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trlProps/ctrlProp3.xml" ContentType="application/vnd.ms-excel.controlproperties+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trlProps/ctrlProp4.xml" ContentType="application/vnd.ms-excel.controlproperties+xml"/>
  <Override PartName="/xl/charts/chart7.xml" ContentType="application/vnd.openxmlformats-officedocument.drawingml.chart+xml"/>
  <Override PartName="/xl/drawings/drawing12.xml" ContentType="application/vnd.openxmlformats-officedocument.drawingml.chartshapes+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updateLinks="never" defaultThemeVersion="124226"/>
  <xr:revisionPtr revIDLastSave="0" documentId="13_ncr:1_{C089B18A-6B77-44AF-86E7-91CEECD7A532}" xr6:coauthVersionLast="47" xr6:coauthVersionMax="47" xr10:uidLastSave="{00000000-0000-0000-0000-000000000000}"/>
  <workbookProtection lockStructure="1"/>
  <bookViews>
    <workbookView xWindow="-120" yWindow="-120" windowWidth="19440" windowHeight="10440" xr2:uid="{00000000-000D-0000-FFFF-FFFF00000000}"/>
  </bookViews>
  <sheets>
    <sheet name="Contents" sheetId="7" r:id="rId1"/>
    <sheet name="Table 1" sheetId="8" r:id="rId2"/>
    <sheet name="Table 2" sheetId="21" r:id="rId3"/>
    <sheet name="Table 3" sheetId="22" r:id="rId4"/>
    <sheet name="Table 4" sheetId="23" r:id="rId5"/>
    <sheet name="Explanatory Notes" sheetId="10" r:id="rId6"/>
    <sheet name="Data" sheetId="19" state="hidden" r:id="rId7"/>
    <sheet name="GraphData" sheetId="20" state="hidden" r:id="rId8"/>
  </sheets>
  <externalReferences>
    <externalReference r:id="rId9"/>
  </externalReferences>
  <definedNames>
    <definedName name="Full">'Explanatory Notes'!$B$18:$B$20</definedName>
    <definedName name="Glossary">'Explanatory Notes'!$B$23:$B$27</definedName>
    <definedName name="Introduction">'Explanatory Notes'!$B$12:$B$14</definedName>
    <definedName name="scope">'Explanatory Notes'!$B$16:$B$17</definedName>
    <definedName name="table1" localSheetId="2">Contents!#REF!</definedName>
    <definedName name="table1" localSheetId="3">Contents!#REF!</definedName>
    <definedName name="table1" localSheetId="4">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8" i="23" l="1"/>
  <c r="C48" i="22"/>
  <c r="E101" i="19" l="1"/>
  <c r="F101" i="19"/>
  <c r="G101" i="19"/>
  <c r="H101" i="19"/>
  <c r="I101" i="19"/>
  <c r="J101" i="19"/>
  <c r="K101" i="19"/>
  <c r="L101" i="19"/>
  <c r="M101" i="19"/>
  <c r="N101" i="19"/>
  <c r="O101" i="19"/>
  <c r="P101" i="19"/>
  <c r="Q101" i="19"/>
  <c r="R101" i="19"/>
  <c r="S101" i="19"/>
  <c r="T101" i="19"/>
  <c r="U101" i="19"/>
  <c r="V101" i="19"/>
  <c r="W101" i="19"/>
  <c r="X101" i="19"/>
  <c r="Y101" i="19"/>
  <c r="Z101" i="19"/>
  <c r="AA101" i="19"/>
  <c r="AB101" i="19"/>
  <c r="AC101" i="19"/>
  <c r="AD101" i="19"/>
  <c r="AE101" i="19"/>
  <c r="AF101" i="19"/>
  <c r="AG101" i="19"/>
  <c r="AH101" i="19"/>
  <c r="AI101" i="19"/>
  <c r="AJ101" i="19"/>
  <c r="AK101" i="19"/>
  <c r="AL101" i="19"/>
  <c r="AM101" i="19"/>
  <c r="AN101" i="19"/>
  <c r="AO101" i="19"/>
  <c r="AP101" i="19"/>
  <c r="AQ101" i="19"/>
  <c r="AR101" i="19"/>
  <c r="AS101" i="19"/>
  <c r="AT101" i="19"/>
  <c r="AU101" i="19"/>
  <c r="AV101" i="19"/>
  <c r="AW101" i="19"/>
  <c r="AX101" i="19"/>
  <c r="AY101" i="19"/>
  <c r="AZ101" i="19"/>
  <c r="BA101" i="19"/>
  <c r="BB101" i="19"/>
  <c r="BC101" i="19"/>
  <c r="BD101" i="19"/>
  <c r="BE101" i="19"/>
  <c r="BF101" i="19"/>
  <c r="BG101" i="19"/>
  <c r="BH101" i="19"/>
  <c r="BI101" i="19"/>
  <c r="BJ101" i="19"/>
  <c r="BK101" i="19"/>
  <c r="BL101" i="19"/>
  <c r="BM101" i="19"/>
  <c r="BN101" i="19"/>
  <c r="BO101" i="19"/>
  <c r="BP101" i="19"/>
  <c r="BQ101" i="19"/>
  <c r="BR101" i="19"/>
  <c r="BS101" i="19"/>
  <c r="BT101" i="19"/>
  <c r="BU101" i="19"/>
  <c r="BV101" i="19"/>
  <c r="BW101" i="19"/>
  <c r="BX101" i="19"/>
  <c r="BY101" i="19"/>
  <c r="BZ101" i="19"/>
  <c r="CA101" i="19"/>
  <c r="CB101" i="19"/>
  <c r="CC101" i="19"/>
  <c r="CD101" i="19"/>
  <c r="CE101" i="19"/>
  <c r="CF101" i="19"/>
  <c r="CG101" i="19"/>
  <c r="CH101" i="19"/>
  <c r="CI101" i="19"/>
  <c r="CJ101" i="19"/>
  <c r="CK101" i="19"/>
  <c r="CL101" i="19"/>
  <c r="CM101" i="19"/>
  <c r="CN101" i="19"/>
  <c r="CO101" i="19"/>
  <c r="CP101" i="19"/>
  <c r="CQ101" i="19"/>
  <c r="CR101" i="19"/>
  <c r="CS101" i="19"/>
  <c r="CT101" i="19"/>
  <c r="CU101" i="19"/>
  <c r="CV101" i="19"/>
  <c r="CW101" i="19"/>
  <c r="CX101" i="19"/>
  <c r="CY101" i="19"/>
  <c r="CZ101" i="19"/>
  <c r="DA101" i="19"/>
  <c r="DB101" i="19"/>
  <c r="DC101" i="19"/>
  <c r="DD101" i="19"/>
  <c r="DE101" i="19"/>
  <c r="DF101" i="19"/>
  <c r="DG101" i="19"/>
  <c r="DH101" i="19"/>
  <c r="DI101" i="19"/>
  <c r="DJ101" i="19"/>
  <c r="DK101" i="19"/>
  <c r="DL101" i="19"/>
  <c r="DM101" i="19"/>
  <c r="DN101" i="19"/>
  <c r="DO101" i="19"/>
  <c r="DP101" i="19"/>
  <c r="DQ101" i="19"/>
  <c r="DR101" i="19"/>
  <c r="DS101" i="19"/>
  <c r="DT101" i="19"/>
  <c r="DU101" i="19"/>
  <c r="DV101" i="19"/>
  <c r="DW101" i="19"/>
  <c r="DX101" i="19"/>
  <c r="DY101" i="19"/>
  <c r="DZ101" i="19"/>
  <c r="EA101" i="19"/>
  <c r="EB101" i="19"/>
  <c r="EC101" i="19"/>
  <c r="ED101" i="19"/>
  <c r="EE101" i="19"/>
  <c r="EF101" i="19"/>
  <c r="EG101" i="19"/>
  <c r="EH101" i="19"/>
  <c r="EI101" i="19"/>
  <c r="EJ101" i="19"/>
  <c r="EK101" i="19"/>
  <c r="EL101" i="19"/>
  <c r="EM101" i="19"/>
  <c r="D101" i="19"/>
  <c r="E14" i="8" l="1"/>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8" i="8"/>
  <c r="E13" i="21"/>
  <c r="E14" i="21"/>
  <c r="E15" i="21"/>
  <c r="E16" i="21"/>
  <c r="E17" i="21"/>
  <c r="E18" i="21"/>
  <c r="E19" i="21"/>
  <c r="E20" i="21"/>
  <c r="E21" i="21"/>
  <c r="E22" i="21"/>
  <c r="E23" i="21"/>
  <c r="E24" i="21"/>
  <c r="E25" i="21"/>
  <c r="E26" i="21"/>
  <c r="E27" i="21"/>
  <c r="E28" i="21"/>
  <c r="E29" i="21"/>
  <c r="E30" i="21"/>
  <c r="E31" i="21"/>
  <c r="E32" i="21"/>
  <c r="E33" i="21"/>
  <c r="E34" i="21"/>
  <c r="E35" i="21"/>
  <c r="E36" i="21"/>
  <c r="E37" i="21"/>
  <c r="E38" i="21"/>
  <c r="E39" i="21"/>
  <c r="E40" i="21"/>
  <c r="E41" i="21"/>
  <c r="E42" i="21"/>
  <c r="E43" i="21"/>
  <c r="E44" i="21"/>
  <c r="E45" i="21"/>
  <c r="E46" i="21"/>
  <c r="E48" i="21"/>
  <c r="E13" i="22"/>
  <c r="E14" i="22"/>
  <c r="E15" i="22"/>
  <c r="E16" i="22"/>
  <c r="E17" i="22"/>
  <c r="E18"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5" i="22"/>
  <c r="E46" i="22"/>
  <c r="E48" i="22"/>
  <c r="E13" i="23"/>
  <c r="E14" i="23"/>
  <c r="E15" i="23"/>
  <c r="E16" i="23"/>
  <c r="E17" i="23"/>
  <c r="E18" i="23"/>
  <c r="E19" i="23"/>
  <c r="E20" i="23"/>
  <c r="E21" i="23"/>
  <c r="E22" i="23"/>
  <c r="E23" i="23"/>
  <c r="E24" i="23"/>
  <c r="E25" i="23"/>
  <c r="E26" i="23"/>
  <c r="E27" i="23"/>
  <c r="E28" i="23"/>
  <c r="E29" i="23"/>
  <c r="E30" i="23"/>
  <c r="E31" i="23"/>
  <c r="E32" i="23"/>
  <c r="E33" i="23"/>
  <c r="E34" i="23"/>
  <c r="E35" i="23"/>
  <c r="E36" i="23"/>
  <c r="E37" i="23"/>
  <c r="E38" i="23"/>
  <c r="E39" i="23"/>
  <c r="E40" i="23"/>
  <c r="E41" i="23"/>
  <c r="E42" i="23"/>
  <c r="E43" i="23"/>
  <c r="E44" i="23"/>
  <c r="E45" i="23"/>
  <c r="E46" i="23"/>
  <c r="E48" i="23"/>
  <c r="E13" i="8"/>
  <c r="E47" i="8" s="1"/>
  <c r="E49" i="8" s="1"/>
  <c r="F18" i="8" s="1"/>
  <c r="H10" i="20" s="1"/>
  <c r="C48" i="21"/>
  <c r="C48" i="8"/>
  <c r="C11" i="8"/>
  <c r="H29" i="8" s="1"/>
  <c r="C11" i="23"/>
  <c r="C11" i="22"/>
  <c r="C11" i="21"/>
  <c r="H29" i="21" s="1"/>
  <c r="A3" i="23"/>
  <c r="A2" i="23"/>
  <c r="A3" i="22"/>
  <c r="A2" i="22"/>
  <c r="A3" i="21"/>
  <c r="A2" i="21"/>
  <c r="A3" i="10"/>
  <c r="A3" i="8"/>
  <c r="A2" i="10"/>
  <c r="A2" i="8"/>
  <c r="E47" i="23" l="1"/>
  <c r="E49" i="23" s="1"/>
  <c r="F38" i="23" s="1"/>
  <c r="I150" i="20" s="1"/>
  <c r="E47" i="22"/>
  <c r="E49" i="22" s="1"/>
  <c r="F24" i="22" s="1"/>
  <c r="H96" i="20" s="1"/>
  <c r="C25" i="22"/>
  <c r="C42" i="22"/>
  <c r="C46" i="22"/>
  <c r="C43" i="22"/>
  <c r="C39" i="22"/>
  <c r="C40" i="22"/>
  <c r="C44" i="22"/>
  <c r="C41" i="22"/>
  <c r="C45" i="22"/>
  <c r="H29" i="23"/>
  <c r="C15" i="23"/>
  <c r="C19" i="23"/>
  <c r="C23" i="23"/>
  <c r="C27" i="23"/>
  <c r="C31" i="23"/>
  <c r="C35" i="23"/>
  <c r="C39" i="23"/>
  <c r="C43" i="23"/>
  <c r="C14" i="23"/>
  <c r="C16" i="23"/>
  <c r="C20" i="23"/>
  <c r="C24" i="23"/>
  <c r="C28" i="23"/>
  <c r="C32" i="23"/>
  <c r="C36" i="23"/>
  <c r="C40" i="23"/>
  <c r="C44" i="23"/>
  <c r="C17" i="23"/>
  <c r="C21" i="23"/>
  <c r="C25" i="23"/>
  <c r="C29" i="23"/>
  <c r="C33" i="23"/>
  <c r="C37" i="23"/>
  <c r="C41" i="23"/>
  <c r="C45" i="23"/>
  <c r="C13" i="23"/>
  <c r="C18" i="23"/>
  <c r="C22" i="23"/>
  <c r="C26" i="23"/>
  <c r="C30" i="23"/>
  <c r="C34" i="23"/>
  <c r="C38" i="23"/>
  <c r="C42" i="23"/>
  <c r="C46" i="23"/>
  <c r="C23" i="22"/>
  <c r="C15" i="21"/>
  <c r="C19" i="21"/>
  <c r="C39" i="21"/>
  <c r="C38" i="21"/>
  <c r="C45" i="21"/>
  <c r="C13" i="21"/>
  <c r="C16" i="21"/>
  <c r="C33" i="21"/>
  <c r="C44" i="21"/>
  <c r="C30" i="21"/>
  <c r="C18" i="21"/>
  <c r="C24" i="21"/>
  <c r="C21" i="21"/>
  <c r="C36" i="21"/>
  <c r="C27" i="21"/>
  <c r="C41" i="21"/>
  <c r="C39" i="8"/>
  <c r="E47" i="21"/>
  <c r="E49" i="21" s="1"/>
  <c r="F15" i="21" s="1"/>
  <c r="H47" i="20" s="1"/>
  <c r="F26" i="23"/>
  <c r="H138" i="20" s="1"/>
  <c r="F42" i="23"/>
  <c r="J154" i="20" s="1"/>
  <c r="F39" i="23"/>
  <c r="J151" i="20" s="1"/>
  <c r="F16" i="23"/>
  <c r="H128" i="20" s="1"/>
  <c r="F24" i="23"/>
  <c r="H136" i="20" s="1"/>
  <c r="F40" i="23"/>
  <c r="J152" i="20" s="1"/>
  <c r="F13" i="23"/>
  <c r="H125" i="20" s="1"/>
  <c r="F29" i="23"/>
  <c r="I141" i="20" s="1"/>
  <c r="F15" i="23"/>
  <c r="H127" i="20" s="1"/>
  <c r="F31" i="23"/>
  <c r="I143" i="20" s="1"/>
  <c r="F48" i="23"/>
  <c r="F28" i="23"/>
  <c r="H140" i="20" s="1"/>
  <c r="F36" i="23"/>
  <c r="I148" i="20" s="1"/>
  <c r="F44" i="23"/>
  <c r="J156" i="20" s="1"/>
  <c r="F37" i="23"/>
  <c r="I149" i="20" s="1"/>
  <c r="F18" i="23"/>
  <c r="H130" i="20" s="1"/>
  <c r="F34" i="23"/>
  <c r="I146" i="20" s="1"/>
  <c r="F27" i="23"/>
  <c r="H139" i="20" s="1"/>
  <c r="F43" i="23"/>
  <c r="J155" i="20" s="1"/>
  <c r="F17" i="23"/>
  <c r="H129" i="20" s="1"/>
  <c r="F14" i="23"/>
  <c r="H126" i="20" s="1"/>
  <c r="F30" i="23"/>
  <c r="I142" i="20" s="1"/>
  <c r="F49" i="23"/>
  <c r="F35" i="23"/>
  <c r="I147" i="20" s="1"/>
  <c r="F47" i="23"/>
  <c r="F25" i="23"/>
  <c r="H137" i="20" s="1"/>
  <c r="F22" i="23"/>
  <c r="H134" i="20" s="1"/>
  <c r="C26" i="22"/>
  <c r="C36" i="22"/>
  <c r="C33" i="22"/>
  <c r="C36" i="8"/>
  <c r="C42" i="8"/>
  <c r="C34" i="21"/>
  <c r="C37" i="21"/>
  <c r="C23" i="21"/>
  <c r="C20" i="21"/>
  <c r="C40" i="21"/>
  <c r="C43" i="21"/>
  <c r="C17" i="21"/>
  <c r="C14" i="21"/>
  <c r="C46" i="21"/>
  <c r="C26" i="21"/>
  <c r="C29" i="21"/>
  <c r="C31" i="21"/>
  <c r="C28" i="21"/>
  <c r="C32" i="21"/>
  <c r="C35" i="21"/>
  <c r="C25" i="21"/>
  <c r="C22" i="21"/>
  <c r="F14" i="22"/>
  <c r="H86" i="20" s="1"/>
  <c r="F31" i="22"/>
  <c r="I103" i="20" s="1"/>
  <c r="F30" i="22"/>
  <c r="I102" i="20" s="1"/>
  <c r="F32" i="22"/>
  <c r="I104" i="20" s="1"/>
  <c r="F44" i="22"/>
  <c r="J116" i="20" s="1"/>
  <c r="F15" i="22"/>
  <c r="H87" i="20" s="1"/>
  <c r="F39" i="21"/>
  <c r="J71" i="20" s="1"/>
  <c r="F31" i="21"/>
  <c r="I63" i="20" s="1"/>
  <c r="F23" i="21"/>
  <c r="H55" i="20" s="1"/>
  <c r="F48" i="21"/>
  <c r="F33" i="21"/>
  <c r="I65" i="20" s="1"/>
  <c r="F17" i="21"/>
  <c r="H49" i="20" s="1"/>
  <c r="F37" i="21"/>
  <c r="I69" i="20" s="1"/>
  <c r="F29" i="21"/>
  <c r="I61" i="20" s="1"/>
  <c r="F21" i="21"/>
  <c r="H53" i="20" s="1"/>
  <c r="F41" i="21"/>
  <c r="J73" i="20" s="1"/>
  <c r="F25" i="21"/>
  <c r="H57" i="20" s="1"/>
  <c r="F43" i="21"/>
  <c r="J75" i="20" s="1"/>
  <c r="F27" i="21"/>
  <c r="H59" i="20" s="1"/>
  <c r="F19" i="21"/>
  <c r="H51" i="20" s="1"/>
  <c r="F37" i="8"/>
  <c r="I29" i="20" s="1"/>
  <c r="F13" i="8"/>
  <c r="H5" i="20" s="1"/>
  <c r="F45" i="8"/>
  <c r="J37" i="20" s="1"/>
  <c r="F32" i="8"/>
  <c r="I24" i="20" s="1"/>
  <c r="F29" i="8"/>
  <c r="I21" i="20" s="1"/>
  <c r="F40" i="8"/>
  <c r="J32" i="20" s="1"/>
  <c r="F48" i="8"/>
  <c r="F22" i="8"/>
  <c r="H14" i="20" s="1"/>
  <c r="F21" i="8"/>
  <c r="H13" i="20" s="1"/>
  <c r="F14" i="8"/>
  <c r="H6" i="20" s="1"/>
  <c r="F24" i="8"/>
  <c r="H16" i="20" s="1"/>
  <c r="F34" i="8"/>
  <c r="I26" i="20" s="1"/>
  <c r="F42" i="8"/>
  <c r="J34" i="20" s="1"/>
  <c r="F15" i="8"/>
  <c r="H7" i="20" s="1"/>
  <c r="F23" i="8"/>
  <c r="H15" i="20" s="1"/>
  <c r="F31" i="8"/>
  <c r="I23" i="20" s="1"/>
  <c r="F39" i="8"/>
  <c r="J31" i="20" s="1"/>
  <c r="F47" i="8"/>
  <c r="F28" i="8"/>
  <c r="H20" i="20" s="1"/>
  <c r="F16" i="8"/>
  <c r="H8" i="20" s="1"/>
  <c r="F26" i="8"/>
  <c r="H18" i="20" s="1"/>
  <c r="F36" i="8"/>
  <c r="I28" i="20" s="1"/>
  <c r="F44" i="8"/>
  <c r="J36" i="20" s="1"/>
  <c r="F17" i="8"/>
  <c r="H9" i="20" s="1"/>
  <c r="F25" i="8"/>
  <c r="H17" i="20" s="1"/>
  <c r="F33" i="8"/>
  <c r="I25" i="20" s="1"/>
  <c r="F41" i="8"/>
  <c r="J33" i="20" s="1"/>
  <c r="F49" i="8"/>
  <c r="F20" i="8"/>
  <c r="H12" i="20" s="1"/>
  <c r="F30" i="8"/>
  <c r="I22" i="20" s="1"/>
  <c r="F38" i="8"/>
  <c r="J30" i="20" s="1"/>
  <c r="F46" i="8"/>
  <c r="J38" i="20" s="1"/>
  <c r="F19" i="8"/>
  <c r="H11" i="20" s="1"/>
  <c r="F27" i="8"/>
  <c r="H19" i="20" s="1"/>
  <c r="F35" i="8"/>
  <c r="I27" i="20" s="1"/>
  <c r="F43" i="8"/>
  <c r="J35" i="20" s="1"/>
  <c r="C29" i="8"/>
  <c r="C44" i="8"/>
  <c r="C13" i="8"/>
  <c r="C15" i="8"/>
  <c r="C20" i="8"/>
  <c r="C31" i="8"/>
  <c r="C26" i="8"/>
  <c r="C23" i="8"/>
  <c r="C45" i="8"/>
  <c r="C28" i="8"/>
  <c r="C21" i="8"/>
  <c r="C37" i="8"/>
  <c r="C18" i="8"/>
  <c r="C34" i="8"/>
  <c r="C17" i="8"/>
  <c r="C25" i="8"/>
  <c r="C33" i="8"/>
  <c r="C41" i="8"/>
  <c r="C14" i="8"/>
  <c r="C22" i="8"/>
  <c r="C30" i="8"/>
  <c r="C38" i="8"/>
  <c r="C46" i="8"/>
  <c r="C19" i="8"/>
  <c r="C27" i="8"/>
  <c r="C35" i="8"/>
  <c r="C43" i="8"/>
  <c r="C16" i="8"/>
  <c r="C24" i="8"/>
  <c r="C32" i="8"/>
  <c r="C40" i="8"/>
  <c r="C30" i="22"/>
  <c r="C27" i="22"/>
  <c r="H29" i="22"/>
  <c r="C18" i="22"/>
  <c r="C34" i="22"/>
  <c r="C15" i="22"/>
  <c r="C31" i="22"/>
  <c r="C20" i="22"/>
  <c r="C17" i="22"/>
  <c r="C42" i="21"/>
  <c r="C14" i="22"/>
  <c r="C22" i="22"/>
  <c r="C38" i="22"/>
  <c r="C19" i="22"/>
  <c r="C35" i="22"/>
  <c r="C28" i="22"/>
  <c r="F49" i="22"/>
  <c r="F17" i="22"/>
  <c r="H89" i="20" s="1"/>
  <c r="F27" i="22"/>
  <c r="H99" i="20" s="1"/>
  <c r="F33" i="22"/>
  <c r="I105" i="20" s="1"/>
  <c r="F41" i="22"/>
  <c r="J113" i="20" s="1"/>
  <c r="F48" i="22"/>
  <c r="F36" i="22"/>
  <c r="I108" i="20" s="1"/>
  <c r="F18" i="22"/>
  <c r="H90" i="20" s="1"/>
  <c r="F38" i="22"/>
  <c r="I110" i="20" s="1"/>
  <c r="F13" i="22"/>
  <c r="H85" i="20" s="1"/>
  <c r="F40" i="22"/>
  <c r="J112" i="20" s="1"/>
  <c r="F43" i="22"/>
  <c r="J115" i="20" s="1"/>
  <c r="F47" i="21"/>
  <c r="F46" i="21"/>
  <c r="J78" i="20" s="1"/>
  <c r="F44" i="21"/>
  <c r="J76" i="20" s="1"/>
  <c r="F40" i="21"/>
  <c r="J72" i="20" s="1"/>
  <c r="F38" i="21"/>
  <c r="I70" i="20" s="1"/>
  <c r="F36" i="21"/>
  <c r="I68" i="20" s="1"/>
  <c r="F32" i="21"/>
  <c r="I64" i="20" s="1"/>
  <c r="F30" i="21"/>
  <c r="I62" i="20" s="1"/>
  <c r="F28" i="21"/>
  <c r="H60" i="20" s="1"/>
  <c r="F24" i="21"/>
  <c r="H56" i="20" s="1"/>
  <c r="F22" i="21"/>
  <c r="H54" i="20" s="1"/>
  <c r="F20" i="21"/>
  <c r="H52" i="20" s="1"/>
  <c r="F16" i="21"/>
  <c r="H48" i="20" s="1"/>
  <c r="F14" i="21"/>
  <c r="H46" i="20" s="1"/>
  <c r="F49" i="21"/>
  <c r="C37" i="22"/>
  <c r="C29" i="22"/>
  <c r="C21" i="22"/>
  <c r="C13" i="22"/>
  <c r="C32" i="22"/>
  <c r="C24" i="22"/>
  <c r="C16" i="22"/>
  <c r="F29" i="22" l="1"/>
  <c r="I101" i="20" s="1"/>
  <c r="F34" i="22"/>
  <c r="I106" i="20" s="1"/>
  <c r="F20" i="22"/>
  <c r="H92" i="20" s="1"/>
  <c r="F39" i="22"/>
  <c r="J111" i="20" s="1"/>
  <c r="F25" i="22"/>
  <c r="H97" i="20" s="1"/>
  <c r="F28" i="22"/>
  <c r="H100" i="20" s="1"/>
  <c r="F21" i="22"/>
  <c r="H93" i="20" s="1"/>
  <c r="F46" i="22"/>
  <c r="J118" i="20" s="1"/>
  <c r="F18" i="21"/>
  <c r="H50" i="20" s="1"/>
  <c r="F26" i="21"/>
  <c r="H58" i="20" s="1"/>
  <c r="F34" i="21"/>
  <c r="I66" i="20" s="1"/>
  <c r="F42" i="21"/>
  <c r="J74" i="20" s="1"/>
  <c r="F47" i="22"/>
  <c r="F23" i="22"/>
  <c r="H95" i="20" s="1"/>
  <c r="F26" i="22"/>
  <c r="H98" i="20" s="1"/>
  <c r="F16" i="22"/>
  <c r="H88" i="20" s="1"/>
  <c r="F35" i="22"/>
  <c r="I107" i="20" s="1"/>
  <c r="F19" i="22"/>
  <c r="H91" i="20" s="1"/>
  <c r="F35" i="21"/>
  <c r="I67" i="20" s="1"/>
  <c r="F13" i="21"/>
  <c r="H45" i="20" s="1"/>
  <c r="F45" i="21"/>
  <c r="J77" i="20" s="1"/>
  <c r="F22" i="22"/>
  <c r="H94" i="20" s="1"/>
  <c r="F42" i="22"/>
  <c r="J114" i="20" s="1"/>
  <c r="F45" i="22"/>
  <c r="J117" i="20" s="1"/>
  <c r="F37" i="22"/>
  <c r="I109" i="20" s="1"/>
  <c r="F41" i="23"/>
  <c r="J153" i="20" s="1"/>
  <c r="F19" i="23"/>
  <c r="H131" i="20" s="1"/>
  <c r="F33" i="23"/>
  <c r="I145" i="20" s="1"/>
  <c r="F45" i="23"/>
  <c r="J157" i="20" s="1"/>
  <c r="F21" i="23"/>
  <c r="H133" i="20" s="1"/>
  <c r="F20" i="23"/>
  <c r="H132" i="20" s="1"/>
  <c r="F46" i="23"/>
  <c r="J158" i="20" s="1"/>
  <c r="F32" i="23"/>
  <c r="I144" i="20" s="1"/>
  <c r="F23" i="23"/>
  <c r="H135" i="20" s="1"/>
  <c r="C47" i="23"/>
  <c r="C47" i="8"/>
  <c r="C47" i="21"/>
  <c r="C47" i="22"/>
  <c r="C49" i="23" l="1"/>
  <c r="D47" i="23" s="1"/>
  <c r="C49" i="8"/>
  <c r="D47" i="8" s="1"/>
  <c r="C49" i="21"/>
  <c r="D47" i="21" s="1"/>
  <c r="C49" i="22"/>
  <c r="D44" i="23" l="1"/>
  <c r="D156" i="20" s="1"/>
  <c r="D31" i="23"/>
  <c r="C143" i="20" s="1"/>
  <c r="D22" i="23"/>
  <c r="B134" i="20" s="1"/>
  <c r="D27" i="23"/>
  <c r="B139" i="20" s="1"/>
  <c r="D42" i="23"/>
  <c r="D154" i="20" s="1"/>
  <c r="D14" i="23"/>
  <c r="B126" i="20" s="1"/>
  <c r="D23" i="23"/>
  <c r="B135" i="20" s="1"/>
  <c r="D30" i="23"/>
  <c r="C142" i="20" s="1"/>
  <c r="D49" i="23"/>
  <c r="D25" i="23"/>
  <c r="B137" i="20" s="1"/>
  <c r="D48" i="23"/>
  <c r="D40" i="23"/>
  <c r="D152" i="20" s="1"/>
  <c r="D33" i="23"/>
  <c r="C145" i="20" s="1"/>
  <c r="D28" i="23"/>
  <c r="B140" i="20" s="1"/>
  <c r="D21" i="23"/>
  <c r="B133" i="20" s="1"/>
  <c r="D24" i="23"/>
  <c r="B136" i="20" s="1"/>
  <c r="D17" i="23"/>
  <c r="B129" i="20" s="1"/>
  <c r="D39" i="23"/>
  <c r="D151" i="20" s="1"/>
  <c r="D36" i="23"/>
  <c r="C148" i="20" s="1"/>
  <c r="D15" i="23"/>
  <c r="B127" i="20" s="1"/>
  <c r="D29" i="23"/>
  <c r="C141" i="20" s="1"/>
  <c r="D43" i="23"/>
  <c r="D155" i="20" s="1"/>
  <c r="D13" i="23"/>
  <c r="B125" i="20" s="1"/>
  <c r="D26" i="23"/>
  <c r="B138" i="20" s="1"/>
  <c r="D35" i="23"/>
  <c r="C147" i="20" s="1"/>
  <c r="D38" i="23"/>
  <c r="C150" i="20" s="1"/>
  <c r="D19" i="23"/>
  <c r="B131" i="20" s="1"/>
  <c r="D20" i="23"/>
  <c r="B132" i="20" s="1"/>
  <c r="D46" i="23"/>
  <c r="D158" i="20" s="1"/>
  <c r="D16" i="23"/>
  <c r="B128" i="20" s="1"/>
  <c r="D37" i="23"/>
  <c r="C149" i="20" s="1"/>
  <c r="D34" i="23"/>
  <c r="C146" i="20" s="1"/>
  <c r="D41" i="23"/>
  <c r="D153" i="20" s="1"/>
  <c r="D32" i="23"/>
  <c r="C144" i="20" s="1"/>
  <c r="D45" i="23"/>
  <c r="D157" i="20" s="1"/>
  <c r="D18" i="23"/>
  <c r="B130" i="20" s="1"/>
  <c r="D39" i="8"/>
  <c r="D31" i="20" s="1"/>
  <c r="D31" i="8"/>
  <c r="C23" i="20" s="1"/>
  <c r="D18" i="8"/>
  <c r="B10" i="20" s="1"/>
  <c r="D15" i="8"/>
  <c r="B7" i="20" s="1"/>
  <c r="D34" i="8"/>
  <c r="C26" i="20" s="1"/>
  <c r="D13" i="8"/>
  <c r="B5" i="20" s="1"/>
  <c r="D48" i="8"/>
  <c r="D44" i="8"/>
  <c r="D36" i="20" s="1"/>
  <c r="D45" i="8"/>
  <c r="D37" i="20" s="1"/>
  <c r="D36" i="8"/>
  <c r="C28" i="20" s="1"/>
  <c r="D20" i="8"/>
  <c r="B12" i="20" s="1"/>
  <c r="D23" i="8"/>
  <c r="B15" i="20" s="1"/>
  <c r="D29" i="8"/>
  <c r="C21" i="20" s="1"/>
  <c r="D42" i="8"/>
  <c r="D34" i="20" s="1"/>
  <c r="D28" i="8"/>
  <c r="B20" i="20" s="1"/>
  <c r="D49" i="8"/>
  <c r="D37" i="8"/>
  <c r="C29" i="20" s="1"/>
  <c r="D26" i="8"/>
  <c r="B18" i="20" s="1"/>
  <c r="D21" i="8"/>
  <c r="B13" i="20" s="1"/>
  <c r="D46" i="8"/>
  <c r="D38" i="20" s="1"/>
  <c r="D24" i="8"/>
  <c r="B16" i="20" s="1"/>
  <c r="D32" i="8"/>
  <c r="C24" i="20" s="1"/>
  <c r="D33" i="8"/>
  <c r="C25" i="20" s="1"/>
  <c r="D25" i="8"/>
  <c r="B17" i="20" s="1"/>
  <c r="D14" i="8"/>
  <c r="B6" i="20" s="1"/>
  <c r="D27" i="8"/>
  <c r="B19" i="20" s="1"/>
  <c r="D16" i="8"/>
  <c r="B8" i="20" s="1"/>
  <c r="D40" i="8"/>
  <c r="D32" i="20" s="1"/>
  <c r="D17" i="8"/>
  <c r="B9" i="20" s="1"/>
  <c r="D38" i="8"/>
  <c r="D30" i="20" s="1"/>
  <c r="D19" i="8"/>
  <c r="B11" i="20" s="1"/>
  <c r="D43" i="8"/>
  <c r="D35" i="20" s="1"/>
  <c r="D41" i="8"/>
  <c r="D33" i="20" s="1"/>
  <c r="D30" i="8"/>
  <c r="C22" i="20" s="1"/>
  <c r="D22" i="8"/>
  <c r="B14" i="20" s="1"/>
  <c r="D35" i="8"/>
  <c r="C27" i="20" s="1"/>
  <c r="D49" i="21"/>
  <c r="D33" i="21"/>
  <c r="C65" i="20" s="1"/>
  <c r="D24" i="21"/>
  <c r="B56" i="20" s="1"/>
  <c r="D39" i="21"/>
  <c r="D71" i="20" s="1"/>
  <c r="D22" i="21"/>
  <c r="B54" i="20" s="1"/>
  <c r="D18" i="21"/>
  <c r="B50" i="20" s="1"/>
  <c r="D29" i="21"/>
  <c r="C61" i="20" s="1"/>
  <c r="D13" i="21"/>
  <c r="B45" i="20" s="1"/>
  <c r="D38" i="21"/>
  <c r="C70" i="20" s="1"/>
  <c r="D23" i="21"/>
  <c r="B55" i="20" s="1"/>
  <c r="D15" i="21"/>
  <c r="B47" i="20" s="1"/>
  <c r="D48" i="21"/>
  <c r="D16" i="21"/>
  <c r="B48" i="20" s="1"/>
  <c r="D45" i="21"/>
  <c r="D77" i="20" s="1"/>
  <c r="D17" i="21"/>
  <c r="B49" i="20" s="1"/>
  <c r="D21" i="21"/>
  <c r="B53" i="20" s="1"/>
  <c r="D36" i="21"/>
  <c r="C68" i="20" s="1"/>
  <c r="D27" i="21"/>
  <c r="B59" i="20" s="1"/>
  <c r="D37" i="21"/>
  <c r="C69" i="20" s="1"/>
  <c r="D40" i="21"/>
  <c r="D72" i="20" s="1"/>
  <c r="D25" i="21"/>
  <c r="B57" i="20" s="1"/>
  <c r="D14" i="21"/>
  <c r="B46" i="20" s="1"/>
  <c r="D20" i="21"/>
  <c r="B52" i="20" s="1"/>
  <c r="D28" i="21"/>
  <c r="B60" i="20" s="1"/>
  <c r="D32" i="21"/>
  <c r="C64" i="20" s="1"/>
  <c r="D35" i="21"/>
  <c r="C67" i="20" s="1"/>
  <c r="D34" i="21"/>
  <c r="C66" i="20" s="1"/>
  <c r="D19" i="21"/>
  <c r="B51" i="20" s="1"/>
  <c r="D41" i="21"/>
  <c r="D73" i="20" s="1"/>
  <c r="D43" i="21"/>
  <c r="D75" i="20" s="1"/>
  <c r="D44" i="21"/>
  <c r="D76" i="20" s="1"/>
  <c r="D26" i="21"/>
  <c r="B58" i="20" s="1"/>
  <c r="D30" i="21"/>
  <c r="C62" i="20" s="1"/>
  <c r="D31" i="21"/>
  <c r="C63" i="20" s="1"/>
  <c r="D46" i="21"/>
  <c r="D78" i="20" s="1"/>
  <c r="D42" i="21"/>
  <c r="D74" i="20" s="1"/>
  <c r="D26" i="22"/>
  <c r="B98" i="20" s="1"/>
  <c r="D39" i="22"/>
  <c r="D111" i="20" s="1"/>
  <c r="D36" i="22"/>
  <c r="C108" i="20" s="1"/>
  <c r="D49" i="22"/>
  <c r="D42" i="22"/>
  <c r="D114" i="20" s="1"/>
  <c r="D18" i="22"/>
  <c r="B90" i="20" s="1"/>
  <c r="D20" i="22"/>
  <c r="B92" i="20" s="1"/>
  <c r="D48" i="22"/>
  <c r="D33" i="22"/>
  <c r="C105" i="20" s="1"/>
  <c r="D23" i="22"/>
  <c r="B95" i="20" s="1"/>
  <c r="D31" i="22"/>
  <c r="C103" i="20" s="1"/>
  <c r="D35" i="22"/>
  <c r="C107" i="20" s="1"/>
  <c r="D43" i="22"/>
  <c r="D115" i="20" s="1"/>
  <c r="D41" i="22"/>
  <c r="D113" i="20" s="1"/>
  <c r="D14" i="22"/>
  <c r="B86" i="20" s="1"/>
  <c r="D17" i="22"/>
  <c r="B89" i="20" s="1"/>
  <c r="D15" i="22"/>
  <c r="B87" i="20" s="1"/>
  <c r="D46" i="22"/>
  <c r="D118" i="20" s="1"/>
  <c r="D28" i="22"/>
  <c r="B100" i="20" s="1"/>
  <c r="D38" i="22"/>
  <c r="C110" i="20" s="1"/>
  <c r="D25" i="22"/>
  <c r="B97" i="20" s="1"/>
  <c r="D34" i="22"/>
  <c r="C106" i="20" s="1"/>
  <c r="D30" i="22"/>
  <c r="C102" i="20" s="1"/>
  <c r="D27" i="22"/>
  <c r="B99" i="20" s="1"/>
  <c r="D22" i="22"/>
  <c r="B94" i="20" s="1"/>
  <c r="D19" i="22"/>
  <c r="B91" i="20" s="1"/>
  <c r="D44" i="22"/>
  <c r="D116" i="20" s="1"/>
  <c r="D40" i="22"/>
  <c r="D112" i="20" s="1"/>
  <c r="D37" i="22"/>
  <c r="C109" i="20" s="1"/>
  <c r="D32" i="22"/>
  <c r="C104" i="20" s="1"/>
  <c r="D13" i="22"/>
  <c r="B85" i="20" s="1"/>
  <c r="D45" i="22"/>
  <c r="D117" i="20" s="1"/>
  <c r="D24" i="22"/>
  <c r="B96" i="20" s="1"/>
  <c r="D21" i="22"/>
  <c r="B93" i="20" s="1"/>
  <c r="D16" i="22"/>
  <c r="B88" i="20" s="1"/>
  <c r="D29" i="22"/>
  <c r="C101" i="20" s="1"/>
  <c r="D47" i="22"/>
  <c r="G159" i="20" l="1"/>
  <c r="O146" i="20" s="1"/>
  <c r="G39" i="20"/>
  <c r="O18" i="20" s="1"/>
  <c r="G79" i="20"/>
  <c r="G119" i="20"/>
  <c r="O142" i="20" l="1"/>
  <c r="K159" i="20"/>
  <c r="O157" i="20"/>
  <c r="O139" i="20"/>
  <c r="O155" i="20"/>
  <c r="O150" i="20"/>
  <c r="O145" i="20"/>
  <c r="O151" i="20"/>
  <c r="O144" i="20"/>
  <c r="O138" i="20"/>
  <c r="O143" i="20"/>
  <c r="O148" i="20"/>
  <c r="O153" i="20"/>
  <c r="O152" i="20"/>
  <c r="O135" i="20"/>
  <c r="O140" i="20"/>
  <c r="O141" i="20"/>
  <c r="O137" i="20"/>
  <c r="O122" i="20"/>
  <c r="O132" i="20"/>
  <c r="O125" i="20"/>
  <c r="O154" i="20"/>
  <c r="O147" i="20"/>
  <c r="O149" i="20"/>
  <c r="O156" i="20"/>
  <c r="O131" i="20"/>
  <c r="O128" i="20"/>
  <c r="O129" i="20"/>
  <c r="O127" i="20"/>
  <c r="O133" i="20"/>
  <c r="O123" i="20"/>
  <c r="O136" i="20"/>
  <c r="O124" i="20"/>
  <c r="O130" i="20"/>
  <c r="O134" i="20"/>
  <c r="O126" i="20"/>
  <c r="O12" i="20"/>
  <c r="O28" i="20"/>
  <c r="O29" i="20"/>
  <c r="O14" i="20"/>
  <c r="K39" i="20"/>
  <c r="O23" i="20"/>
  <c r="O26" i="20"/>
  <c r="O20" i="20"/>
  <c r="O37" i="20"/>
  <c r="O35" i="20"/>
  <c r="O21" i="20"/>
  <c r="O27" i="20"/>
  <c r="O25" i="20"/>
  <c r="O13" i="20"/>
  <c r="O4" i="20"/>
  <c r="O19" i="20"/>
  <c r="O36" i="20"/>
  <c r="O11" i="20"/>
  <c r="O16" i="20"/>
  <c r="O33" i="20"/>
  <c r="O17" i="20"/>
  <c r="O22" i="20"/>
  <c r="O7" i="20"/>
  <c r="O10" i="20"/>
  <c r="O24" i="20"/>
  <c r="O5" i="20"/>
  <c r="O30" i="20"/>
  <c r="O15" i="20"/>
  <c r="O6" i="20"/>
  <c r="O34" i="20"/>
  <c r="O3" i="20"/>
  <c r="O9" i="20"/>
  <c r="O31" i="20"/>
  <c r="O8" i="20"/>
  <c r="O32" i="20"/>
  <c r="O2" i="20"/>
  <c r="O49" i="20"/>
  <c r="O51" i="20"/>
  <c r="O54" i="20"/>
  <c r="O46" i="20"/>
  <c r="O64" i="20"/>
  <c r="K79" i="20"/>
  <c r="O73" i="20"/>
  <c r="O50" i="20"/>
  <c r="O59" i="20"/>
  <c r="O76" i="20"/>
  <c r="O58" i="20"/>
  <c r="O65" i="20"/>
  <c r="O70" i="20"/>
  <c r="O72" i="20"/>
  <c r="O44" i="20"/>
  <c r="O56" i="20"/>
  <c r="O53" i="20"/>
  <c r="O45" i="20"/>
  <c r="O48" i="20"/>
  <c r="O52" i="20"/>
  <c r="O71" i="20"/>
  <c r="O57" i="20"/>
  <c r="O61" i="20"/>
  <c r="O62" i="20"/>
  <c r="O67" i="20"/>
  <c r="O74" i="20"/>
  <c r="O60" i="20"/>
  <c r="O66" i="20"/>
  <c r="O47" i="20"/>
  <c r="O63" i="20"/>
  <c r="O75" i="20"/>
  <c r="O77" i="20"/>
  <c r="O69" i="20"/>
  <c r="O42" i="20"/>
  <c r="O43" i="20"/>
  <c r="O68" i="20"/>
  <c r="O55" i="20"/>
  <c r="O114" i="20"/>
  <c r="O92" i="20"/>
  <c r="O110" i="20"/>
  <c r="O86" i="20"/>
  <c r="O94" i="20"/>
  <c r="O103" i="20"/>
  <c r="O104" i="20"/>
  <c r="O109" i="20"/>
  <c r="O90" i="20"/>
  <c r="O108" i="20"/>
  <c r="O96" i="20"/>
  <c r="O112" i="20"/>
  <c r="O105" i="20"/>
  <c r="O88" i="20"/>
  <c r="O97" i="20"/>
  <c r="O116" i="20"/>
  <c r="O100" i="20"/>
  <c r="O95" i="20"/>
  <c r="O87" i="20"/>
  <c r="O83" i="20"/>
  <c r="O99" i="20"/>
  <c r="O107" i="20"/>
  <c r="O115" i="20"/>
  <c r="O82" i="20"/>
  <c r="O102" i="20"/>
  <c r="O98" i="20"/>
  <c r="O93" i="20"/>
  <c r="O91" i="20"/>
  <c r="O85" i="20"/>
  <c r="O89" i="20"/>
  <c r="O117" i="20"/>
  <c r="O84" i="20"/>
  <c r="O106" i="20"/>
  <c r="O113" i="20"/>
  <c r="O111" i="20"/>
  <c r="O101" i="20"/>
  <c r="K119" i="20"/>
</calcChain>
</file>

<file path=xl/sharedStrings.xml><?xml version="1.0" encoding="utf-8"?>
<sst xmlns="http://schemas.openxmlformats.org/spreadsheetml/2006/main" count="627" uniqueCount="433">
  <si>
    <t>Introduction</t>
  </si>
  <si>
    <t>Contents</t>
  </si>
  <si>
    <t>Tables</t>
  </si>
  <si>
    <t>Explanatory Notes</t>
  </si>
  <si>
    <r>
      <t xml:space="preserve">More information available from the </t>
    </r>
    <r>
      <rPr>
        <b/>
        <u/>
        <sz val="12"/>
        <color indexed="12"/>
        <rFont val="Arial"/>
        <family val="2"/>
      </rPr>
      <t>ABS website</t>
    </r>
  </si>
  <si>
    <t>More information on the ABS website</t>
  </si>
  <si>
    <t xml:space="preserve">More information is available from the ABS website: </t>
  </si>
  <si>
    <t xml:space="preserve">            Australian Bureau of Statistics</t>
  </si>
  <si>
    <t>Australia</t>
  </si>
  <si>
    <t>Statistical Area Level 1 (SA1) Score</t>
  </si>
  <si>
    <t>number of people</t>
  </si>
  <si>
    <t>% of total population</t>
  </si>
  <si>
    <t>&lt; 500</t>
  </si>
  <si>
    <t>500 to &lt; 525</t>
  </si>
  <si>
    <t>525 to &lt; 550</t>
  </si>
  <si>
    <t>550 to &lt; 575</t>
  </si>
  <si>
    <t>575 to &lt; 600</t>
  </si>
  <si>
    <t>600 to &lt; 625</t>
  </si>
  <si>
    <t>625 to &lt; 650</t>
  </si>
  <si>
    <t>650 to &lt; 675</t>
  </si>
  <si>
    <t>675 to &lt; 700</t>
  </si>
  <si>
    <t>700 to &lt; 725</t>
  </si>
  <si>
    <t>725 to &lt; 750</t>
  </si>
  <si>
    <t>750 to &lt; 775</t>
  </si>
  <si>
    <t>775 to &lt; 800</t>
  </si>
  <si>
    <t>800 to &lt; 825</t>
  </si>
  <si>
    <t>825 to &lt; 850</t>
  </si>
  <si>
    <t>850 to &lt; 875</t>
  </si>
  <si>
    <t>875 to &lt; 900</t>
  </si>
  <si>
    <t>900 to &lt; 925</t>
  </si>
  <si>
    <t>925 to &lt; 950</t>
  </si>
  <si>
    <t>950 to &lt; 975</t>
  </si>
  <si>
    <t>975 to &lt; 1000</t>
  </si>
  <si>
    <t>1000 to &lt; 1025</t>
  </si>
  <si>
    <t>1025 to &lt; 1050</t>
  </si>
  <si>
    <t>1050 to &lt; 1075</t>
  </si>
  <si>
    <t>1075 to &lt; 1100</t>
  </si>
  <si>
    <t>1100 to &lt; 1125</t>
  </si>
  <si>
    <t>1125 to &lt; 1150</t>
  </si>
  <si>
    <t>1150 to &lt; 1175</t>
  </si>
  <si>
    <t>1175 to &lt; 1200</t>
  </si>
  <si>
    <t>1200 to &lt; 1225</t>
  </si>
  <si>
    <t>1225 to &lt; 1250</t>
  </si>
  <si>
    <t>1250 to &lt; 1275</t>
  </si>
  <si>
    <t>1275 to &lt; 1300</t>
  </si>
  <si>
    <t>&gt; 1300</t>
  </si>
  <si>
    <t xml:space="preserve">Total population in included SA1s </t>
  </si>
  <si>
    <t>Total population in excluded SA1s</t>
  </si>
  <si>
    <t>Combo_box_label</t>
  </si>
  <si>
    <t>New South Wales</t>
  </si>
  <si>
    <t>Victoria</t>
  </si>
  <si>
    <t>Ballarat</t>
  </si>
  <si>
    <t>Bendigo</t>
  </si>
  <si>
    <t>Queensland</t>
  </si>
  <si>
    <t>South Australia</t>
  </si>
  <si>
    <t>Western Australia</t>
  </si>
  <si>
    <t>Tasmania</t>
  </si>
  <si>
    <t>Northern Territory</t>
  </si>
  <si>
    <t>Australian Capital Territory</t>
  </si>
  <si>
    <t>IRSD</t>
  </si>
  <si>
    <t>IRSAD</t>
  </si>
  <si>
    <t>IER</t>
  </si>
  <si>
    <t>IEO</t>
  </si>
  <si>
    <t>Column Index Number</t>
  </si>
  <si>
    <t>Active area,
decile 1</t>
  </si>
  <si>
    <t>Active area,
deciles 2-9</t>
  </si>
  <si>
    <t>Active area,
decile 10</t>
  </si>
  <si>
    <t>Australia,
decile 1</t>
  </si>
  <si>
    <t>Australia,
deciles 2-9</t>
  </si>
  <si>
    <t>Australia,
decile 10</t>
  </si>
  <si>
    <t>Index of Relative Socio-economic Disadvantage</t>
  </si>
  <si>
    <t>Maximum value</t>
  </si>
  <si>
    <t>Colour key:</t>
  </si>
  <si>
    <t>SA1s with this range of scores are in the lowest decile for Australia (approx.)</t>
  </si>
  <si>
    <t>SA1s with this range of scores are in the 2nd to 9th decile for Australia (approx.)</t>
  </si>
  <si>
    <t>SA1s with this range of scores are in the highest decile for Australia (approx.)</t>
  </si>
  <si>
    <t>Index of Relative Socio-economic Advantage and Disadvantage</t>
  </si>
  <si>
    <t>Index of Economic Resources</t>
  </si>
  <si>
    <t>Index of Education and Occupation</t>
  </si>
  <si>
    <t>Geelong</t>
  </si>
  <si>
    <t>Mornington Peninsula</t>
  </si>
  <si>
    <t>Shepparton</t>
  </si>
  <si>
    <t>Toowoomba</t>
  </si>
  <si>
    <t>Townsville</t>
  </si>
  <si>
    <t>Bunbury</t>
  </si>
  <si>
    <t>Mandurah</t>
  </si>
  <si>
    <t>Other Territories</t>
  </si>
  <si>
    <t>Capital Region</t>
  </si>
  <si>
    <t>Central Coast</t>
  </si>
  <si>
    <t>Central West</t>
  </si>
  <si>
    <t>Coffs Harbour - Grafton</t>
  </si>
  <si>
    <t>Far West and Orana</t>
  </si>
  <si>
    <t>Hunter Valley exc Newcastle</t>
  </si>
  <si>
    <t>Illawarra</t>
  </si>
  <si>
    <t>Mid North Coast</t>
  </si>
  <si>
    <t>Murray</t>
  </si>
  <si>
    <t>New England and North West</t>
  </si>
  <si>
    <t>Newcastle and Lake Macquarie</t>
  </si>
  <si>
    <t>Richmond - Tweed</t>
  </si>
  <si>
    <t>Riverina</t>
  </si>
  <si>
    <t>Sydney - Blacktown</t>
  </si>
  <si>
    <t>Sydney - City and Inner South</t>
  </si>
  <si>
    <t>Sydney - Eastern Suburbs</t>
  </si>
  <si>
    <t>Sydney - Inner South West</t>
  </si>
  <si>
    <t>Sydney - Inner West</t>
  </si>
  <si>
    <t>Sydney - Northern Beaches</t>
  </si>
  <si>
    <t>Sydney - Outer South West</t>
  </si>
  <si>
    <t>Sydney - Parramatta</t>
  </si>
  <si>
    <t>Sydney - Ryde</t>
  </si>
  <si>
    <t>Sydney - South West</t>
  </si>
  <si>
    <t>Sydney - Sutherland</t>
  </si>
  <si>
    <t>Hume</t>
  </si>
  <si>
    <t>Latrobe - Gippsland</t>
  </si>
  <si>
    <t>Melbourne - Inner</t>
  </si>
  <si>
    <t>Melbourne - Inner East</t>
  </si>
  <si>
    <t>Melbourne - Inner South</t>
  </si>
  <si>
    <t>Melbourne - North East</t>
  </si>
  <si>
    <t>Melbourne - North West</t>
  </si>
  <si>
    <t>Melbourne - Outer East</t>
  </si>
  <si>
    <t>Melbourne - South East</t>
  </si>
  <si>
    <t>Melbourne - West</t>
  </si>
  <si>
    <t>North West</t>
  </si>
  <si>
    <t>Warrnambool and South West</t>
  </si>
  <si>
    <t>Brisbane - East</t>
  </si>
  <si>
    <t>Brisbane - North</t>
  </si>
  <si>
    <t>Brisbane - South</t>
  </si>
  <si>
    <t>Brisbane - West</t>
  </si>
  <si>
    <t>Brisbane Inner City</t>
  </si>
  <si>
    <t>Cairns</t>
  </si>
  <si>
    <t>Darling Downs - Maranoa</t>
  </si>
  <si>
    <t>Central Queensland</t>
  </si>
  <si>
    <t>Gold Coast</t>
  </si>
  <si>
    <t>Ipswich</t>
  </si>
  <si>
    <t>Logan - Beaudesert</t>
  </si>
  <si>
    <t>Mackay - Isaac - Whitsunday</t>
  </si>
  <si>
    <t>Moreton Bay - North</t>
  </si>
  <si>
    <t>Moreton Bay - South</t>
  </si>
  <si>
    <t>Queensland - Outback</t>
  </si>
  <si>
    <t>Sunshine Coast</t>
  </si>
  <si>
    <t>Wide Bay</t>
  </si>
  <si>
    <t>Adelaide - Central and Hills</t>
  </si>
  <si>
    <t>Adelaide - North</t>
  </si>
  <si>
    <t>Adelaide - South</t>
  </si>
  <si>
    <t>Adelaide - West</t>
  </si>
  <si>
    <t>Barossa - Yorke - Mid North</t>
  </si>
  <si>
    <t>South Australia - Outback</t>
  </si>
  <si>
    <t>South Australia - South East</t>
  </si>
  <si>
    <t>Perth - Inner</t>
  </si>
  <si>
    <t>Perth - North East</t>
  </si>
  <si>
    <t>Perth - North West</t>
  </si>
  <si>
    <t>Perth - South East</t>
  </si>
  <si>
    <t>Perth - South West</t>
  </si>
  <si>
    <t>Western Australia - Wheat Belt</t>
  </si>
  <si>
    <t>Hobart</t>
  </si>
  <si>
    <t>Launceston and North East</t>
  </si>
  <si>
    <t>South East</t>
  </si>
  <si>
    <t>West and North West</t>
  </si>
  <si>
    <t>Darwin</t>
  </si>
  <si>
    <t>Northern Territory - Outback</t>
  </si>
  <si>
    <t xml:space="preserve"> - Capital Region</t>
  </si>
  <si>
    <t xml:space="preserve"> - Central Coast</t>
  </si>
  <si>
    <t xml:space="preserve"> - Central West</t>
  </si>
  <si>
    <t xml:space="preserve"> - Coffs Harbour - Grafton</t>
  </si>
  <si>
    <t xml:space="preserve"> - Far West and Orana</t>
  </si>
  <si>
    <t xml:space="preserve"> - Hunter Valley exc Newcastle</t>
  </si>
  <si>
    <t xml:space="preserve"> - Illawarra</t>
  </si>
  <si>
    <t xml:space="preserve"> - Mid North Coast</t>
  </si>
  <si>
    <t xml:space="preserve"> - Murray</t>
  </si>
  <si>
    <t xml:space="preserve"> - New England and North West</t>
  </si>
  <si>
    <t xml:space="preserve"> - Newcastle and Lake Macquarie</t>
  </si>
  <si>
    <t xml:space="preserve"> - Richmond - Tweed</t>
  </si>
  <si>
    <t xml:space="preserve"> - Riverina</t>
  </si>
  <si>
    <t xml:space="preserve"> - Sydney - Blacktown</t>
  </si>
  <si>
    <t xml:space="preserve"> - Sydney - City and Inner South</t>
  </si>
  <si>
    <t xml:space="preserve"> - Sydney - Eastern Suburbs</t>
  </si>
  <si>
    <t xml:space="preserve"> - Sydney - Inner South West</t>
  </si>
  <si>
    <t xml:space="preserve"> - Sydney - Inner West</t>
  </si>
  <si>
    <t xml:space="preserve"> - Sydney - Northern Beaches</t>
  </si>
  <si>
    <t xml:space="preserve"> - Sydney - Outer South West</t>
  </si>
  <si>
    <t xml:space="preserve"> - Sydney - Parramatta</t>
  </si>
  <si>
    <t xml:space="preserve"> - Sydney - Ryde</t>
  </si>
  <si>
    <t xml:space="preserve"> - Sydney - South West</t>
  </si>
  <si>
    <t xml:space="preserve"> - Sydney - Sutherland</t>
  </si>
  <si>
    <t xml:space="preserve"> - Ballarat</t>
  </si>
  <si>
    <t xml:space="preserve"> - Bendigo</t>
  </si>
  <si>
    <t xml:space="preserve"> - Geelong</t>
  </si>
  <si>
    <t xml:space="preserve"> - Hume</t>
  </si>
  <si>
    <t xml:space="preserve"> - Latrobe - Gippsland</t>
  </si>
  <si>
    <t xml:space="preserve"> - Melbourne - Inner</t>
  </si>
  <si>
    <t xml:space="preserve"> - Melbourne - Inner East</t>
  </si>
  <si>
    <t xml:space="preserve"> - Melbourne - Inner South</t>
  </si>
  <si>
    <t xml:space="preserve"> - Melbourne - North East</t>
  </si>
  <si>
    <t xml:space="preserve"> - Melbourne - North West</t>
  </si>
  <si>
    <t xml:space="preserve"> - Melbourne - Outer East</t>
  </si>
  <si>
    <t xml:space="preserve"> - Melbourne - South East</t>
  </si>
  <si>
    <t xml:space="preserve"> - Melbourne - West</t>
  </si>
  <si>
    <t xml:space="preserve"> - Mornington Peninsula</t>
  </si>
  <si>
    <t xml:space="preserve"> - North West</t>
  </si>
  <si>
    <t xml:space="preserve"> - Shepparton</t>
  </si>
  <si>
    <t xml:space="preserve"> - Warrnambool and South West</t>
  </si>
  <si>
    <t xml:space="preserve"> - Brisbane - East</t>
  </si>
  <si>
    <t xml:space="preserve"> - Brisbane - North</t>
  </si>
  <si>
    <t xml:space="preserve"> - Brisbane - South</t>
  </si>
  <si>
    <t xml:space="preserve"> - Brisbane - West</t>
  </si>
  <si>
    <t xml:space="preserve"> - Brisbane Inner City</t>
  </si>
  <si>
    <t xml:space="preserve"> - Cairns</t>
  </si>
  <si>
    <t xml:space="preserve"> - Darling Downs - Maranoa</t>
  </si>
  <si>
    <t xml:space="preserve"> - Central Queensland</t>
  </si>
  <si>
    <t xml:space="preserve"> - Gold Coast</t>
  </si>
  <si>
    <t xml:space="preserve"> - Ipswich</t>
  </si>
  <si>
    <t xml:space="preserve"> - Logan - Beaudesert</t>
  </si>
  <si>
    <t xml:space="preserve"> - Mackay - Isaac - Whitsunday</t>
  </si>
  <si>
    <t xml:space="preserve"> - Moreton Bay - North</t>
  </si>
  <si>
    <t xml:space="preserve"> - Moreton Bay - South</t>
  </si>
  <si>
    <t xml:space="preserve"> - Queensland - Outback</t>
  </si>
  <si>
    <t xml:space="preserve"> - Sunshine Coast</t>
  </si>
  <si>
    <t xml:space="preserve"> - Toowoomba</t>
  </si>
  <si>
    <t xml:space="preserve"> - Townsville</t>
  </si>
  <si>
    <t xml:space="preserve"> - Wide Bay</t>
  </si>
  <si>
    <t xml:space="preserve"> - Adelaide - Central and Hills</t>
  </si>
  <si>
    <t xml:space="preserve"> - Adelaide - North</t>
  </si>
  <si>
    <t xml:space="preserve"> - Adelaide - South</t>
  </si>
  <si>
    <t xml:space="preserve"> - Adelaide - West</t>
  </si>
  <si>
    <t xml:space="preserve"> - Barossa - Yorke - Mid North</t>
  </si>
  <si>
    <t xml:space="preserve"> - South Australia - Outback</t>
  </si>
  <si>
    <t xml:space="preserve"> - South Australia - South East</t>
  </si>
  <si>
    <t xml:space="preserve"> - Bunbury</t>
  </si>
  <si>
    <t xml:space="preserve"> - Mandurah</t>
  </si>
  <si>
    <t xml:space="preserve"> - Perth - Inner</t>
  </si>
  <si>
    <t xml:space="preserve"> - Perth - North East</t>
  </si>
  <si>
    <t xml:space="preserve"> - Perth - North West</t>
  </si>
  <si>
    <t xml:space="preserve"> - Perth - South East</t>
  </si>
  <si>
    <t xml:space="preserve"> - Perth - South West</t>
  </si>
  <si>
    <t xml:space="preserve"> - Western Australia - Wheat Belt</t>
  </si>
  <si>
    <t xml:space="preserve"> - Hobart</t>
  </si>
  <si>
    <t xml:space="preserve"> - Launceston and North East</t>
  </si>
  <si>
    <t xml:space="preserve"> - South East</t>
  </si>
  <si>
    <t xml:space="preserve"> - West and North West</t>
  </si>
  <si>
    <t xml:space="preserve"> - Darwin</t>
  </si>
  <si>
    <t xml:space="preserve"> - Northern Territory - Outback</t>
  </si>
  <si>
    <t xml:space="preserve"> - Australian Capital Territory</t>
  </si>
  <si>
    <t xml:space="preserve"> - Other Territories</t>
  </si>
  <si>
    <t>Index of Relative Socio-economic Disadvantage: Population Distributions for SA4s</t>
  </si>
  <si>
    <t>Index of Relative Socio-economic Advantage and Disadvantage: Population Distributions for SA4s</t>
  </si>
  <si>
    <t>Index of Economic Resources: Population Distributions for SA4s</t>
  </si>
  <si>
    <t>Index of Education and Occupation: Population Distributions for SA4s</t>
  </si>
  <si>
    <t>Table 1 Index of Relative Socio-economic Disadvantage: Population Distributions for SA4s</t>
  </si>
  <si>
    <t>Table 2 Index of Relative Socio-economic Advantage and Disadvantage: Population Distributions for SA4s</t>
  </si>
  <si>
    <t>Table 3 Index of Economic Resources: Population Distributions for SA4s</t>
  </si>
  <si>
    <t>Table 4 Index of Education and Occupation: Population Distributions for SA4s</t>
  </si>
  <si>
    <t>How to use and interpret this spreadsheet</t>
  </si>
  <si>
    <t>Features of the Table</t>
  </si>
  <si>
    <t>Features of the Graphs</t>
  </si>
  <si>
    <t>www.abs.gov.au</t>
  </si>
  <si>
    <t>Please note that there are small random adjustments made to Usual Resident Population (URP) counts to protect the confidentiality of data.  These adjustments may cause the sum of URP counts to differ by small amounts from population totals published elsewhere.</t>
  </si>
  <si>
    <r>
      <t xml:space="preserve">10. </t>
    </r>
    <r>
      <rPr>
        <sz val="10"/>
        <rFont val="Arial"/>
        <family val="2"/>
      </rPr>
      <t>People with no usual address are not included in the population counts. This is due to the use of the usual resident population in the calculation of SEIFA.</t>
    </r>
  </si>
  <si>
    <t>Australia: percent distribution of usual residents across SA1 scores</t>
  </si>
  <si>
    <r>
      <t>8. Number of people:</t>
    </r>
    <r>
      <rPr>
        <sz val="10"/>
        <rFont val="Arial"/>
        <family val="2"/>
      </rPr>
      <t xml:space="preserve"> this column indicates the number of usual residents of SA1s with an index score in the range given by the SA1 score column.</t>
    </r>
  </si>
  <si>
    <r>
      <t xml:space="preserve">9. </t>
    </r>
    <r>
      <rPr>
        <sz val="10"/>
        <rFont val="Arial"/>
        <family val="2"/>
      </rPr>
      <t>%</t>
    </r>
    <r>
      <rPr>
        <b/>
        <sz val="10"/>
        <rFont val="Arial"/>
        <family val="2"/>
      </rPr>
      <t xml:space="preserve"> of total population:</t>
    </r>
    <r>
      <rPr>
        <sz val="10"/>
        <rFont val="Arial"/>
        <family val="2"/>
      </rPr>
      <t xml:space="preserve"> this is the number of people as a percentage of the total usual resident population of included SA1s of the selected area on Census night.</t>
    </r>
  </si>
  <si>
    <t>SA4_code_2021</t>
  </si>
  <si>
    <t>SA4_name_2021</t>
  </si>
  <si>
    <t>pop_IRSD_score_cat1</t>
  </si>
  <si>
    <t>pop_IRSD_score_cat2</t>
  </si>
  <si>
    <t>pop_IRSD_score_cat3</t>
  </si>
  <si>
    <t>pop_IRSD_score_cat4</t>
  </si>
  <si>
    <t>pop_IRSD_score_cat5</t>
  </si>
  <si>
    <t>pop_IRSD_score_cat6</t>
  </si>
  <si>
    <t>pop_IRSD_score_cat7</t>
  </si>
  <si>
    <t>pop_IRSD_score_cat8</t>
  </si>
  <si>
    <t>pop_IRSD_score_cat9</t>
  </si>
  <si>
    <t>pop_IRSD_score_cat10</t>
  </si>
  <si>
    <t>pop_IRSD_score_cat11</t>
  </si>
  <si>
    <t>pop_IRSD_score_cat12</t>
  </si>
  <si>
    <t>pop_IRSD_score_cat13</t>
  </si>
  <si>
    <t>pop_IRSD_score_cat14</t>
  </si>
  <si>
    <t>pop_IRSD_score_cat15</t>
  </si>
  <si>
    <t>pop_IRSD_score_cat16</t>
  </si>
  <si>
    <t>pop_IRSD_score_cat17</t>
  </si>
  <si>
    <t>pop_IRSD_score_cat18</t>
  </si>
  <si>
    <t>pop_IRSD_score_cat19</t>
  </si>
  <si>
    <t>pop_IRSD_score_cat20</t>
  </si>
  <si>
    <t>pop_IRSD_score_cat21</t>
  </si>
  <si>
    <t>pop_IRSD_score_cat22</t>
  </si>
  <si>
    <t>pop_IRSD_score_cat23</t>
  </si>
  <si>
    <t>pop_IRSD_score_cat24</t>
  </si>
  <si>
    <t>pop_IRSD_score_cat25</t>
  </si>
  <si>
    <t>pop_IRSD_score_cat26</t>
  </si>
  <si>
    <t>pop_IRSD_score_cat27</t>
  </si>
  <si>
    <t>pop_IRSD_score_cat28</t>
  </si>
  <si>
    <t>pop_IRSD_score_cat29</t>
  </si>
  <si>
    <t>pop_IRSD_score_cat30</t>
  </si>
  <si>
    <t>pop_IRSD_score_cat31</t>
  </si>
  <si>
    <t>pop_IRSD_score_cat32</t>
  </si>
  <si>
    <t>pop_IRSD_score_cat33</t>
  </si>
  <si>
    <t>pop_IRSD_score_cat34</t>
  </si>
  <si>
    <t>pop_IRSD_score_cat35</t>
  </si>
  <si>
    <t>pop_IRSAD_score_cat1</t>
  </si>
  <si>
    <t>pop_IRSAD_score_cat2</t>
  </si>
  <si>
    <t>pop_IRSAD_score_cat3</t>
  </si>
  <si>
    <t>pop_IRSAD_score_cat4</t>
  </si>
  <si>
    <t>pop_IRSAD_score_cat5</t>
  </si>
  <si>
    <t>pop_IRSAD_score_cat6</t>
  </si>
  <si>
    <t>pop_IRSAD_score_cat7</t>
  </si>
  <si>
    <t>pop_IRSAD_score_cat8</t>
  </si>
  <si>
    <t>pop_IRSAD_score_cat9</t>
  </si>
  <si>
    <t>pop_IRSAD_score_cat10</t>
  </si>
  <si>
    <t>pop_IRSAD_score_cat11</t>
  </si>
  <si>
    <t>pop_IRSAD_score_cat12</t>
  </si>
  <si>
    <t>pop_IRSAD_score_cat13</t>
  </si>
  <si>
    <t>pop_IRSAD_score_cat14</t>
  </si>
  <si>
    <t>pop_IRSAD_score_cat15</t>
  </si>
  <si>
    <t>pop_IRSAD_score_cat16</t>
  </si>
  <si>
    <t>pop_IRSAD_score_cat17</t>
  </si>
  <si>
    <t>pop_IRSAD_score_cat18</t>
  </si>
  <si>
    <t>pop_IRSAD_score_cat19</t>
  </si>
  <si>
    <t>pop_IRSAD_score_cat20</t>
  </si>
  <si>
    <t>pop_IRSAD_score_cat21</t>
  </si>
  <si>
    <t>pop_IRSAD_score_cat22</t>
  </si>
  <si>
    <t>pop_IRSAD_score_cat23</t>
  </si>
  <si>
    <t>pop_IRSAD_score_cat24</t>
  </si>
  <si>
    <t>pop_IRSAD_score_cat25</t>
  </si>
  <si>
    <t>pop_IRSAD_score_cat26</t>
  </si>
  <si>
    <t>pop_IRSAD_score_cat27</t>
  </si>
  <si>
    <t>pop_IRSAD_score_cat28</t>
  </si>
  <si>
    <t>pop_IRSAD_score_cat29</t>
  </si>
  <si>
    <t>pop_IRSAD_score_cat30</t>
  </si>
  <si>
    <t>pop_IRSAD_score_cat31</t>
  </si>
  <si>
    <t>pop_IRSAD_score_cat32</t>
  </si>
  <si>
    <t>pop_IRSAD_score_cat33</t>
  </si>
  <si>
    <t>pop_IRSAD_score_cat34</t>
  </si>
  <si>
    <t>pop_IRSAD_score_cat35</t>
  </si>
  <si>
    <t>pop_IER_score_cat1</t>
  </si>
  <si>
    <t>pop_IER_score_cat2</t>
  </si>
  <si>
    <t>pop_IER_score_cat3</t>
  </si>
  <si>
    <t>pop_IER_score_cat4</t>
  </si>
  <si>
    <t>pop_IER_score_cat5</t>
  </si>
  <si>
    <t>pop_IER_score_cat6</t>
  </si>
  <si>
    <t>pop_IER_score_cat7</t>
  </si>
  <si>
    <t>pop_IER_score_cat8</t>
  </si>
  <si>
    <t>pop_IER_score_cat9</t>
  </si>
  <si>
    <t>pop_IER_score_cat10</t>
  </si>
  <si>
    <t>pop_IER_score_cat11</t>
  </si>
  <si>
    <t>pop_IER_score_cat12</t>
  </si>
  <si>
    <t>pop_IER_score_cat13</t>
  </si>
  <si>
    <t>pop_IER_score_cat14</t>
  </si>
  <si>
    <t>pop_IER_score_cat15</t>
  </si>
  <si>
    <t>pop_IER_score_cat16</t>
  </si>
  <si>
    <t>pop_IER_score_cat17</t>
  </si>
  <si>
    <t>pop_IER_score_cat18</t>
  </si>
  <si>
    <t>pop_IER_score_cat19</t>
  </si>
  <si>
    <t>pop_IER_score_cat20</t>
  </si>
  <si>
    <t>pop_IER_score_cat21</t>
  </si>
  <si>
    <t>pop_IER_score_cat22</t>
  </si>
  <si>
    <t>pop_IER_score_cat23</t>
  </si>
  <si>
    <t>pop_IER_score_cat24</t>
  </si>
  <si>
    <t>pop_IER_score_cat25</t>
  </si>
  <si>
    <t>pop_IER_score_cat26</t>
  </si>
  <si>
    <t>pop_IER_score_cat27</t>
  </si>
  <si>
    <t>pop_IER_score_cat28</t>
  </si>
  <si>
    <t>pop_IER_score_cat29</t>
  </si>
  <si>
    <t>pop_IER_score_cat30</t>
  </si>
  <si>
    <t>pop_IER_score_cat31</t>
  </si>
  <si>
    <t>pop_IER_score_cat32</t>
  </si>
  <si>
    <t>pop_IER_score_cat33</t>
  </si>
  <si>
    <t>pop_IER_score_cat34</t>
  </si>
  <si>
    <t>pop_IER_score_cat35</t>
  </si>
  <si>
    <t>pop_IEO_score_cat1</t>
  </si>
  <si>
    <t>pop_IEO_score_cat2</t>
  </si>
  <si>
    <t>pop_IEO_score_cat3</t>
  </si>
  <si>
    <t>pop_IEO_score_cat4</t>
  </si>
  <si>
    <t>pop_IEO_score_cat5</t>
  </si>
  <si>
    <t>pop_IEO_score_cat6</t>
  </si>
  <si>
    <t>pop_IEO_score_cat7</t>
  </si>
  <si>
    <t>pop_IEO_score_cat8</t>
  </si>
  <si>
    <t>pop_IEO_score_cat9</t>
  </si>
  <si>
    <t>pop_IEO_score_cat10</t>
  </si>
  <si>
    <t>pop_IEO_score_cat11</t>
  </si>
  <si>
    <t>pop_IEO_score_cat12</t>
  </si>
  <si>
    <t>pop_IEO_score_cat13</t>
  </si>
  <si>
    <t>pop_IEO_score_cat14</t>
  </si>
  <si>
    <t>pop_IEO_score_cat15</t>
  </si>
  <si>
    <t>pop_IEO_score_cat16</t>
  </si>
  <si>
    <t>pop_IEO_score_cat17</t>
  </si>
  <si>
    <t>pop_IEO_score_cat18</t>
  </si>
  <si>
    <t>pop_IEO_score_cat19</t>
  </si>
  <si>
    <t>pop_IEO_score_cat20</t>
  </si>
  <si>
    <t>pop_IEO_score_cat21</t>
  </si>
  <si>
    <t>pop_IEO_score_cat22</t>
  </si>
  <si>
    <t>pop_IEO_score_cat23</t>
  </si>
  <si>
    <t>pop_IEO_score_cat24</t>
  </si>
  <si>
    <t>pop_IEO_score_cat25</t>
  </si>
  <si>
    <t>pop_IEO_score_cat26</t>
  </si>
  <si>
    <t>pop_IEO_score_cat27</t>
  </si>
  <si>
    <t>pop_IEO_score_cat28</t>
  </si>
  <si>
    <t>pop_IEO_score_cat29</t>
  </si>
  <si>
    <t>pop_IEO_score_cat30</t>
  </si>
  <si>
    <t>pop_IEO_score_cat31</t>
  </si>
  <si>
    <t>pop_IEO_score_cat32</t>
  </si>
  <si>
    <t>pop_IEO_score_cat33</t>
  </si>
  <si>
    <t>pop_IEO_score_cat34</t>
  </si>
  <si>
    <t>pop_IEO_score_cat35</t>
  </si>
  <si>
    <t xml:space="preserve"> - Southern Highlands and Shoalhave</t>
  </si>
  <si>
    <t>Southern Highlands and Shoalhave</t>
  </si>
  <si>
    <t xml:space="preserve"> - Sydney - Baulkham Hills and Hawk</t>
  </si>
  <si>
    <t>Sydney - Baulkham Hills and Hawk</t>
  </si>
  <si>
    <t xml:space="preserve"> - Sydney - North Sydney and Hornsb</t>
  </si>
  <si>
    <t>Sydney - North Sydney and Hornsb</t>
  </si>
  <si>
    <t xml:space="preserve"> - Sydney - Outer West and Blue Mou</t>
  </si>
  <si>
    <t>Sydney - Outer West and Blue Mou</t>
  </si>
  <si>
    <t xml:space="preserve"> - Western Australia - Outback (Nor</t>
  </si>
  <si>
    <t>Western Australia - Outback (Nor</t>
  </si>
  <si>
    <t xml:space="preserve"> - Western Australia - Outback (Sou</t>
  </si>
  <si>
    <t>Western Australia - Outback (Sou</t>
  </si>
  <si>
    <t>Socio-Economic Indexes for Australia (SEIFA), 2021</t>
  </si>
  <si>
    <t>Released at 11.30 am (Canberra time) 27 April 2023</t>
  </si>
  <si>
    <t>SEIFA 2021</t>
  </si>
  <si>
    <t>SEIFA Methodology</t>
  </si>
  <si>
    <t>Enquiries</t>
  </si>
  <si>
    <r>
      <t xml:space="preserve">For further information about these and related statistics visit </t>
    </r>
    <r>
      <rPr>
        <u/>
        <sz val="10"/>
        <color rgb="FF0000FF"/>
        <rFont val="Arial"/>
        <family val="2"/>
      </rPr>
      <t>www.abs.gov.au/about/contact-us</t>
    </r>
  </si>
  <si>
    <t>© Commonwealth of Australia 2023</t>
  </si>
  <si>
    <t>Summary</t>
  </si>
  <si>
    <r>
      <t xml:space="preserve">6. </t>
    </r>
    <r>
      <rPr>
        <sz val="10"/>
        <rFont val="Arial"/>
        <family val="2"/>
      </rPr>
      <t>The table also contains an Australia level distribution to give the user a reference point for comparison.</t>
    </r>
  </si>
  <si>
    <r>
      <t xml:space="preserve">1. </t>
    </r>
    <r>
      <rPr>
        <sz val="10"/>
        <rFont val="Arial"/>
        <family val="2"/>
      </rPr>
      <t>The 2021 Socio-Economic Indexes for Areas (SEIFA) datacubes for all levels of geography were released on 27 April 2023. This spreadsheet accompanies the five spreadsheets containing SEIFA indexes at Statistical Area Level 1 (SA1), Statistical Area Level 2 (SA2), Postal Area (POA), Local Government Area (LGA) and Suburbs and Localities (SAL) levels.</t>
    </r>
  </si>
  <si>
    <r>
      <t>2.</t>
    </r>
    <r>
      <rPr>
        <sz val="10"/>
        <rFont val="Arial"/>
        <family val="2"/>
      </rPr>
      <t xml:space="preserve"> This spreadsheet is designed to allow distributional analysis of each of the four SEIFA indexes at the Statistical Area Level 4 (SA4), State and Australia levels. SEIFA scores were not derived for these geographic levels, as we recommend that users analysing these larger areas should consider how the distribution of SA1 scores varies between areas.</t>
    </r>
  </si>
  <si>
    <r>
      <rPr>
        <b/>
        <sz val="10"/>
        <rFont val="Arial"/>
        <family val="2"/>
      </rPr>
      <t>3.</t>
    </r>
    <r>
      <rPr>
        <sz val="10"/>
        <rFont val="Arial"/>
        <family val="2"/>
      </rPr>
      <t xml:space="preserve"> SA4s are an ABS Structure in the ASGS geography standard. For further information, see the </t>
    </r>
    <r>
      <rPr>
        <u/>
        <sz val="10"/>
        <color indexed="12"/>
        <rFont val="Arial"/>
        <family val="2"/>
      </rPr>
      <t>ASGS page.</t>
    </r>
  </si>
  <si>
    <r>
      <rPr>
        <b/>
        <sz val="10"/>
        <rFont val="Arial"/>
        <family val="2"/>
      </rPr>
      <t>4.</t>
    </r>
    <r>
      <rPr>
        <sz val="10"/>
        <rFont val="Arial"/>
        <family val="2"/>
      </rPr>
      <t xml:space="preserve"> For more information about SEIFA, please see </t>
    </r>
    <r>
      <rPr>
        <u/>
        <sz val="10"/>
        <color indexed="12"/>
        <rFont val="Arial"/>
        <family val="2"/>
      </rPr>
      <t>SEIFA Methodology</t>
    </r>
  </si>
  <si>
    <r>
      <t>7. Statistical Area Level 1</t>
    </r>
    <r>
      <rPr>
        <b/>
        <i/>
        <sz val="10"/>
        <rFont val="Arial"/>
        <family val="2"/>
      </rPr>
      <t xml:space="preserve"> </t>
    </r>
    <r>
      <rPr>
        <b/>
        <sz val="10"/>
        <rFont val="Arial"/>
        <family val="2"/>
      </rPr>
      <t>(SA1) Scores:</t>
    </r>
    <r>
      <rPr>
        <sz val="10"/>
        <rFont val="Arial"/>
        <family val="2"/>
      </rPr>
      <t xml:space="preserve"> a lower score indicates that an area is relatively disadvantaged compared to an area with a higher score. Scores should only be used in distributive analysis. To enable easy recognition of high and low scores, the SA1 index scores have been standardised to have a mean of 1,000 and a standard deviation of 100 across all SA1s in Australia. Note that the SA1 standardisation did not take into account the population of each SA1.</t>
    </r>
  </si>
  <si>
    <r>
      <t>5.</t>
    </r>
    <r>
      <rPr>
        <sz val="10"/>
        <rFont val="Arial"/>
        <family val="2"/>
      </rPr>
      <t xml:space="preserve"> Select the worksheet containing the index that is to be analysed. In the worksheet with the desired index, use the drop-down box to select the area to be examined. The information in the table and graph will then contain information specific to the selected area.</t>
    </r>
  </si>
  <si>
    <r>
      <t>11.</t>
    </r>
    <r>
      <rPr>
        <sz val="10"/>
        <rFont val="Arial"/>
        <family val="2"/>
      </rPr>
      <t xml:space="preserve"> Total population in excluded SA1s: It is not always meaningful to give an SA1 a score; refer to SEIFA 2021 methodology for more details on SA1s without a SEIFA score. This row indicates the population of each area who live in SA1s without SEIFA scores. </t>
    </r>
  </si>
  <si>
    <r>
      <t>12.</t>
    </r>
    <r>
      <rPr>
        <sz val="10"/>
        <rFont val="Arial"/>
        <family val="2"/>
      </rPr>
      <t xml:space="preserve"> Please note that there are small random adjustments made to Usual Resident Population (URP) counts to protect the confidentiality of data. These adjustments may cause the sum of URP counts to differ by small amounts from population totals published elsewhere.</t>
    </r>
  </si>
  <si>
    <r>
      <rPr>
        <b/>
        <sz val="10"/>
        <rFont val="Arial"/>
        <family val="2"/>
      </rPr>
      <t>13. Graphs:</t>
    </r>
    <r>
      <rPr>
        <sz val="10"/>
        <rFont val="Arial"/>
        <family val="2"/>
      </rPr>
      <t xml:space="preserve"> The graphs are derived from the data in the table. The top graph shows the distribution of index scores for the specified geographic area. The bottom graph shows the distribution for Australia and is provided for comparison. The horizontal axis contains SA1 scores in ranges of 25 index points. Each bar represents the percentage of usual residents in SA1s with scores within each range. The bottom range contains all scores below 500.</t>
    </r>
  </si>
  <si>
    <r>
      <t>14. Graphs:</t>
    </r>
    <r>
      <rPr>
        <sz val="10"/>
        <rFont val="Arial"/>
        <family val="2"/>
      </rPr>
      <t xml:space="preserve"> The colour scheme on the graphs is designed to enable easy recognition of high and low scores. There are three different colours on each graph representing approximately the 1st decile (lowest scores), the 2nd to 9th decile, and the 10th decile (highest scores).</t>
    </r>
  </si>
  <si>
    <r>
      <t>15. Graphs: Deciles:</t>
    </r>
    <r>
      <rPr>
        <sz val="10"/>
        <rFont val="Arial"/>
        <family val="2"/>
      </rPr>
      <t xml:space="preserve"> All areas are ordered from lowest to highest score, then divided up into ten equal groups, depending on their score. The lowest decile consists of the 10% of SA1s with the lowest scores in Australia; the highest decile consists of the 10% of SA1s with the highest scores in Australia. Note that the deciles did not take into account the population of each SA1. Therefore, a decile of SA1s does not necessarily contain 10% of the usual resident population.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</si>
</sst>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30">
    <font>
      <sz val="8"/>
      <name val="Arial"/>
    </font>
    <font>
      <sz val="10"/>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sz val="8"/>
      <name val="FrnkGothITC Bk BT"/>
      <family val="2"/>
    </font>
    <font>
      <i/>
      <sz val="8"/>
      <name val="FrnkGothITC Bk BT"/>
      <family val="2"/>
    </font>
    <font>
      <i/>
      <sz val="8"/>
      <name val="Arial"/>
      <family val="2"/>
    </font>
    <font>
      <b/>
      <sz val="8"/>
      <name val="Arial"/>
      <family val="2"/>
    </font>
    <font>
      <sz val="8"/>
      <name val="Arial"/>
      <family val="2"/>
    </font>
    <font>
      <sz val="8"/>
      <color indexed="8"/>
      <name val="Arial"/>
      <family val="2"/>
    </font>
    <font>
      <sz val="8"/>
      <color indexed="12"/>
      <name val="Arial"/>
      <family val="2"/>
    </font>
    <font>
      <sz val="12"/>
      <name val="Arial"/>
      <family val="2"/>
    </font>
    <font>
      <sz val="8"/>
      <color indexed="2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u/>
      <sz val="10.45"/>
      <color indexed="12"/>
      <name val="Arial"/>
      <family val="2"/>
    </font>
    <font>
      <b/>
      <i/>
      <sz val="10"/>
      <name val="Arial"/>
      <family val="2"/>
    </font>
    <font>
      <sz val="9"/>
      <name val="Arial"/>
      <family val="2"/>
    </font>
    <font>
      <b/>
      <sz val="10"/>
      <color theme="0"/>
      <name val="Arial"/>
      <family val="2"/>
    </font>
    <font>
      <sz val="8"/>
      <color theme="0"/>
      <name val="Arial"/>
      <family val="2"/>
    </font>
    <font>
      <sz val="28"/>
      <color theme="1"/>
      <name val="Calibri"/>
      <family val="2"/>
      <scheme val="minor"/>
    </font>
    <font>
      <u/>
      <sz val="10"/>
      <color rgb="FF0000FF"/>
      <name val="Arial"/>
      <family val="2"/>
    </font>
  </fonts>
  <fills count="11">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rgb="FFE6E6E6"/>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FFCC"/>
        <bgColor indexed="64"/>
      </patternFill>
    </fill>
    <fill>
      <patternFill patternType="solid">
        <fgColor theme="3" tint="0.59999389629810485"/>
        <bgColor indexed="64"/>
      </patternFill>
    </fill>
  </fills>
  <borders count="28">
    <border>
      <left/>
      <right/>
      <top/>
      <bottom/>
      <diagonal/>
    </border>
    <border>
      <left/>
      <right/>
      <top/>
      <bottom style="thin">
        <color indexed="64"/>
      </bottom>
      <diagonal/>
    </border>
    <border>
      <left/>
      <right/>
      <top/>
      <bottom style="thin">
        <color indexed="55"/>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17" fillId="0" borderId="0"/>
    <xf numFmtId="0" fontId="9" fillId="0" borderId="0"/>
    <xf numFmtId="9" fontId="1" fillId="0" borderId="0" applyFont="0" applyFill="0" applyBorder="0" applyAlignment="0" applyProtection="0"/>
  </cellStyleXfs>
  <cellXfs count="134">
    <xf numFmtId="0" fontId="0" fillId="0" borderId="0" xfId="0"/>
    <xf numFmtId="0" fontId="2" fillId="0" borderId="0" xfId="0" applyFont="1"/>
    <xf numFmtId="0" fontId="0" fillId="0" borderId="0" xfId="0" applyAlignment="1">
      <alignment wrapText="1"/>
    </xf>
    <xf numFmtId="0" fontId="3" fillId="0" borderId="0" xfId="0" applyFont="1" applyAlignment="1">
      <alignment wrapText="1"/>
    </xf>
    <xf numFmtId="0" fontId="4" fillId="0" borderId="0" xfId="2" applyAlignment="1" applyProtection="1"/>
    <xf numFmtId="0" fontId="6" fillId="0" borderId="0" xfId="0" applyFont="1" applyAlignment="1">
      <alignment horizontal="center"/>
    </xf>
    <xf numFmtId="0" fontId="4" fillId="0" borderId="0" xfId="2" applyAlignment="1" applyProtection="1">
      <alignment horizontal="center"/>
    </xf>
    <xf numFmtId="0" fontId="0" fillId="2" borderId="0" xfId="0" applyFill="1"/>
    <xf numFmtId="0" fontId="9" fillId="0" borderId="0" xfId="0" applyFont="1" applyAlignment="1">
      <alignment horizontal="left"/>
    </xf>
    <xf numFmtId="0" fontId="8" fillId="0" borderId="0" xfId="0" applyFont="1"/>
    <xf numFmtId="0" fontId="11" fillId="0" borderId="0" xfId="0" applyFont="1" applyAlignment="1">
      <alignment horizontal="right" vertical="center"/>
    </xf>
    <xf numFmtId="3" fontId="10" fillId="0" borderId="0" xfId="0" applyNumberFormat="1" applyFont="1" applyAlignment="1">
      <alignment horizontal="right" vertical="center"/>
    </xf>
    <xf numFmtId="0" fontId="9" fillId="0" borderId="0" xfId="0" applyFont="1" applyAlignment="1">
      <alignment vertical="center"/>
    </xf>
    <xf numFmtId="0" fontId="12" fillId="0" borderId="0" xfId="0" applyFont="1" applyAlignment="1">
      <alignment horizontal="right" vertical="center"/>
    </xf>
    <xf numFmtId="0" fontId="9" fillId="0" borderId="0" xfId="0" applyFont="1"/>
    <xf numFmtId="0" fontId="13" fillId="0" borderId="0" xfId="0" applyFont="1"/>
    <xf numFmtId="0" fontId="14" fillId="0" borderId="0" xfId="0" applyFont="1"/>
    <xf numFmtId="0" fontId="15" fillId="0" borderId="0" xfId="0" applyFont="1" applyAlignment="1">
      <alignment wrapText="1"/>
    </xf>
    <xf numFmtId="0" fontId="16" fillId="0" borderId="0" xfId="2" applyFont="1" applyAlignment="1" applyProtection="1"/>
    <xf numFmtId="0" fontId="1" fillId="0" borderId="0" xfId="0" applyFont="1"/>
    <xf numFmtId="0" fontId="18" fillId="0" borderId="0" xfId="0" applyFont="1" applyAlignment="1">
      <alignment horizontal="center"/>
    </xf>
    <xf numFmtId="0" fontId="2" fillId="0" borderId="0" xfId="0" applyFont="1" applyAlignment="1">
      <alignment vertical="top" wrapText="1"/>
    </xf>
    <xf numFmtId="0" fontId="2" fillId="0" borderId="0" xfId="0" applyFont="1" applyAlignment="1">
      <alignment wrapText="1"/>
    </xf>
    <xf numFmtId="0" fontId="4" fillId="0" borderId="0" xfId="2" applyAlignment="1" applyProtection="1">
      <alignment wrapText="1"/>
    </xf>
    <xf numFmtId="0" fontId="19" fillId="0" borderId="0" xfId="2" applyFont="1" applyAlignment="1" applyProtection="1">
      <alignment horizontal="right"/>
    </xf>
    <xf numFmtId="0" fontId="19" fillId="0" borderId="0" xfId="2" applyFont="1" applyAlignment="1" applyProtection="1"/>
    <xf numFmtId="0" fontId="0" fillId="0" borderId="1" xfId="0" applyBorder="1"/>
    <xf numFmtId="0" fontId="7" fillId="0" borderId="1" xfId="2" applyFont="1" applyFill="1" applyBorder="1" applyAlignment="1" applyProtection="1">
      <alignment vertical="center"/>
    </xf>
    <xf numFmtId="0" fontId="4" fillId="0" borderId="1" xfId="2" applyFill="1" applyBorder="1" applyAlignment="1" applyProtection="1"/>
    <xf numFmtId="0" fontId="0" fillId="3" borderId="0" xfId="0" applyFill="1"/>
    <xf numFmtId="0" fontId="7" fillId="3" borderId="0" xfId="2" applyFont="1" applyFill="1" applyAlignment="1" applyProtection="1">
      <alignment vertical="center"/>
    </xf>
    <xf numFmtId="0" fontId="4" fillId="3" borderId="0" xfId="2" applyFill="1" applyAlignment="1" applyProtection="1"/>
    <xf numFmtId="0" fontId="12" fillId="0" borderId="0" xfId="0" applyFont="1" applyAlignment="1">
      <alignment horizontal="left" vertical="center" wrapText="1"/>
    </xf>
    <xf numFmtId="0" fontId="11" fillId="0" borderId="1" xfId="0" applyFont="1" applyBorder="1" applyAlignment="1">
      <alignment horizontal="right" vertical="center" wrapText="1"/>
    </xf>
    <xf numFmtId="0" fontId="8" fillId="3" borderId="0" xfId="0" applyFont="1" applyFill="1"/>
    <xf numFmtId="0" fontId="1" fillId="0" borderId="1" xfId="0" applyFont="1" applyBorder="1"/>
    <xf numFmtId="0" fontId="13" fillId="0" borderId="0" xfId="0" applyFont="1" applyAlignment="1">
      <alignment horizontal="right" wrapText="1"/>
    </xf>
    <xf numFmtId="3" fontId="9" fillId="0" borderId="0" xfId="0" applyNumberFormat="1" applyFont="1" applyAlignment="1">
      <alignment horizontal="right"/>
    </xf>
    <xf numFmtId="0" fontId="12" fillId="0" borderId="0" xfId="0" applyFont="1"/>
    <xf numFmtId="0" fontId="8" fillId="0" borderId="0" xfId="0" applyFont="1" applyAlignment="1">
      <alignment horizontal="left"/>
    </xf>
    <xf numFmtId="0" fontId="5" fillId="0" borderId="0" xfId="0" applyFont="1" applyAlignment="1">
      <alignment vertical="center"/>
    </xf>
    <xf numFmtId="0" fontId="0" fillId="0" borderId="2" xfId="0" applyBorder="1" applyAlignment="1" applyProtection="1">
      <alignment wrapText="1"/>
      <protection locked="0"/>
    </xf>
    <xf numFmtId="0" fontId="0" fillId="0" borderId="2" xfId="0" applyBorder="1" applyAlignment="1">
      <alignment wrapText="1"/>
    </xf>
    <xf numFmtId="0" fontId="7" fillId="0" borderId="0" xfId="2" applyFont="1" applyFill="1" applyBorder="1" applyAlignment="1" applyProtection="1">
      <alignment vertical="center"/>
    </xf>
    <xf numFmtId="0" fontId="4" fillId="0" borderId="0" xfId="2" applyFill="1" applyBorder="1" applyAlignment="1" applyProtection="1"/>
    <xf numFmtId="0" fontId="5" fillId="0" borderId="0" xfId="0" applyFont="1"/>
    <xf numFmtId="0" fontId="17" fillId="0" borderId="0" xfId="0" applyFont="1"/>
    <xf numFmtId="0" fontId="22" fillId="0" borderId="0" xfId="0" applyFont="1"/>
    <xf numFmtId="0" fontId="21" fillId="0" borderId="0" xfId="0" applyFont="1"/>
    <xf numFmtId="0" fontId="0" fillId="4" borderId="0" xfId="0" applyFill="1"/>
    <xf numFmtId="0" fontId="9" fillId="0" borderId="0" xfId="2" applyFont="1" applyFill="1" applyAlignment="1" applyProtection="1">
      <alignment horizontal="left" wrapText="1"/>
    </xf>
    <xf numFmtId="0" fontId="2" fillId="3" borderId="3" xfId="0" applyFont="1" applyFill="1" applyBorder="1"/>
    <xf numFmtId="0" fontId="5" fillId="3" borderId="4" xfId="0" applyFont="1" applyFill="1" applyBorder="1" applyAlignment="1">
      <alignment horizontal="right" vertical="top" wrapText="1"/>
    </xf>
    <xf numFmtId="0" fontId="5" fillId="3" borderId="5" xfId="0" applyFont="1" applyFill="1" applyBorder="1" applyAlignment="1">
      <alignment horizontal="right" vertical="top" wrapText="1"/>
    </xf>
    <xf numFmtId="0" fontId="5" fillId="3" borderId="6" xfId="0" applyFont="1" applyFill="1" applyBorder="1" applyAlignment="1">
      <alignment horizontal="right" vertical="top" wrapText="1"/>
    </xf>
    <xf numFmtId="0" fontId="5" fillId="3" borderId="7" xfId="0" applyFont="1" applyFill="1" applyBorder="1" applyAlignment="1">
      <alignment horizontal="right" vertical="top" wrapText="1"/>
    </xf>
    <xf numFmtId="0" fontId="5" fillId="3" borderId="8" xfId="0" applyFont="1" applyFill="1" applyBorder="1" applyAlignment="1">
      <alignment horizontal="right" vertical="top" wrapText="1"/>
    </xf>
    <xf numFmtId="3" fontId="5" fillId="3" borderId="9" xfId="0" applyNumberFormat="1" applyFont="1" applyFill="1" applyBorder="1" applyAlignment="1">
      <alignment horizontal="right" vertical="top"/>
    </xf>
    <xf numFmtId="164" fontId="5" fillId="3" borderId="6" xfId="0" applyNumberFormat="1" applyFont="1" applyFill="1" applyBorder="1" applyAlignment="1">
      <alignment horizontal="right" vertical="top"/>
    </xf>
    <xf numFmtId="164" fontId="5" fillId="3" borderId="8" xfId="0" applyNumberFormat="1" applyFont="1" applyFill="1" applyBorder="1" applyAlignment="1">
      <alignment horizontal="right" vertical="top"/>
    </xf>
    <xf numFmtId="3" fontId="5" fillId="3" borderId="10" xfId="0" applyNumberFormat="1" applyFont="1" applyFill="1" applyBorder="1" applyAlignment="1">
      <alignment horizontal="right" vertical="top"/>
    </xf>
    <xf numFmtId="164" fontId="5" fillId="3" borderId="11" xfId="0" applyNumberFormat="1" applyFont="1" applyFill="1" applyBorder="1" applyAlignment="1">
      <alignment horizontal="right" vertical="top"/>
    </xf>
    <xf numFmtId="164" fontId="5" fillId="3" borderId="12" xfId="0" applyNumberFormat="1" applyFont="1" applyFill="1" applyBorder="1" applyAlignment="1">
      <alignment horizontal="right" vertical="top"/>
    </xf>
    <xf numFmtId="164" fontId="5" fillId="3" borderId="13" xfId="0" applyNumberFormat="1" applyFont="1" applyFill="1" applyBorder="1" applyAlignment="1">
      <alignment horizontal="right" vertical="top"/>
    </xf>
    <xf numFmtId="164" fontId="5" fillId="3" borderId="14" xfId="0" applyNumberFormat="1" applyFont="1" applyFill="1" applyBorder="1" applyAlignment="1">
      <alignment horizontal="right" vertical="top"/>
    </xf>
    <xf numFmtId="0" fontId="2" fillId="3" borderId="15" xfId="0" applyFont="1" applyFill="1" applyBorder="1" applyAlignment="1">
      <alignment wrapText="1"/>
    </xf>
    <xf numFmtId="3" fontId="2" fillId="3" borderId="16" xfId="0" applyNumberFormat="1" applyFont="1" applyFill="1" applyBorder="1" applyAlignment="1">
      <alignment horizontal="right" vertical="top"/>
    </xf>
    <xf numFmtId="164" fontId="2" fillId="3" borderId="17" xfId="0" applyNumberFormat="1" applyFont="1" applyFill="1" applyBorder="1" applyAlignment="1">
      <alignment horizontal="right" vertical="top"/>
    </xf>
    <xf numFmtId="164" fontId="2" fillId="3" borderId="18" xfId="0" applyNumberFormat="1" applyFont="1" applyFill="1" applyBorder="1" applyAlignment="1">
      <alignment horizontal="right" vertical="top"/>
    </xf>
    <xf numFmtId="0" fontId="5" fillId="3" borderId="19" xfId="0" applyFont="1" applyFill="1" applyBorder="1" applyAlignment="1">
      <alignment wrapText="1"/>
    </xf>
    <xf numFmtId="0" fontId="5" fillId="0" borderId="0" xfId="0" applyFont="1" applyAlignment="1">
      <alignment wrapText="1"/>
    </xf>
    <xf numFmtId="10" fontId="5" fillId="0" borderId="0" xfId="0" applyNumberFormat="1" applyFont="1" applyAlignment="1">
      <alignment wrapText="1"/>
    </xf>
    <xf numFmtId="10" fontId="5" fillId="0" borderId="0" xfId="0" applyNumberFormat="1" applyFont="1"/>
    <xf numFmtId="10" fontId="0" fillId="0" borderId="0" xfId="0" applyNumberFormat="1"/>
    <xf numFmtId="0" fontId="5" fillId="3" borderId="5" xfId="0" applyFont="1" applyFill="1" applyBorder="1" applyAlignment="1">
      <alignment wrapText="1"/>
    </xf>
    <xf numFmtId="0" fontId="5" fillId="3" borderId="6" xfId="0" applyFont="1" applyFill="1" applyBorder="1" applyAlignment="1">
      <alignment wrapText="1"/>
    </xf>
    <xf numFmtId="10" fontId="0" fillId="0" borderId="0" xfId="7" applyNumberFormat="1" applyFont="1"/>
    <xf numFmtId="0" fontId="0" fillId="0" borderId="0" xfId="7" applyNumberFormat="1" applyFont="1"/>
    <xf numFmtId="165" fontId="5" fillId="5" borderId="0" xfId="1" applyNumberFormat="1" applyFont="1" applyFill="1" applyAlignment="1">
      <alignment vertical="top"/>
    </xf>
    <xf numFmtId="0" fontId="5" fillId="3" borderId="20" xfId="0" applyFont="1" applyFill="1" applyBorder="1" applyAlignment="1">
      <alignment vertical="top"/>
    </xf>
    <xf numFmtId="0" fontId="5" fillId="0" borderId="20" xfId="0" applyFont="1" applyBorder="1" applyAlignment="1">
      <alignment vertical="top"/>
    </xf>
    <xf numFmtId="3" fontId="2" fillId="3" borderId="1" xfId="0" applyNumberFormat="1" applyFont="1" applyFill="1" applyBorder="1" applyAlignment="1">
      <alignment horizontal="right" vertical="top"/>
    </xf>
    <xf numFmtId="3" fontId="5" fillId="3" borderId="21" xfId="0" applyNumberFormat="1" applyFont="1" applyFill="1" applyBorder="1" applyAlignment="1">
      <alignment horizontal="right" vertical="top"/>
    </xf>
    <xf numFmtId="0" fontId="2" fillId="0" borderId="0" xfId="5" applyFont="1" applyAlignment="1">
      <alignment horizontal="left"/>
    </xf>
    <xf numFmtId="0" fontId="9" fillId="0" borderId="0" xfId="5" applyFont="1" applyAlignment="1">
      <alignment horizontal="left"/>
    </xf>
    <xf numFmtId="0" fontId="2" fillId="0" borderId="0" xfId="3" applyFont="1" applyBorder="1" applyAlignment="1" applyProtection="1">
      <alignment vertical="top" wrapText="1"/>
    </xf>
    <xf numFmtId="0" fontId="2" fillId="0" borderId="0" xfId="5" applyFont="1" applyAlignment="1">
      <alignment horizontal="left" vertical="top" wrapText="1"/>
    </xf>
    <xf numFmtId="0" fontId="2" fillId="0" borderId="0" xfId="6" applyFont="1" applyAlignment="1">
      <alignment horizontal="left" vertical="top" wrapText="1"/>
    </xf>
    <xf numFmtId="0" fontId="2" fillId="0" borderId="0" xfId="5" applyFont="1" applyAlignment="1">
      <alignment vertical="top" wrapText="1"/>
    </xf>
    <xf numFmtId="0" fontId="9" fillId="0" borderId="0" xfId="4" applyAlignment="1">
      <alignment horizontal="left"/>
    </xf>
    <xf numFmtId="0" fontId="2" fillId="0" borderId="0" xfId="4" applyFont="1" applyAlignment="1">
      <alignment horizontal="left" wrapText="1"/>
    </xf>
    <xf numFmtId="0" fontId="2" fillId="0" borderId="0" xfId="4" applyFont="1" applyAlignment="1">
      <alignment wrapText="1"/>
    </xf>
    <xf numFmtId="0" fontId="4" fillId="5" borderId="0" xfId="2" applyFill="1" applyAlignment="1" applyProtection="1"/>
    <xf numFmtId="0" fontId="2" fillId="0" borderId="0" xfId="4" applyFont="1" applyAlignment="1">
      <alignment horizontal="left"/>
    </xf>
    <xf numFmtId="0" fontId="26" fillId="0" borderId="22" xfId="0" applyFont="1" applyBorder="1" applyAlignment="1">
      <alignment wrapText="1"/>
    </xf>
    <xf numFmtId="3" fontId="26" fillId="0" borderId="22" xfId="0" applyNumberFormat="1" applyFont="1" applyBorder="1" applyAlignment="1">
      <alignment horizontal="right" vertical="top"/>
    </xf>
    <xf numFmtId="164" fontId="26" fillId="0" borderId="22" xfId="0" applyNumberFormat="1" applyFont="1" applyBorder="1" applyAlignment="1">
      <alignment horizontal="right" vertical="top"/>
    </xf>
    <xf numFmtId="0" fontId="4" fillId="0" borderId="0" xfId="2" applyNumberFormat="1" applyAlignment="1" applyProtection="1">
      <alignment vertical="top" wrapText="1"/>
    </xf>
    <xf numFmtId="0" fontId="4" fillId="0" borderId="0" xfId="2" applyAlignment="1" applyProtection="1">
      <alignment horizontal="left" vertical="top" wrapText="1"/>
    </xf>
    <xf numFmtId="0" fontId="25" fillId="0" borderId="0" xfId="0" applyFont="1"/>
    <xf numFmtId="0" fontId="27" fillId="0" borderId="0" xfId="0" applyFont="1" applyProtection="1">
      <protection locked="0"/>
    </xf>
    <xf numFmtId="0" fontId="19" fillId="0" borderId="0" xfId="2" applyFont="1" applyFill="1" applyAlignment="1" applyProtection="1"/>
    <xf numFmtId="0" fontId="4" fillId="0" borderId="0" xfId="2" applyFill="1" applyAlignment="1" applyProtection="1"/>
    <xf numFmtId="0" fontId="5" fillId="0" borderId="0" xfId="2" applyFont="1" applyBorder="1" applyAlignment="1" applyProtection="1">
      <alignment vertical="center"/>
    </xf>
    <xf numFmtId="0" fontId="19" fillId="0" borderId="0" xfId="2" applyFont="1" applyAlignment="1" applyProtection="1"/>
    <xf numFmtId="0" fontId="28" fillId="4" borderId="0" xfId="0" applyFont="1" applyFill="1" applyAlignment="1">
      <alignment horizontal="left" vertical="center"/>
    </xf>
    <xf numFmtId="0" fontId="8" fillId="0" borderId="0" xfId="2" applyFont="1" applyAlignment="1" applyProtection="1"/>
    <xf numFmtId="0" fontId="19" fillId="0" borderId="0" xfId="2" applyFont="1" applyFill="1" applyAlignment="1" applyProtection="1"/>
    <xf numFmtId="0" fontId="5" fillId="7" borderId="26" xfId="0" applyFont="1" applyFill="1" applyBorder="1" applyAlignment="1">
      <alignment horizontal="center" wrapText="1"/>
    </xf>
    <xf numFmtId="0" fontId="5" fillId="7" borderId="27" xfId="0" applyFont="1" applyFill="1" applyBorder="1" applyAlignment="1">
      <alignment horizontal="center" wrapText="1"/>
    </xf>
    <xf numFmtId="0" fontId="5" fillId="8" borderId="26" xfId="0" applyFont="1" applyFill="1" applyBorder="1" applyAlignment="1">
      <alignment horizontal="center" wrapText="1"/>
    </xf>
    <xf numFmtId="0" fontId="5" fillId="8" borderId="27" xfId="0" applyFont="1" applyFill="1" applyBorder="1" applyAlignment="1">
      <alignment horizontal="center" wrapText="1"/>
    </xf>
    <xf numFmtId="0" fontId="9" fillId="0" borderId="0" xfId="0" applyFont="1" applyAlignment="1">
      <alignment horizontal="left" vertical="top" wrapText="1"/>
    </xf>
    <xf numFmtId="3" fontId="5" fillId="3" borderId="23" xfId="0"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3" xfId="0" applyFont="1" applyFill="1" applyBorder="1" applyAlignment="1">
      <alignment horizontal="center" vertical="center"/>
    </xf>
    <xf numFmtId="0" fontId="5" fillId="3" borderId="25" xfId="0" applyFont="1" applyFill="1" applyBorder="1" applyAlignment="1">
      <alignment horizontal="center" vertical="center"/>
    </xf>
    <xf numFmtId="0" fontId="5" fillId="0" borderId="9" xfId="0" applyFont="1" applyBorder="1" applyAlignment="1">
      <alignment horizontal="left" wrapText="1"/>
    </xf>
    <xf numFmtId="0" fontId="5" fillId="0" borderId="5" xfId="0" applyFont="1" applyBorder="1" applyAlignment="1">
      <alignment horizontal="left" wrapText="1"/>
    </xf>
    <xf numFmtId="0" fontId="5" fillId="3" borderId="10" xfId="0" applyFont="1" applyFill="1" applyBorder="1" applyAlignment="1">
      <alignment horizontal="left" vertical="top" wrapText="1"/>
    </xf>
    <xf numFmtId="0" fontId="5" fillId="3" borderId="0" xfId="0" applyFont="1" applyFill="1" applyAlignment="1">
      <alignment horizontal="left" vertical="top" wrapText="1"/>
    </xf>
    <xf numFmtId="0" fontId="5" fillId="3" borderId="11" xfId="0" applyFont="1" applyFill="1" applyBorder="1" applyAlignment="1">
      <alignment horizontal="left" vertical="top" wrapText="1"/>
    </xf>
    <xf numFmtId="0" fontId="5" fillId="3" borderId="2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6" borderId="26" xfId="0" applyFont="1" applyFill="1" applyBorder="1" applyAlignment="1">
      <alignment horizontal="center" wrapText="1"/>
    </xf>
    <xf numFmtId="0" fontId="5" fillId="6" borderId="27" xfId="0" applyFont="1" applyFill="1" applyBorder="1" applyAlignment="1">
      <alignment horizontal="center" wrapText="1"/>
    </xf>
    <xf numFmtId="0" fontId="5" fillId="9" borderId="26" xfId="0" applyFont="1" applyFill="1" applyBorder="1" applyAlignment="1">
      <alignment horizontal="center" wrapText="1"/>
    </xf>
    <xf numFmtId="0" fontId="5" fillId="9" borderId="27" xfId="0" applyFont="1" applyFill="1" applyBorder="1" applyAlignment="1">
      <alignment horizontal="center" wrapText="1"/>
    </xf>
    <xf numFmtId="0" fontId="5" fillId="10" borderId="26" xfId="0" applyFont="1" applyFill="1" applyBorder="1" applyAlignment="1">
      <alignment horizontal="center" wrapText="1"/>
    </xf>
    <xf numFmtId="0" fontId="5" fillId="10" borderId="27" xfId="0" applyFont="1" applyFill="1" applyBorder="1" applyAlignment="1">
      <alignment horizontal="center" wrapText="1"/>
    </xf>
  </cellXfs>
  <cellStyles count="8">
    <cellStyle name="Comma" xfId="1" builtinId="3"/>
    <cellStyle name="Hyperlink" xfId="2" builtinId="8"/>
    <cellStyle name="Hyperlink_41500 tus 2006 curf data items" xfId="3" xr:uid="{00000000-0005-0000-0000-000002000000}"/>
    <cellStyle name="Normal" xfId="0" builtinId="0"/>
    <cellStyle name="Normal_~8778157" xfId="4" xr:uid="{00000000-0005-0000-0000-000004000000}"/>
    <cellStyle name="Normal_41500 tus 2006 curf data items" xfId="5" xr:uid="{00000000-0005-0000-0000-000005000000}"/>
    <cellStyle name="Normal_Explanatory Notes" xfId="6" xr:uid="{00000000-0005-0000-0000-000006000000}"/>
    <cellStyle name="Percent" xfId="7"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 1'!$C$11:$D$11</c:f>
          <c:strCache>
            <c:ptCount val="2"/>
            <c:pt idx="0">
              <c:v>New South Wales</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812731818029144"/>
          <c:y val="0.15215104166666665"/>
          <c:w val="0.80779858641984192"/>
          <c:h val="0.6378568076341451"/>
        </c:manualLayout>
      </c:layout>
      <c:barChart>
        <c:barDir val="col"/>
        <c:grouping val="stacked"/>
        <c:varyColors val="0"/>
        <c:ser>
          <c:idx val="0"/>
          <c:order val="0"/>
          <c:spPr>
            <a:solidFill>
              <a:schemeClr val="accent2">
                <a:lumMod val="60000"/>
                <a:lumOff val="40000"/>
              </a:schemeClr>
            </a:solidFill>
            <a:ln>
              <a:solidFill>
                <a:sysClr val="windowText" lastClr="000000"/>
              </a:solidFill>
            </a:ln>
          </c:spPr>
          <c:invertIfNegative val="0"/>
          <c:val>
            <c:numRef>
              <c:f>GraphData!$B$4:$B$38</c:f>
              <c:numCache>
                <c:formatCode>0.00%</c:formatCode>
                <c:ptCount val="35"/>
                <c:pt idx="0">
                  <c:v>0</c:v>
                </c:pt>
                <c:pt idx="1">
                  <c:v>1.6210671839810913E-3</c:v>
                </c:pt>
                <c:pt idx="2">
                  <c:v>8.3122121385550377E-4</c:v>
                </c:pt>
                <c:pt idx="3">
                  <c:v>9.2450132921067434E-4</c:v>
                </c:pt>
                <c:pt idx="4">
                  <c:v>7.6606139887964758E-4</c:v>
                </c:pt>
                <c:pt idx="5">
                  <c:v>7.9876518434281499E-4</c:v>
                </c:pt>
                <c:pt idx="6">
                  <c:v>1.2630598355396002E-3</c:v>
                </c:pt>
                <c:pt idx="7">
                  <c:v>1.8014335159294689E-3</c:v>
                </c:pt>
                <c:pt idx="8">
                  <c:v>2.4027372077408868E-3</c:v>
                </c:pt>
                <c:pt idx="9">
                  <c:v>3.899059270656033E-3</c:v>
                </c:pt>
                <c:pt idx="10">
                  <c:v>4.3109535383266066E-3</c:v>
                </c:pt>
                <c:pt idx="11">
                  <c:v>6.5755668036757073E-3</c:v>
                </c:pt>
                <c:pt idx="12">
                  <c:v>1.0439940241264744E-2</c:v>
                </c:pt>
                <c:pt idx="13">
                  <c:v>1.292604732634166E-2</c:v>
                </c:pt>
                <c:pt idx="14">
                  <c:v>1.7986214858915373E-2</c:v>
                </c:pt>
                <c:pt idx="15">
                  <c:v>2.1199114024721088E-2</c:v>
                </c:pt>
                <c:pt idx="16">
                  <c:v>2.8235011384385923E-2</c:v>
                </c:pt>
              </c:numCache>
            </c:numRef>
          </c:val>
          <c:extLst>
            <c:ext xmlns:c16="http://schemas.microsoft.com/office/drawing/2014/chart" uri="{C3380CC4-5D6E-409C-BE32-E72D297353CC}">
              <c16:uniqueId val="{00000000-F262-4E49-8C75-60FBD45BA865}"/>
            </c:ext>
          </c:extLst>
        </c:ser>
        <c:ser>
          <c:idx val="1"/>
          <c:order val="1"/>
          <c:spPr>
            <a:solidFill>
              <a:schemeClr val="accent6">
                <a:lumMod val="60000"/>
                <a:lumOff val="40000"/>
              </a:schemeClr>
            </a:solidFill>
            <a:ln>
              <a:solidFill>
                <a:sysClr val="windowText" lastClr="000000"/>
              </a:solidFill>
            </a:ln>
          </c:spPr>
          <c:invertIfNegative val="0"/>
          <c:val>
            <c:numRef>
              <c:f>GraphData!$C$4:$C$38</c:f>
              <c:numCache>
                <c:formatCode>General</c:formatCode>
                <c:ptCount val="35"/>
                <c:pt idx="17" formatCode="0.00%">
                  <c:v>3.2351104867661157E-2</c:v>
                </c:pt>
                <c:pt idx="18" formatCode="0.00%">
                  <c:v>4.8150997341578648E-2</c:v>
                </c:pt>
                <c:pt idx="19" formatCode="0.00%">
                  <c:v>5.5878381559029092E-2</c:v>
                </c:pt>
                <c:pt idx="20" formatCode="0.00%">
                  <c:v>6.724653946876169E-2</c:v>
                </c:pt>
                <c:pt idx="21" formatCode="0.00%">
                  <c:v>8.8886906841285057E-2</c:v>
                </c:pt>
                <c:pt idx="22" formatCode="0.00%">
                  <c:v>9.7541641581376681E-2</c:v>
                </c:pt>
                <c:pt idx="23" formatCode="0.00%">
                  <c:v>0.11208008463343268</c:v>
                </c:pt>
                <c:pt idx="24" formatCode="0.00%">
                  <c:v>0.11975036110429782</c:v>
                </c:pt>
                <c:pt idx="25" formatCode="0.00%">
                  <c:v>0.11957940949846763</c:v>
                </c:pt>
              </c:numCache>
            </c:numRef>
          </c:val>
          <c:extLst>
            <c:ext xmlns:c16="http://schemas.microsoft.com/office/drawing/2014/chart" uri="{C3380CC4-5D6E-409C-BE32-E72D297353CC}">
              <c16:uniqueId val="{00000001-F262-4E49-8C75-60FBD45BA865}"/>
            </c:ext>
          </c:extLst>
        </c:ser>
        <c:ser>
          <c:idx val="2"/>
          <c:order val="2"/>
          <c:spPr>
            <a:solidFill>
              <a:srgbClr val="FFFF99"/>
            </a:solidFill>
            <a:ln>
              <a:solidFill>
                <a:sysClr val="windowText" lastClr="000000"/>
              </a:solidFill>
            </a:ln>
          </c:spPr>
          <c:invertIfNegative val="0"/>
          <c:val>
            <c:numRef>
              <c:f>GraphData!$D$4:$D$38</c:f>
              <c:numCache>
                <c:formatCode>General</c:formatCode>
                <c:ptCount val="35"/>
                <c:pt idx="26" formatCode="0.00%">
                  <c:v>9.8219873495811683E-2</c:v>
                </c:pt>
                <c:pt idx="27" formatCode="0.00%">
                  <c:v>3.5147650158687684E-2</c:v>
                </c:pt>
                <c:pt idx="28" formatCode="0.00%">
                  <c:v>3.962856427904257E-3</c:v>
                </c:pt>
                <c:pt idx="29" formatCode="0.00%">
                  <c:v>0</c:v>
                </c:pt>
                <c:pt idx="30" formatCode="0.00%">
                  <c:v>1.4865357028712437E-6</c:v>
                </c:pt>
                <c:pt idx="31" formatCode="0.00%">
                  <c:v>0</c:v>
                </c:pt>
                <c:pt idx="32" formatCode="0.00%">
                  <c:v>0</c:v>
                </c:pt>
                <c:pt idx="33" formatCode="0.00%">
                  <c:v>0</c:v>
                </c:pt>
                <c:pt idx="34" formatCode="0.00%">
                  <c:v>0</c:v>
                </c:pt>
              </c:numCache>
            </c:numRef>
          </c:val>
          <c:extLst>
            <c:ext xmlns:c16="http://schemas.microsoft.com/office/drawing/2014/chart" uri="{C3380CC4-5D6E-409C-BE32-E72D297353CC}">
              <c16:uniqueId val="{00000002-F262-4E49-8C75-60FBD45BA865}"/>
            </c:ext>
          </c:extLst>
        </c:ser>
        <c:dLbls>
          <c:showLegendKey val="0"/>
          <c:showVal val="0"/>
          <c:showCatName val="0"/>
          <c:showSerName val="0"/>
          <c:showPercent val="0"/>
          <c:showBubbleSize val="0"/>
        </c:dLbls>
        <c:gapWidth val="0"/>
        <c:overlap val="100"/>
        <c:axId val="3"/>
        <c:axId val="4"/>
      </c:barChart>
      <c:scatterChart>
        <c:scatterStyle val="lineMarker"/>
        <c:varyColors val="0"/>
        <c:ser>
          <c:idx val="3"/>
          <c:order val="3"/>
          <c:spPr>
            <a:ln w="28575">
              <a:noFill/>
            </a:ln>
          </c:spPr>
          <c:marker>
            <c:spPr>
              <a:noFill/>
              <a:ln>
                <a:noFill/>
              </a:ln>
            </c:spPr>
          </c:marker>
          <c:xVal>
            <c:numRef>
              <c:f>GraphData!$N$2:$N$37</c:f>
              <c:numCache>
                <c:formatCode>General</c:formatCode>
                <c:ptCount val="36"/>
                <c:pt idx="0">
                  <c:v>450</c:v>
                </c:pt>
                <c:pt idx="1">
                  <c:v>475</c:v>
                </c:pt>
                <c:pt idx="2">
                  <c:v>500</c:v>
                </c:pt>
                <c:pt idx="3">
                  <c:v>525</c:v>
                </c:pt>
                <c:pt idx="4">
                  <c:v>550</c:v>
                </c:pt>
                <c:pt idx="5">
                  <c:v>575</c:v>
                </c:pt>
                <c:pt idx="6">
                  <c:v>600</c:v>
                </c:pt>
                <c:pt idx="7">
                  <c:v>625</c:v>
                </c:pt>
                <c:pt idx="8">
                  <c:v>650</c:v>
                </c:pt>
                <c:pt idx="9">
                  <c:v>675</c:v>
                </c:pt>
                <c:pt idx="10">
                  <c:v>700</c:v>
                </c:pt>
                <c:pt idx="11">
                  <c:v>725</c:v>
                </c:pt>
                <c:pt idx="12">
                  <c:v>750</c:v>
                </c:pt>
                <c:pt idx="13">
                  <c:v>775</c:v>
                </c:pt>
                <c:pt idx="14">
                  <c:v>800</c:v>
                </c:pt>
                <c:pt idx="15">
                  <c:v>825</c:v>
                </c:pt>
                <c:pt idx="16">
                  <c:v>850</c:v>
                </c:pt>
                <c:pt idx="17">
                  <c:v>875</c:v>
                </c:pt>
                <c:pt idx="18">
                  <c:v>900</c:v>
                </c:pt>
                <c:pt idx="19">
                  <c:v>925</c:v>
                </c:pt>
                <c:pt idx="20">
                  <c:v>950</c:v>
                </c:pt>
                <c:pt idx="21">
                  <c:v>975</c:v>
                </c:pt>
                <c:pt idx="22">
                  <c:v>1000</c:v>
                </c:pt>
                <c:pt idx="23">
                  <c:v>1025</c:v>
                </c:pt>
                <c:pt idx="24">
                  <c:v>1050</c:v>
                </c:pt>
                <c:pt idx="25">
                  <c:v>1075</c:v>
                </c:pt>
                <c:pt idx="26">
                  <c:v>1100</c:v>
                </c:pt>
                <c:pt idx="27">
                  <c:v>1125</c:v>
                </c:pt>
                <c:pt idx="28">
                  <c:v>1150</c:v>
                </c:pt>
                <c:pt idx="29">
                  <c:v>1175</c:v>
                </c:pt>
                <c:pt idx="30">
                  <c:v>1200</c:v>
                </c:pt>
                <c:pt idx="31">
                  <c:v>1225</c:v>
                </c:pt>
                <c:pt idx="32">
                  <c:v>1250</c:v>
                </c:pt>
                <c:pt idx="33">
                  <c:v>1275</c:v>
                </c:pt>
                <c:pt idx="34">
                  <c:v>1300</c:v>
                </c:pt>
                <c:pt idx="35">
                  <c:v>1325</c:v>
                </c:pt>
              </c:numCache>
            </c:numRef>
          </c:xVal>
          <c:yVal>
            <c:numRef>
              <c:f>GraphData!$O$2:$O$37</c:f>
              <c:numCache>
                <c:formatCode>0.00%</c:formatCode>
                <c:ptCount val="36"/>
                <c:pt idx="0">
                  <c:v>0.1357669971897871</c:v>
                </c:pt>
                <c:pt idx="1">
                  <c:v>0.1357669971897871</c:v>
                </c:pt>
                <c:pt idx="2">
                  <c:v>0.1357669971897871</c:v>
                </c:pt>
                <c:pt idx="3">
                  <c:v>0.1357669971897871</c:v>
                </c:pt>
                <c:pt idx="4">
                  <c:v>0.1357669971897871</c:v>
                </c:pt>
                <c:pt idx="5">
                  <c:v>0.1357669971897871</c:v>
                </c:pt>
                <c:pt idx="6">
                  <c:v>0.1357669971897871</c:v>
                </c:pt>
                <c:pt idx="7">
                  <c:v>0.1357669971897871</c:v>
                </c:pt>
                <c:pt idx="8">
                  <c:v>0.1357669971897871</c:v>
                </c:pt>
                <c:pt idx="9">
                  <c:v>0.1357669971897871</c:v>
                </c:pt>
                <c:pt idx="10">
                  <c:v>0.1357669971897871</c:v>
                </c:pt>
                <c:pt idx="11">
                  <c:v>0.1357669971897871</c:v>
                </c:pt>
                <c:pt idx="12">
                  <c:v>0.1357669971897871</c:v>
                </c:pt>
                <c:pt idx="13">
                  <c:v>0.1357669971897871</c:v>
                </c:pt>
                <c:pt idx="14">
                  <c:v>0.1357669971897871</c:v>
                </c:pt>
                <c:pt idx="15">
                  <c:v>0.1357669971897871</c:v>
                </c:pt>
                <c:pt idx="16">
                  <c:v>0.1357669971897871</c:v>
                </c:pt>
                <c:pt idx="17">
                  <c:v>0.1357669971897871</c:v>
                </c:pt>
                <c:pt idx="18">
                  <c:v>0.1357669971897871</c:v>
                </c:pt>
                <c:pt idx="19">
                  <c:v>0.1357669971897871</c:v>
                </c:pt>
                <c:pt idx="20">
                  <c:v>0.1357669971897871</c:v>
                </c:pt>
                <c:pt idx="21">
                  <c:v>0.1357669971897871</c:v>
                </c:pt>
                <c:pt idx="22">
                  <c:v>0.1357669971897871</c:v>
                </c:pt>
                <c:pt idx="23">
                  <c:v>0.1357669971897871</c:v>
                </c:pt>
                <c:pt idx="24">
                  <c:v>0.1357669971897871</c:v>
                </c:pt>
                <c:pt idx="25">
                  <c:v>0.1357669971897871</c:v>
                </c:pt>
                <c:pt idx="26">
                  <c:v>0.1357669971897871</c:v>
                </c:pt>
                <c:pt idx="27">
                  <c:v>0.1357669971897871</c:v>
                </c:pt>
                <c:pt idx="28">
                  <c:v>0.1357669971897871</c:v>
                </c:pt>
                <c:pt idx="29">
                  <c:v>0.1357669971897871</c:v>
                </c:pt>
                <c:pt idx="30">
                  <c:v>0.1357669971897871</c:v>
                </c:pt>
                <c:pt idx="31">
                  <c:v>0.1357669971897871</c:v>
                </c:pt>
                <c:pt idx="32">
                  <c:v>0.1357669971897871</c:v>
                </c:pt>
                <c:pt idx="33">
                  <c:v>0.1357669971897871</c:v>
                </c:pt>
                <c:pt idx="34">
                  <c:v>0.1357669971897871</c:v>
                </c:pt>
                <c:pt idx="35">
                  <c:v>0.1357669971897871</c:v>
                </c:pt>
              </c:numCache>
            </c:numRef>
          </c:yVal>
          <c:smooth val="0"/>
          <c:extLst>
            <c:ext xmlns:c16="http://schemas.microsoft.com/office/drawing/2014/chart" uri="{C3380CC4-5D6E-409C-BE32-E72D297353CC}">
              <c16:uniqueId val="{00000003-F262-4E49-8C75-60FBD45BA865}"/>
            </c:ext>
          </c:extLst>
        </c:ser>
        <c:dLbls>
          <c:showLegendKey val="0"/>
          <c:showVal val="0"/>
          <c:showCatName val="0"/>
          <c:showSerName val="0"/>
          <c:showPercent val="0"/>
          <c:showBubbleSize val="0"/>
        </c:dLbls>
        <c:axId val="363828536"/>
        <c:axId val="1"/>
      </c:scatterChart>
      <c:valAx>
        <c:axId val="363828536"/>
        <c:scaling>
          <c:orientation val="minMax"/>
          <c:max val="1325"/>
          <c:min val="450"/>
        </c:scaling>
        <c:delete val="0"/>
        <c:axPos val="b"/>
        <c:title>
          <c:tx>
            <c:rich>
              <a:bodyPr/>
              <a:lstStyle/>
              <a:p>
                <a:pPr>
                  <a:defRPr sz="900" b="0" i="0" u="none" strike="noStrike" baseline="0">
                    <a:solidFill>
                      <a:srgbClr val="000000"/>
                    </a:solidFill>
                    <a:latin typeface="Arial"/>
                    <a:ea typeface="Arial"/>
                    <a:cs typeface="Arial"/>
                  </a:defRPr>
                </a:pPr>
                <a:r>
                  <a:rPr lang="en-AU"/>
                  <a:t>Index of Relative Socio-Economic Disadvantage for SA1</a:t>
                </a:r>
              </a:p>
            </c:rich>
          </c:tx>
          <c:layout>
            <c:manualLayout>
              <c:xMode val="edge"/>
              <c:yMode val="edge"/>
              <c:x val="0.24011757789535568"/>
              <c:y val="0.92256453042707409"/>
            </c:manualLayout>
          </c:layout>
          <c:overlay val="0"/>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50"/>
      </c:valAx>
      <c:valAx>
        <c:axId val="1"/>
        <c:scaling>
          <c:orientation val="minMax"/>
        </c:scaling>
        <c:delete val="1"/>
        <c:axPos val="l"/>
        <c:majorGridlines/>
        <c:numFmt formatCode="0.00%" sourceLinked="1"/>
        <c:majorTickMark val="out"/>
        <c:minorTickMark val="none"/>
        <c:tickLblPos val="nextTo"/>
        <c:crossAx val="363828536"/>
        <c:crosses val="autoZero"/>
        <c:crossBetween val="midCat"/>
      </c:valAx>
      <c:catAx>
        <c:axId val="3"/>
        <c:scaling>
          <c:orientation val="minMax"/>
        </c:scaling>
        <c:delete val="1"/>
        <c:axPos val="t"/>
        <c:majorTickMark val="out"/>
        <c:minorTickMark val="none"/>
        <c:tickLblPos val="nextTo"/>
        <c:crossAx val="4"/>
        <c:crosses val="max"/>
        <c:auto val="1"/>
        <c:lblAlgn val="ctr"/>
        <c:lblOffset val="100"/>
        <c:noMultiLvlLbl val="0"/>
      </c:catAx>
      <c:valAx>
        <c:axId val="4"/>
        <c:scaling>
          <c:orientation val="minMax"/>
        </c:scaling>
        <c:delete val="0"/>
        <c:axPos val="l"/>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 1'!$E$11:$F$11</c:f>
          <c:strCache>
            <c:ptCount val="2"/>
            <c:pt idx="0">
              <c:v>Australia</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812731818029144"/>
          <c:y val="0.15215104166666665"/>
          <c:w val="0.80779858641984192"/>
          <c:h val="0.6378568076341451"/>
        </c:manualLayout>
      </c:layout>
      <c:barChart>
        <c:barDir val="col"/>
        <c:grouping val="stacked"/>
        <c:varyColors val="0"/>
        <c:ser>
          <c:idx val="0"/>
          <c:order val="0"/>
          <c:spPr>
            <a:solidFill>
              <a:schemeClr val="accent2">
                <a:lumMod val="60000"/>
                <a:lumOff val="40000"/>
              </a:schemeClr>
            </a:solidFill>
            <a:ln>
              <a:solidFill>
                <a:sysClr val="windowText" lastClr="000000"/>
              </a:solidFill>
            </a:ln>
          </c:spPr>
          <c:invertIfNegative val="0"/>
          <c:val>
            <c:numRef>
              <c:f>GraphData!$H$4:$H$38</c:f>
              <c:numCache>
                <c:formatCode>0.00%</c:formatCode>
                <c:ptCount val="35"/>
                <c:pt idx="0">
                  <c:v>0</c:v>
                </c:pt>
                <c:pt idx="1">
                  <c:v>2.2813926915269071E-3</c:v>
                </c:pt>
                <c:pt idx="2">
                  <c:v>7.4716898869900514E-4</c:v>
                </c:pt>
                <c:pt idx="3">
                  <c:v>7.7383814238881428E-4</c:v>
                </c:pt>
                <c:pt idx="4">
                  <c:v>6.089456759173097E-4</c:v>
                </c:pt>
                <c:pt idx="5">
                  <c:v>8.6029654918852016E-4</c:v>
                </c:pt>
                <c:pt idx="6">
                  <c:v>1.15467995068488E-3</c:v>
                </c:pt>
                <c:pt idx="7">
                  <c:v>1.1830011758421995E-3</c:v>
                </c:pt>
                <c:pt idx="8">
                  <c:v>1.866565413042058E-3</c:v>
                </c:pt>
                <c:pt idx="9">
                  <c:v>2.4157218358494708E-3</c:v>
                </c:pt>
                <c:pt idx="10">
                  <c:v>3.2842394073406018E-3</c:v>
                </c:pt>
                <c:pt idx="11">
                  <c:v>5.395940758133236E-3</c:v>
                </c:pt>
                <c:pt idx="12">
                  <c:v>7.6953488956629937E-3</c:v>
                </c:pt>
                <c:pt idx="13">
                  <c:v>1.0297754807341129E-2</c:v>
                </c:pt>
                <c:pt idx="14">
                  <c:v>1.5021499153372376E-2</c:v>
                </c:pt>
                <c:pt idx="15">
                  <c:v>1.8749398419809375E-2</c:v>
                </c:pt>
                <c:pt idx="16">
                  <c:v>2.5904795290841085E-2</c:v>
                </c:pt>
              </c:numCache>
            </c:numRef>
          </c:val>
          <c:extLst>
            <c:ext xmlns:c16="http://schemas.microsoft.com/office/drawing/2014/chart" uri="{C3380CC4-5D6E-409C-BE32-E72D297353CC}">
              <c16:uniqueId val="{00000000-4E40-4CB3-8C19-866004154EAA}"/>
            </c:ext>
          </c:extLst>
        </c:ser>
        <c:ser>
          <c:idx val="1"/>
          <c:order val="1"/>
          <c:spPr>
            <a:solidFill>
              <a:schemeClr val="accent6">
                <a:lumMod val="60000"/>
                <a:lumOff val="40000"/>
              </a:schemeClr>
            </a:solidFill>
            <a:ln>
              <a:solidFill>
                <a:sysClr val="windowText" lastClr="000000"/>
              </a:solidFill>
            </a:ln>
          </c:spPr>
          <c:invertIfNegative val="0"/>
          <c:val>
            <c:numRef>
              <c:f>GraphData!$I$4:$I$38</c:f>
              <c:numCache>
                <c:formatCode>General</c:formatCode>
                <c:ptCount val="35"/>
                <c:pt idx="17" formatCode="0.00%">
                  <c:v>3.2553517576801361E-2</c:v>
                </c:pt>
                <c:pt idx="18" formatCode="0.00%">
                  <c:v>4.5593475009999947E-2</c:v>
                </c:pt>
                <c:pt idx="19" formatCode="0.00%">
                  <c:v>5.510354574265313E-2</c:v>
                </c:pt>
                <c:pt idx="20" formatCode="0.00%">
                  <c:v>7.0167251388516899E-2</c:v>
                </c:pt>
                <c:pt idx="21" formatCode="0.00%">
                  <c:v>9.1595719703103873E-2</c:v>
                </c:pt>
                <c:pt idx="22" formatCode="0.00%">
                  <c:v>0.11195879859632141</c:v>
                </c:pt>
                <c:pt idx="23" formatCode="0.00%">
                  <c:v>0.12967258421621147</c:v>
                </c:pt>
                <c:pt idx="24" formatCode="0.00%">
                  <c:v>0.1357669971897871</c:v>
                </c:pt>
                <c:pt idx="25" formatCode="0.00%">
                  <c:v>0.12033287351988656</c:v>
                </c:pt>
              </c:numCache>
            </c:numRef>
          </c:val>
          <c:extLst>
            <c:ext xmlns:c16="http://schemas.microsoft.com/office/drawing/2014/chart" uri="{C3380CC4-5D6E-409C-BE32-E72D297353CC}">
              <c16:uniqueId val="{00000001-4E40-4CB3-8C19-866004154EAA}"/>
            </c:ext>
          </c:extLst>
        </c:ser>
        <c:ser>
          <c:idx val="2"/>
          <c:order val="2"/>
          <c:spPr>
            <a:solidFill>
              <a:srgbClr val="FFFF99"/>
            </a:solidFill>
            <a:ln>
              <a:solidFill>
                <a:sysClr val="windowText" lastClr="000000"/>
              </a:solidFill>
            </a:ln>
          </c:spPr>
          <c:invertIfNegative val="0"/>
          <c:val>
            <c:numRef>
              <c:f>GraphData!$J$4:$J$38</c:f>
              <c:numCache>
                <c:formatCode>General</c:formatCode>
                <c:ptCount val="35"/>
                <c:pt idx="26" formatCode="0.00%">
                  <c:v>7.6677829031765357E-2</c:v>
                </c:pt>
                <c:pt idx="27" formatCode="0.00%">
                  <c:v>2.3312537818177655E-2</c:v>
                </c:pt>
                <c:pt idx="28" formatCode="0.00%">
                  <c:v>2.1583920372672707E-3</c:v>
                </c:pt>
                <c:pt idx="29" formatCode="0.00%">
                  <c:v>6.4352117163020398E-5</c:v>
                </c:pt>
                <c:pt idx="30" formatCode="0.00%">
                  <c:v>1.0620459433994809E-6</c:v>
                </c:pt>
                <c:pt idx="31" formatCode="0.00%">
                  <c:v>0</c:v>
                </c:pt>
                <c:pt idx="32" formatCode="0.00%">
                  <c:v>0</c:v>
                </c:pt>
                <c:pt idx="33" formatCode="0.00%">
                  <c:v>0</c:v>
                </c:pt>
                <c:pt idx="34" formatCode="0.00%">
                  <c:v>0</c:v>
                </c:pt>
              </c:numCache>
            </c:numRef>
          </c:val>
          <c:extLst>
            <c:ext xmlns:c16="http://schemas.microsoft.com/office/drawing/2014/chart" uri="{C3380CC4-5D6E-409C-BE32-E72D297353CC}">
              <c16:uniqueId val="{00000002-4E40-4CB3-8C19-866004154EAA}"/>
            </c:ext>
          </c:extLst>
        </c:ser>
        <c:dLbls>
          <c:showLegendKey val="0"/>
          <c:showVal val="0"/>
          <c:showCatName val="0"/>
          <c:showSerName val="0"/>
          <c:showPercent val="0"/>
          <c:showBubbleSize val="0"/>
        </c:dLbls>
        <c:gapWidth val="0"/>
        <c:overlap val="100"/>
        <c:axId val="3"/>
        <c:axId val="4"/>
      </c:barChart>
      <c:scatterChart>
        <c:scatterStyle val="lineMarker"/>
        <c:varyColors val="0"/>
        <c:ser>
          <c:idx val="3"/>
          <c:order val="3"/>
          <c:spPr>
            <a:ln w="28575">
              <a:noFill/>
            </a:ln>
          </c:spPr>
          <c:marker>
            <c:spPr>
              <a:noFill/>
              <a:ln>
                <a:noFill/>
              </a:ln>
            </c:spPr>
          </c:marker>
          <c:xVal>
            <c:numRef>
              <c:f>GraphData!$N$2:$N$37</c:f>
              <c:numCache>
                <c:formatCode>General</c:formatCode>
                <c:ptCount val="36"/>
                <c:pt idx="0">
                  <c:v>450</c:v>
                </c:pt>
                <c:pt idx="1">
                  <c:v>475</c:v>
                </c:pt>
                <c:pt idx="2">
                  <c:v>500</c:v>
                </c:pt>
                <c:pt idx="3">
                  <c:v>525</c:v>
                </c:pt>
                <c:pt idx="4">
                  <c:v>550</c:v>
                </c:pt>
                <c:pt idx="5">
                  <c:v>575</c:v>
                </c:pt>
                <c:pt idx="6">
                  <c:v>600</c:v>
                </c:pt>
                <c:pt idx="7">
                  <c:v>625</c:v>
                </c:pt>
                <c:pt idx="8">
                  <c:v>650</c:v>
                </c:pt>
                <c:pt idx="9">
                  <c:v>675</c:v>
                </c:pt>
                <c:pt idx="10">
                  <c:v>700</c:v>
                </c:pt>
                <c:pt idx="11">
                  <c:v>725</c:v>
                </c:pt>
                <c:pt idx="12">
                  <c:v>750</c:v>
                </c:pt>
                <c:pt idx="13">
                  <c:v>775</c:v>
                </c:pt>
                <c:pt idx="14">
                  <c:v>800</c:v>
                </c:pt>
                <c:pt idx="15">
                  <c:v>825</c:v>
                </c:pt>
                <c:pt idx="16">
                  <c:v>850</c:v>
                </c:pt>
                <c:pt idx="17">
                  <c:v>875</c:v>
                </c:pt>
                <c:pt idx="18">
                  <c:v>900</c:v>
                </c:pt>
                <c:pt idx="19">
                  <c:v>925</c:v>
                </c:pt>
                <c:pt idx="20">
                  <c:v>950</c:v>
                </c:pt>
                <c:pt idx="21">
                  <c:v>975</c:v>
                </c:pt>
                <c:pt idx="22">
                  <c:v>1000</c:v>
                </c:pt>
                <c:pt idx="23">
                  <c:v>1025</c:v>
                </c:pt>
                <c:pt idx="24">
                  <c:v>1050</c:v>
                </c:pt>
                <c:pt idx="25">
                  <c:v>1075</c:v>
                </c:pt>
                <c:pt idx="26">
                  <c:v>1100</c:v>
                </c:pt>
                <c:pt idx="27">
                  <c:v>1125</c:v>
                </c:pt>
                <c:pt idx="28">
                  <c:v>1150</c:v>
                </c:pt>
                <c:pt idx="29">
                  <c:v>1175</c:v>
                </c:pt>
                <c:pt idx="30">
                  <c:v>1200</c:v>
                </c:pt>
                <c:pt idx="31">
                  <c:v>1225</c:v>
                </c:pt>
                <c:pt idx="32">
                  <c:v>1250</c:v>
                </c:pt>
                <c:pt idx="33">
                  <c:v>1275</c:v>
                </c:pt>
                <c:pt idx="34">
                  <c:v>1300</c:v>
                </c:pt>
                <c:pt idx="35">
                  <c:v>1325</c:v>
                </c:pt>
              </c:numCache>
            </c:numRef>
          </c:xVal>
          <c:yVal>
            <c:numRef>
              <c:f>GraphData!$O$2:$O$37</c:f>
              <c:numCache>
                <c:formatCode>0.00%</c:formatCode>
                <c:ptCount val="36"/>
                <c:pt idx="0">
                  <c:v>0.1357669971897871</c:v>
                </c:pt>
                <c:pt idx="1">
                  <c:v>0.1357669971897871</c:v>
                </c:pt>
                <c:pt idx="2">
                  <c:v>0.1357669971897871</c:v>
                </c:pt>
                <c:pt idx="3">
                  <c:v>0.1357669971897871</c:v>
                </c:pt>
                <c:pt idx="4">
                  <c:v>0.1357669971897871</c:v>
                </c:pt>
                <c:pt idx="5">
                  <c:v>0.1357669971897871</c:v>
                </c:pt>
                <c:pt idx="6">
                  <c:v>0.1357669971897871</c:v>
                </c:pt>
                <c:pt idx="7">
                  <c:v>0.1357669971897871</c:v>
                </c:pt>
                <c:pt idx="8">
                  <c:v>0.1357669971897871</c:v>
                </c:pt>
                <c:pt idx="9">
                  <c:v>0.1357669971897871</c:v>
                </c:pt>
                <c:pt idx="10">
                  <c:v>0.1357669971897871</c:v>
                </c:pt>
                <c:pt idx="11">
                  <c:v>0.1357669971897871</c:v>
                </c:pt>
                <c:pt idx="12">
                  <c:v>0.1357669971897871</c:v>
                </c:pt>
                <c:pt idx="13">
                  <c:v>0.1357669971897871</c:v>
                </c:pt>
                <c:pt idx="14">
                  <c:v>0.1357669971897871</c:v>
                </c:pt>
                <c:pt idx="15">
                  <c:v>0.1357669971897871</c:v>
                </c:pt>
                <c:pt idx="16">
                  <c:v>0.1357669971897871</c:v>
                </c:pt>
                <c:pt idx="17">
                  <c:v>0.1357669971897871</c:v>
                </c:pt>
                <c:pt idx="18">
                  <c:v>0.1357669971897871</c:v>
                </c:pt>
                <c:pt idx="19">
                  <c:v>0.1357669971897871</c:v>
                </c:pt>
                <c:pt idx="20">
                  <c:v>0.1357669971897871</c:v>
                </c:pt>
                <c:pt idx="21">
                  <c:v>0.1357669971897871</c:v>
                </c:pt>
                <c:pt idx="22">
                  <c:v>0.1357669971897871</c:v>
                </c:pt>
                <c:pt idx="23">
                  <c:v>0.1357669971897871</c:v>
                </c:pt>
                <c:pt idx="24">
                  <c:v>0.1357669971897871</c:v>
                </c:pt>
                <c:pt idx="25">
                  <c:v>0.1357669971897871</c:v>
                </c:pt>
                <c:pt idx="26">
                  <c:v>0.1357669971897871</c:v>
                </c:pt>
                <c:pt idx="27">
                  <c:v>0.1357669971897871</c:v>
                </c:pt>
                <c:pt idx="28">
                  <c:v>0.1357669971897871</c:v>
                </c:pt>
                <c:pt idx="29">
                  <c:v>0.1357669971897871</c:v>
                </c:pt>
                <c:pt idx="30">
                  <c:v>0.1357669971897871</c:v>
                </c:pt>
                <c:pt idx="31">
                  <c:v>0.1357669971897871</c:v>
                </c:pt>
                <c:pt idx="32">
                  <c:v>0.1357669971897871</c:v>
                </c:pt>
                <c:pt idx="33">
                  <c:v>0.1357669971897871</c:v>
                </c:pt>
                <c:pt idx="34">
                  <c:v>0.1357669971897871</c:v>
                </c:pt>
                <c:pt idx="35">
                  <c:v>0.1357669971897871</c:v>
                </c:pt>
              </c:numCache>
            </c:numRef>
          </c:yVal>
          <c:smooth val="0"/>
          <c:extLst>
            <c:ext xmlns:c16="http://schemas.microsoft.com/office/drawing/2014/chart" uri="{C3380CC4-5D6E-409C-BE32-E72D297353CC}">
              <c16:uniqueId val="{00000003-4E40-4CB3-8C19-866004154EAA}"/>
            </c:ext>
          </c:extLst>
        </c:ser>
        <c:dLbls>
          <c:showLegendKey val="0"/>
          <c:showVal val="0"/>
          <c:showCatName val="0"/>
          <c:showSerName val="0"/>
          <c:showPercent val="0"/>
          <c:showBubbleSize val="0"/>
        </c:dLbls>
        <c:axId val="485952472"/>
        <c:axId val="1"/>
      </c:scatterChart>
      <c:valAx>
        <c:axId val="485952472"/>
        <c:scaling>
          <c:orientation val="minMax"/>
          <c:max val="1325"/>
          <c:min val="450"/>
        </c:scaling>
        <c:delete val="0"/>
        <c:axPos val="b"/>
        <c:title>
          <c:tx>
            <c:rich>
              <a:bodyPr/>
              <a:lstStyle/>
              <a:p>
                <a:pPr>
                  <a:defRPr sz="900" b="0" i="0" u="none" strike="noStrike" baseline="0">
                    <a:solidFill>
                      <a:srgbClr val="000000"/>
                    </a:solidFill>
                    <a:latin typeface="Arial"/>
                    <a:ea typeface="Arial"/>
                    <a:cs typeface="Arial"/>
                  </a:defRPr>
                </a:pPr>
                <a:r>
                  <a:rPr lang="en-AU"/>
                  <a:t>Index of Relative Socio-Economic Disadvantage for SA1</a:t>
                </a:r>
              </a:p>
            </c:rich>
          </c:tx>
          <c:layout>
            <c:manualLayout>
              <c:xMode val="edge"/>
              <c:yMode val="edge"/>
              <c:x val="0.24011757789535568"/>
              <c:y val="0.92256453042707409"/>
            </c:manualLayout>
          </c:layout>
          <c:overlay val="0"/>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50"/>
      </c:valAx>
      <c:valAx>
        <c:axId val="1"/>
        <c:scaling>
          <c:orientation val="minMax"/>
        </c:scaling>
        <c:delete val="1"/>
        <c:axPos val="l"/>
        <c:majorGridlines/>
        <c:numFmt formatCode="0.00%" sourceLinked="1"/>
        <c:majorTickMark val="out"/>
        <c:minorTickMark val="none"/>
        <c:tickLblPos val="nextTo"/>
        <c:crossAx val="485952472"/>
        <c:crosses val="autoZero"/>
        <c:crossBetween val="midCat"/>
      </c:valAx>
      <c:catAx>
        <c:axId val="3"/>
        <c:scaling>
          <c:orientation val="minMax"/>
        </c:scaling>
        <c:delete val="1"/>
        <c:axPos val="t"/>
        <c:majorTickMark val="out"/>
        <c:minorTickMark val="none"/>
        <c:tickLblPos val="nextTo"/>
        <c:crossAx val="4"/>
        <c:crosses val="max"/>
        <c:auto val="1"/>
        <c:lblAlgn val="ctr"/>
        <c:lblOffset val="100"/>
        <c:noMultiLvlLbl val="0"/>
      </c:catAx>
      <c:valAx>
        <c:axId val="4"/>
        <c:scaling>
          <c:orientation val="minMax"/>
        </c:scaling>
        <c:delete val="0"/>
        <c:axPos val="l"/>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 2'!$C$11:$D$11</c:f>
          <c:strCache>
            <c:ptCount val="2"/>
            <c:pt idx="0">
              <c:v>New South Wales</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812731818029144"/>
          <c:y val="0.15215104166666665"/>
          <c:w val="0.80779858641984192"/>
          <c:h val="0.6378568076341451"/>
        </c:manualLayout>
      </c:layout>
      <c:barChart>
        <c:barDir val="col"/>
        <c:grouping val="stacked"/>
        <c:varyColors val="0"/>
        <c:ser>
          <c:idx val="0"/>
          <c:order val="0"/>
          <c:spPr>
            <a:solidFill>
              <a:schemeClr val="accent2">
                <a:lumMod val="60000"/>
                <a:lumOff val="40000"/>
              </a:schemeClr>
            </a:solidFill>
            <a:ln>
              <a:solidFill>
                <a:sysClr val="windowText" lastClr="000000"/>
              </a:solidFill>
            </a:ln>
          </c:spPr>
          <c:invertIfNegative val="0"/>
          <c:val>
            <c:numRef>
              <c:f>GraphData!$B$44:$B$78</c:f>
              <c:numCache>
                <c:formatCode>0.00%</c:formatCode>
                <c:ptCount val="35"/>
                <c:pt idx="0">
                  <c:v>0</c:v>
                </c:pt>
                <c:pt idx="1">
                  <c:v>6.7389618530163043E-5</c:v>
                </c:pt>
                <c:pt idx="2">
                  <c:v>4.1746877655634091E-5</c:v>
                </c:pt>
                <c:pt idx="3">
                  <c:v>5.4134675179561126E-5</c:v>
                </c:pt>
                <c:pt idx="4">
                  <c:v>8.9687654073231703E-5</c:v>
                </c:pt>
                <c:pt idx="5">
                  <c:v>8.2849589840023978E-4</c:v>
                </c:pt>
                <c:pt idx="6">
                  <c:v>8.9353183540085671E-4</c:v>
                </c:pt>
                <c:pt idx="7">
                  <c:v>1.0683236584634671E-3</c:v>
                </c:pt>
                <c:pt idx="8">
                  <c:v>1.0616342478005465E-3</c:v>
                </c:pt>
                <c:pt idx="9">
                  <c:v>1.2527779635947407E-3</c:v>
                </c:pt>
                <c:pt idx="10">
                  <c:v>1.8805915421073625E-3</c:v>
                </c:pt>
                <c:pt idx="11">
                  <c:v>3.449877732438439E-3</c:v>
                </c:pt>
                <c:pt idx="12">
                  <c:v>5.8233797380228582E-3</c:v>
                </c:pt>
                <c:pt idx="13">
                  <c:v>8.4708998248365433E-3</c:v>
                </c:pt>
                <c:pt idx="14">
                  <c:v>1.3544570056711338E-2</c:v>
                </c:pt>
                <c:pt idx="15">
                  <c:v>2.1492952581988637E-2</c:v>
                </c:pt>
                <c:pt idx="16">
                  <c:v>3.5011260507949248E-2</c:v>
                </c:pt>
              </c:numCache>
            </c:numRef>
          </c:val>
          <c:extLst>
            <c:ext xmlns:c16="http://schemas.microsoft.com/office/drawing/2014/chart" uri="{C3380CC4-5D6E-409C-BE32-E72D297353CC}">
              <c16:uniqueId val="{00000000-B713-49A5-A3DC-3A4D11B99AD6}"/>
            </c:ext>
          </c:extLst>
        </c:ser>
        <c:ser>
          <c:idx val="1"/>
          <c:order val="1"/>
          <c:spPr>
            <a:solidFill>
              <a:srgbClr val="FFFFCC"/>
            </a:solidFill>
            <a:ln>
              <a:solidFill>
                <a:sysClr val="windowText" lastClr="000000"/>
              </a:solidFill>
            </a:ln>
          </c:spPr>
          <c:invertIfNegative val="0"/>
          <c:val>
            <c:numRef>
              <c:f>GraphData!$C$44:$C$78</c:f>
              <c:numCache>
                <c:formatCode>General</c:formatCode>
                <c:ptCount val="35"/>
                <c:pt idx="17" formatCode="0.00%">
                  <c:v>4.7293142363046707E-2</c:v>
                </c:pt>
                <c:pt idx="18" formatCode="0.00%">
                  <c:v>5.807907378915473E-2</c:v>
                </c:pt>
                <c:pt idx="19" formatCode="0.00%">
                  <c:v>7.0468977238660829E-2</c:v>
                </c:pt>
                <c:pt idx="20" formatCode="0.00%">
                  <c:v>7.6449682005237565E-2</c:v>
                </c:pt>
                <c:pt idx="21" formatCode="0.00%">
                  <c:v>7.9284877224538738E-2</c:v>
                </c:pt>
                <c:pt idx="22" formatCode="0.00%">
                  <c:v>8.0682840175113901E-2</c:v>
                </c:pt>
                <c:pt idx="23" formatCode="0.00%">
                  <c:v>8.2282600347353838E-2</c:v>
                </c:pt>
                <c:pt idx="24" formatCode="0.00%">
                  <c:v>7.8925259462419142E-2</c:v>
                </c:pt>
                <c:pt idx="25" formatCode="0.00%">
                  <c:v>7.6275385694075909E-2</c:v>
                </c:pt>
                <c:pt idx="26" formatCode="0.00%">
                  <c:v>7.1287562899041923E-2</c:v>
                </c:pt>
              </c:numCache>
            </c:numRef>
          </c:val>
          <c:extLst>
            <c:ext xmlns:c16="http://schemas.microsoft.com/office/drawing/2014/chart" uri="{C3380CC4-5D6E-409C-BE32-E72D297353CC}">
              <c16:uniqueId val="{00000001-B713-49A5-A3DC-3A4D11B99AD6}"/>
            </c:ext>
          </c:extLst>
        </c:ser>
        <c:ser>
          <c:idx val="2"/>
          <c:order val="2"/>
          <c:spPr>
            <a:solidFill>
              <a:schemeClr val="tx2">
                <a:lumMod val="40000"/>
                <a:lumOff val="60000"/>
              </a:schemeClr>
            </a:solidFill>
            <a:ln>
              <a:solidFill>
                <a:sysClr val="windowText" lastClr="000000"/>
              </a:solidFill>
            </a:ln>
          </c:spPr>
          <c:invertIfNegative val="0"/>
          <c:val>
            <c:numRef>
              <c:f>GraphData!$D$44:$D$78</c:f>
              <c:numCache>
                <c:formatCode>General</c:formatCode>
                <c:ptCount val="35"/>
                <c:pt idx="27" formatCode="0.00%">
                  <c:v>6.9990932132212483E-2</c:v>
                </c:pt>
                <c:pt idx="28" formatCode="0.00%">
                  <c:v>6.1035545546215153E-2</c:v>
                </c:pt>
                <c:pt idx="29" formatCode="0.00%">
                  <c:v>3.7112974235858708E-2</c:v>
                </c:pt>
                <c:pt idx="30" formatCode="0.00%">
                  <c:v>1.0013304494540697E-2</c:v>
                </c:pt>
                <c:pt idx="31" formatCode="0.00%">
                  <c:v>5.6463581114059411E-4</c:v>
                </c:pt>
                <c:pt idx="32" formatCode="0.00%">
                  <c:v>0</c:v>
                </c:pt>
                <c:pt idx="33" formatCode="0.00%">
                  <c:v>0</c:v>
                </c:pt>
                <c:pt idx="34" formatCode="0.00%">
                  <c:v>0</c:v>
                </c:pt>
              </c:numCache>
            </c:numRef>
          </c:val>
          <c:extLst>
            <c:ext xmlns:c16="http://schemas.microsoft.com/office/drawing/2014/chart" uri="{C3380CC4-5D6E-409C-BE32-E72D297353CC}">
              <c16:uniqueId val="{00000002-B713-49A5-A3DC-3A4D11B99AD6}"/>
            </c:ext>
          </c:extLst>
        </c:ser>
        <c:dLbls>
          <c:showLegendKey val="0"/>
          <c:showVal val="0"/>
          <c:showCatName val="0"/>
          <c:showSerName val="0"/>
          <c:showPercent val="0"/>
          <c:showBubbleSize val="0"/>
        </c:dLbls>
        <c:gapWidth val="0"/>
        <c:overlap val="100"/>
        <c:axId val="3"/>
        <c:axId val="4"/>
      </c:barChart>
      <c:scatterChart>
        <c:scatterStyle val="lineMarker"/>
        <c:varyColors val="0"/>
        <c:ser>
          <c:idx val="3"/>
          <c:order val="3"/>
          <c:spPr>
            <a:ln w="28575">
              <a:noFill/>
            </a:ln>
          </c:spPr>
          <c:marker>
            <c:spPr>
              <a:noFill/>
              <a:ln>
                <a:noFill/>
              </a:ln>
            </c:spPr>
          </c:marker>
          <c:xVal>
            <c:numRef>
              <c:f>GraphData!$N$42:$N$77</c:f>
              <c:numCache>
                <c:formatCode>General</c:formatCode>
                <c:ptCount val="36"/>
                <c:pt idx="0">
                  <c:v>450</c:v>
                </c:pt>
                <c:pt idx="1">
                  <c:v>475</c:v>
                </c:pt>
                <c:pt idx="2">
                  <c:v>500</c:v>
                </c:pt>
                <c:pt idx="3">
                  <c:v>525</c:v>
                </c:pt>
                <c:pt idx="4">
                  <c:v>550</c:v>
                </c:pt>
                <c:pt idx="5">
                  <c:v>575</c:v>
                </c:pt>
                <c:pt idx="6">
                  <c:v>600</c:v>
                </c:pt>
                <c:pt idx="7">
                  <c:v>625</c:v>
                </c:pt>
                <c:pt idx="8">
                  <c:v>650</c:v>
                </c:pt>
                <c:pt idx="9">
                  <c:v>675</c:v>
                </c:pt>
                <c:pt idx="10">
                  <c:v>700</c:v>
                </c:pt>
                <c:pt idx="11">
                  <c:v>725</c:v>
                </c:pt>
                <c:pt idx="12">
                  <c:v>750</c:v>
                </c:pt>
                <c:pt idx="13">
                  <c:v>775</c:v>
                </c:pt>
                <c:pt idx="14">
                  <c:v>800</c:v>
                </c:pt>
                <c:pt idx="15">
                  <c:v>825</c:v>
                </c:pt>
                <c:pt idx="16">
                  <c:v>850</c:v>
                </c:pt>
                <c:pt idx="17">
                  <c:v>875</c:v>
                </c:pt>
                <c:pt idx="18">
                  <c:v>900</c:v>
                </c:pt>
                <c:pt idx="19">
                  <c:v>925</c:v>
                </c:pt>
                <c:pt idx="20">
                  <c:v>950</c:v>
                </c:pt>
                <c:pt idx="21">
                  <c:v>975</c:v>
                </c:pt>
                <c:pt idx="22">
                  <c:v>1000</c:v>
                </c:pt>
                <c:pt idx="23">
                  <c:v>1025</c:v>
                </c:pt>
                <c:pt idx="24">
                  <c:v>1050</c:v>
                </c:pt>
                <c:pt idx="25">
                  <c:v>1075</c:v>
                </c:pt>
                <c:pt idx="26">
                  <c:v>1100</c:v>
                </c:pt>
                <c:pt idx="27">
                  <c:v>1125</c:v>
                </c:pt>
                <c:pt idx="28">
                  <c:v>1150</c:v>
                </c:pt>
                <c:pt idx="29">
                  <c:v>1175</c:v>
                </c:pt>
                <c:pt idx="30">
                  <c:v>1200</c:v>
                </c:pt>
                <c:pt idx="31">
                  <c:v>1225</c:v>
                </c:pt>
                <c:pt idx="32">
                  <c:v>1250</c:v>
                </c:pt>
                <c:pt idx="33">
                  <c:v>1275</c:v>
                </c:pt>
                <c:pt idx="34">
                  <c:v>1300</c:v>
                </c:pt>
                <c:pt idx="35">
                  <c:v>1325</c:v>
                </c:pt>
              </c:numCache>
            </c:numRef>
          </c:xVal>
          <c:yVal>
            <c:numRef>
              <c:f>GraphData!$O$42:$O$77</c:f>
              <c:numCache>
                <c:formatCode>0.00%</c:formatCode>
                <c:ptCount val="36"/>
                <c:pt idx="0">
                  <c:v>0.10078953675483365</c:v>
                </c:pt>
                <c:pt idx="1">
                  <c:v>0.10078953675483365</c:v>
                </c:pt>
                <c:pt idx="2">
                  <c:v>0.10078953675483365</c:v>
                </c:pt>
                <c:pt idx="3">
                  <c:v>0.10078953675483365</c:v>
                </c:pt>
                <c:pt idx="4">
                  <c:v>0.10078953675483365</c:v>
                </c:pt>
                <c:pt idx="5">
                  <c:v>0.10078953675483365</c:v>
                </c:pt>
                <c:pt idx="6">
                  <c:v>0.10078953675483365</c:v>
                </c:pt>
                <c:pt idx="7">
                  <c:v>0.10078953675483365</c:v>
                </c:pt>
                <c:pt idx="8">
                  <c:v>0.10078953675483365</c:v>
                </c:pt>
                <c:pt idx="9">
                  <c:v>0.10078953675483365</c:v>
                </c:pt>
                <c:pt idx="10">
                  <c:v>0.10078953675483365</c:v>
                </c:pt>
                <c:pt idx="11">
                  <c:v>0.10078953675483365</c:v>
                </c:pt>
                <c:pt idx="12">
                  <c:v>0.10078953675483365</c:v>
                </c:pt>
                <c:pt idx="13">
                  <c:v>0.10078953675483365</c:v>
                </c:pt>
                <c:pt idx="14">
                  <c:v>0.10078953675483365</c:v>
                </c:pt>
                <c:pt idx="15">
                  <c:v>0.10078953675483365</c:v>
                </c:pt>
                <c:pt idx="16">
                  <c:v>0.10078953675483365</c:v>
                </c:pt>
                <c:pt idx="17">
                  <c:v>0.10078953675483365</c:v>
                </c:pt>
                <c:pt idx="18">
                  <c:v>0.10078953675483365</c:v>
                </c:pt>
                <c:pt idx="19">
                  <c:v>0.10078953675483365</c:v>
                </c:pt>
                <c:pt idx="20">
                  <c:v>0.10078953675483365</c:v>
                </c:pt>
                <c:pt idx="21">
                  <c:v>0.10078953675483365</c:v>
                </c:pt>
                <c:pt idx="22">
                  <c:v>0.10078953675483365</c:v>
                </c:pt>
                <c:pt idx="23">
                  <c:v>0.10078953675483365</c:v>
                </c:pt>
                <c:pt idx="24">
                  <c:v>0.10078953675483365</c:v>
                </c:pt>
                <c:pt idx="25">
                  <c:v>0.10078953675483365</c:v>
                </c:pt>
                <c:pt idx="26">
                  <c:v>0.10078953675483365</c:v>
                </c:pt>
                <c:pt idx="27">
                  <c:v>0.10078953675483365</c:v>
                </c:pt>
                <c:pt idx="28">
                  <c:v>0.10078953675483365</c:v>
                </c:pt>
                <c:pt idx="29">
                  <c:v>0.10078953675483365</c:v>
                </c:pt>
                <c:pt idx="30">
                  <c:v>0.10078953675483365</c:v>
                </c:pt>
                <c:pt idx="31">
                  <c:v>0.10078953675483365</c:v>
                </c:pt>
                <c:pt idx="32">
                  <c:v>0.10078953675483365</c:v>
                </c:pt>
                <c:pt idx="33">
                  <c:v>0.10078953675483365</c:v>
                </c:pt>
                <c:pt idx="34">
                  <c:v>0.10078953675483365</c:v>
                </c:pt>
                <c:pt idx="35">
                  <c:v>0.10078953675483365</c:v>
                </c:pt>
              </c:numCache>
            </c:numRef>
          </c:yVal>
          <c:smooth val="0"/>
          <c:extLst>
            <c:ext xmlns:c16="http://schemas.microsoft.com/office/drawing/2014/chart" uri="{C3380CC4-5D6E-409C-BE32-E72D297353CC}">
              <c16:uniqueId val="{00000003-B713-49A5-A3DC-3A4D11B99AD6}"/>
            </c:ext>
          </c:extLst>
        </c:ser>
        <c:dLbls>
          <c:showLegendKey val="0"/>
          <c:showVal val="0"/>
          <c:showCatName val="0"/>
          <c:showSerName val="0"/>
          <c:showPercent val="0"/>
          <c:showBubbleSize val="0"/>
        </c:dLbls>
        <c:axId val="485951816"/>
        <c:axId val="1"/>
      </c:scatterChart>
      <c:valAx>
        <c:axId val="485951816"/>
        <c:scaling>
          <c:orientation val="minMax"/>
          <c:max val="1325"/>
          <c:min val="450"/>
        </c:scaling>
        <c:delete val="0"/>
        <c:axPos val="b"/>
        <c:title>
          <c:tx>
            <c:rich>
              <a:bodyPr/>
              <a:lstStyle/>
              <a:p>
                <a:pPr>
                  <a:defRPr sz="900" b="0" i="0" u="none" strike="noStrike" baseline="0">
                    <a:solidFill>
                      <a:srgbClr val="000000"/>
                    </a:solidFill>
                    <a:latin typeface="Arial"/>
                    <a:ea typeface="Arial"/>
                    <a:cs typeface="Arial"/>
                  </a:defRPr>
                </a:pPr>
                <a:r>
                  <a:rPr lang="en-AU"/>
                  <a:t>Index of Relative Socio-Economic Advantage and Disadvantage for SA1</a:t>
                </a:r>
              </a:p>
            </c:rich>
          </c:tx>
          <c:layout>
            <c:manualLayout>
              <c:xMode val="edge"/>
              <c:yMode val="edge"/>
              <c:x val="0.16016460905349794"/>
              <c:y val="0.92256453042707409"/>
            </c:manualLayout>
          </c:layout>
          <c:overlay val="0"/>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50"/>
      </c:valAx>
      <c:valAx>
        <c:axId val="1"/>
        <c:scaling>
          <c:orientation val="minMax"/>
        </c:scaling>
        <c:delete val="1"/>
        <c:axPos val="l"/>
        <c:majorGridlines/>
        <c:numFmt formatCode="0.00%" sourceLinked="1"/>
        <c:majorTickMark val="out"/>
        <c:minorTickMark val="none"/>
        <c:tickLblPos val="nextTo"/>
        <c:crossAx val="485951816"/>
        <c:crosses val="autoZero"/>
        <c:crossBetween val="midCat"/>
      </c:valAx>
      <c:catAx>
        <c:axId val="3"/>
        <c:scaling>
          <c:orientation val="minMax"/>
        </c:scaling>
        <c:delete val="1"/>
        <c:axPos val="t"/>
        <c:majorTickMark val="out"/>
        <c:minorTickMark val="none"/>
        <c:tickLblPos val="nextTo"/>
        <c:crossAx val="4"/>
        <c:crosses val="max"/>
        <c:auto val="1"/>
        <c:lblAlgn val="ctr"/>
        <c:lblOffset val="100"/>
        <c:noMultiLvlLbl val="0"/>
      </c:catAx>
      <c:valAx>
        <c:axId val="4"/>
        <c:scaling>
          <c:orientation val="minMax"/>
        </c:scaling>
        <c:delete val="0"/>
        <c:axPos val="l"/>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 2'!$E$11:$F$11</c:f>
          <c:strCache>
            <c:ptCount val="2"/>
            <c:pt idx="0">
              <c:v>Australia</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812731818029144"/>
          <c:y val="0.15215104166666665"/>
          <c:w val="0.80779858641984192"/>
          <c:h val="0.6378568076341451"/>
        </c:manualLayout>
      </c:layout>
      <c:barChart>
        <c:barDir val="col"/>
        <c:grouping val="stacked"/>
        <c:varyColors val="0"/>
        <c:ser>
          <c:idx val="0"/>
          <c:order val="0"/>
          <c:spPr>
            <a:solidFill>
              <a:schemeClr val="accent2">
                <a:lumMod val="60000"/>
                <a:lumOff val="40000"/>
              </a:schemeClr>
            </a:solidFill>
            <a:ln>
              <a:solidFill>
                <a:sysClr val="windowText" lastClr="000000"/>
              </a:solidFill>
            </a:ln>
          </c:spPr>
          <c:invertIfNegative val="0"/>
          <c:val>
            <c:numRef>
              <c:f>GraphData!$H$44:$H$78</c:f>
              <c:numCache>
                <c:formatCode>0.00%</c:formatCode>
                <c:ptCount val="35"/>
                <c:pt idx="0">
                  <c:v>0</c:v>
                </c:pt>
                <c:pt idx="1">
                  <c:v>6.0221938494244637E-5</c:v>
                </c:pt>
                <c:pt idx="2">
                  <c:v>3.7446953263566879E-5</c:v>
                </c:pt>
                <c:pt idx="3">
                  <c:v>8.8071143232275464E-5</c:v>
                </c:pt>
                <c:pt idx="4">
                  <c:v>1.9258433106977252E-4</c:v>
                </c:pt>
                <c:pt idx="5">
                  <c:v>4.3901832497339282E-4</c:v>
                </c:pt>
                <c:pt idx="6">
                  <c:v>6.1862209451272728E-4</c:v>
                </c:pt>
                <c:pt idx="7">
                  <c:v>7.7313011175988132E-4</c:v>
                </c:pt>
                <c:pt idx="8">
                  <c:v>1.3847112350182194E-3</c:v>
                </c:pt>
                <c:pt idx="9">
                  <c:v>1.6684741770805844E-3</c:v>
                </c:pt>
                <c:pt idx="10">
                  <c:v>2.2790719244654045E-3</c:v>
                </c:pt>
                <c:pt idx="11">
                  <c:v>3.7382837156613503E-3</c:v>
                </c:pt>
                <c:pt idx="12">
                  <c:v>5.7871670156536522E-3</c:v>
                </c:pt>
                <c:pt idx="13">
                  <c:v>8.3810372247496503E-3</c:v>
                </c:pt>
                <c:pt idx="14">
                  <c:v>1.4424629333181867E-2</c:v>
                </c:pt>
                <c:pt idx="15">
                  <c:v>2.3379132032332297E-2</c:v>
                </c:pt>
                <c:pt idx="16">
                  <c:v>3.5639429737970844E-2</c:v>
                </c:pt>
              </c:numCache>
            </c:numRef>
          </c:val>
          <c:extLst>
            <c:ext xmlns:c16="http://schemas.microsoft.com/office/drawing/2014/chart" uri="{C3380CC4-5D6E-409C-BE32-E72D297353CC}">
              <c16:uniqueId val="{00000000-5978-42D9-B65E-1BB9808BF40A}"/>
            </c:ext>
          </c:extLst>
        </c:ser>
        <c:ser>
          <c:idx val="1"/>
          <c:order val="1"/>
          <c:spPr>
            <a:solidFill>
              <a:srgbClr val="FFFFCC"/>
            </a:solidFill>
            <a:ln>
              <a:solidFill>
                <a:sysClr val="windowText" lastClr="000000"/>
              </a:solidFill>
            </a:ln>
          </c:spPr>
          <c:invertIfNegative val="0"/>
          <c:val>
            <c:numRef>
              <c:f>GraphData!$I$44:$I$78</c:f>
              <c:numCache>
                <c:formatCode>General</c:formatCode>
                <c:ptCount val="35"/>
                <c:pt idx="17" formatCode="0.00%">
                  <c:v>4.8399793742810782E-2</c:v>
                </c:pt>
                <c:pt idx="18" formatCode="0.00%">
                  <c:v>5.8699554636933889E-2</c:v>
                </c:pt>
                <c:pt idx="19" formatCode="0.00%">
                  <c:v>7.1970723405514039E-2</c:v>
                </c:pt>
                <c:pt idx="20" formatCode="0.00%">
                  <c:v>8.5207749363765642E-2</c:v>
                </c:pt>
                <c:pt idx="21" formatCode="0.00%">
                  <c:v>9.5483515886574916E-2</c:v>
                </c:pt>
                <c:pt idx="22" formatCode="0.00%">
                  <c:v>0.10078953675483365</c:v>
                </c:pt>
                <c:pt idx="23" formatCode="0.00%">
                  <c:v>9.7898687031935216E-2</c:v>
                </c:pt>
                <c:pt idx="24" formatCode="0.00%">
                  <c:v>9.0768975938719798E-2</c:v>
                </c:pt>
                <c:pt idx="25" formatCode="0.00%">
                  <c:v>7.7306953580607254E-2</c:v>
                </c:pt>
                <c:pt idx="26" formatCode="0.00%">
                  <c:v>6.3612893851379415E-2</c:v>
                </c:pt>
              </c:numCache>
            </c:numRef>
          </c:val>
          <c:extLst>
            <c:ext xmlns:c16="http://schemas.microsoft.com/office/drawing/2014/chart" uri="{C3380CC4-5D6E-409C-BE32-E72D297353CC}">
              <c16:uniqueId val="{00000001-5978-42D9-B65E-1BB9808BF40A}"/>
            </c:ext>
          </c:extLst>
        </c:ser>
        <c:ser>
          <c:idx val="2"/>
          <c:order val="2"/>
          <c:spPr>
            <a:solidFill>
              <a:schemeClr val="tx2">
                <a:lumMod val="40000"/>
                <a:lumOff val="60000"/>
              </a:schemeClr>
            </a:solidFill>
            <a:ln>
              <a:solidFill>
                <a:sysClr val="windowText" lastClr="000000"/>
              </a:solidFill>
            </a:ln>
          </c:spPr>
          <c:invertIfNegative val="0"/>
          <c:val>
            <c:numRef>
              <c:f>GraphData!$J$44:$J$78</c:f>
              <c:numCache>
                <c:formatCode>General</c:formatCode>
                <c:ptCount val="35"/>
                <c:pt idx="27" formatCode="0.00%">
                  <c:v>4.9409484754704164E-2</c:v>
                </c:pt>
                <c:pt idx="28" formatCode="0.00%">
                  <c:v>3.401029059583098E-2</c:v>
                </c:pt>
                <c:pt idx="29" formatCode="0.00%">
                  <c:v>1.673151112735036E-2</c:v>
                </c:pt>
                <c:pt idx="30" formatCode="0.00%">
                  <c:v>3.7853284174504532E-3</c:v>
                </c:pt>
                <c:pt idx="31" formatCode="0.00%">
                  <c:v>2.3148668062614609E-4</c:v>
                </c:pt>
                <c:pt idx="32" formatCode="0.00%">
                  <c:v>2.0060867819767971E-6</c:v>
                </c:pt>
                <c:pt idx="33" formatCode="0.00%">
                  <c:v>0</c:v>
                </c:pt>
                <c:pt idx="34" formatCode="0.00%">
                  <c:v>0</c:v>
                </c:pt>
              </c:numCache>
            </c:numRef>
          </c:val>
          <c:extLst>
            <c:ext xmlns:c16="http://schemas.microsoft.com/office/drawing/2014/chart" uri="{C3380CC4-5D6E-409C-BE32-E72D297353CC}">
              <c16:uniqueId val="{00000002-5978-42D9-B65E-1BB9808BF40A}"/>
            </c:ext>
          </c:extLst>
        </c:ser>
        <c:dLbls>
          <c:showLegendKey val="0"/>
          <c:showVal val="0"/>
          <c:showCatName val="0"/>
          <c:showSerName val="0"/>
          <c:showPercent val="0"/>
          <c:showBubbleSize val="0"/>
        </c:dLbls>
        <c:gapWidth val="0"/>
        <c:overlap val="100"/>
        <c:axId val="3"/>
        <c:axId val="4"/>
      </c:barChart>
      <c:scatterChart>
        <c:scatterStyle val="lineMarker"/>
        <c:varyColors val="0"/>
        <c:ser>
          <c:idx val="3"/>
          <c:order val="3"/>
          <c:spPr>
            <a:ln w="28575">
              <a:noFill/>
            </a:ln>
          </c:spPr>
          <c:marker>
            <c:spPr>
              <a:noFill/>
              <a:ln>
                <a:noFill/>
              </a:ln>
            </c:spPr>
          </c:marker>
          <c:xVal>
            <c:numRef>
              <c:f>GraphData!$N$42:$N$77</c:f>
              <c:numCache>
                <c:formatCode>General</c:formatCode>
                <c:ptCount val="36"/>
                <c:pt idx="0">
                  <c:v>450</c:v>
                </c:pt>
                <c:pt idx="1">
                  <c:v>475</c:v>
                </c:pt>
                <c:pt idx="2">
                  <c:v>500</c:v>
                </c:pt>
                <c:pt idx="3">
                  <c:v>525</c:v>
                </c:pt>
                <c:pt idx="4">
                  <c:v>550</c:v>
                </c:pt>
                <c:pt idx="5">
                  <c:v>575</c:v>
                </c:pt>
                <c:pt idx="6">
                  <c:v>600</c:v>
                </c:pt>
                <c:pt idx="7">
                  <c:v>625</c:v>
                </c:pt>
                <c:pt idx="8">
                  <c:v>650</c:v>
                </c:pt>
                <c:pt idx="9">
                  <c:v>675</c:v>
                </c:pt>
                <c:pt idx="10">
                  <c:v>700</c:v>
                </c:pt>
                <c:pt idx="11">
                  <c:v>725</c:v>
                </c:pt>
                <c:pt idx="12">
                  <c:v>750</c:v>
                </c:pt>
                <c:pt idx="13">
                  <c:v>775</c:v>
                </c:pt>
                <c:pt idx="14">
                  <c:v>800</c:v>
                </c:pt>
                <c:pt idx="15">
                  <c:v>825</c:v>
                </c:pt>
                <c:pt idx="16">
                  <c:v>850</c:v>
                </c:pt>
                <c:pt idx="17">
                  <c:v>875</c:v>
                </c:pt>
                <c:pt idx="18">
                  <c:v>900</c:v>
                </c:pt>
                <c:pt idx="19">
                  <c:v>925</c:v>
                </c:pt>
                <c:pt idx="20">
                  <c:v>950</c:v>
                </c:pt>
                <c:pt idx="21">
                  <c:v>975</c:v>
                </c:pt>
                <c:pt idx="22">
                  <c:v>1000</c:v>
                </c:pt>
                <c:pt idx="23">
                  <c:v>1025</c:v>
                </c:pt>
                <c:pt idx="24">
                  <c:v>1050</c:v>
                </c:pt>
                <c:pt idx="25">
                  <c:v>1075</c:v>
                </c:pt>
                <c:pt idx="26">
                  <c:v>1100</c:v>
                </c:pt>
                <c:pt idx="27">
                  <c:v>1125</c:v>
                </c:pt>
                <c:pt idx="28">
                  <c:v>1150</c:v>
                </c:pt>
                <c:pt idx="29">
                  <c:v>1175</c:v>
                </c:pt>
                <c:pt idx="30">
                  <c:v>1200</c:v>
                </c:pt>
                <c:pt idx="31">
                  <c:v>1225</c:v>
                </c:pt>
                <c:pt idx="32">
                  <c:v>1250</c:v>
                </c:pt>
                <c:pt idx="33">
                  <c:v>1275</c:v>
                </c:pt>
                <c:pt idx="34">
                  <c:v>1300</c:v>
                </c:pt>
                <c:pt idx="35">
                  <c:v>1325</c:v>
                </c:pt>
              </c:numCache>
            </c:numRef>
          </c:xVal>
          <c:yVal>
            <c:numRef>
              <c:f>GraphData!$O$42:$O$77</c:f>
              <c:numCache>
                <c:formatCode>0.00%</c:formatCode>
                <c:ptCount val="36"/>
                <c:pt idx="0">
                  <c:v>0.10078953675483365</c:v>
                </c:pt>
                <c:pt idx="1">
                  <c:v>0.10078953675483365</c:v>
                </c:pt>
                <c:pt idx="2">
                  <c:v>0.10078953675483365</c:v>
                </c:pt>
                <c:pt idx="3">
                  <c:v>0.10078953675483365</c:v>
                </c:pt>
                <c:pt idx="4">
                  <c:v>0.10078953675483365</c:v>
                </c:pt>
                <c:pt idx="5">
                  <c:v>0.10078953675483365</c:v>
                </c:pt>
                <c:pt idx="6">
                  <c:v>0.10078953675483365</c:v>
                </c:pt>
                <c:pt idx="7">
                  <c:v>0.10078953675483365</c:v>
                </c:pt>
                <c:pt idx="8">
                  <c:v>0.10078953675483365</c:v>
                </c:pt>
                <c:pt idx="9">
                  <c:v>0.10078953675483365</c:v>
                </c:pt>
                <c:pt idx="10">
                  <c:v>0.10078953675483365</c:v>
                </c:pt>
                <c:pt idx="11">
                  <c:v>0.10078953675483365</c:v>
                </c:pt>
                <c:pt idx="12">
                  <c:v>0.10078953675483365</c:v>
                </c:pt>
                <c:pt idx="13">
                  <c:v>0.10078953675483365</c:v>
                </c:pt>
                <c:pt idx="14">
                  <c:v>0.10078953675483365</c:v>
                </c:pt>
                <c:pt idx="15">
                  <c:v>0.10078953675483365</c:v>
                </c:pt>
                <c:pt idx="16">
                  <c:v>0.10078953675483365</c:v>
                </c:pt>
                <c:pt idx="17">
                  <c:v>0.10078953675483365</c:v>
                </c:pt>
                <c:pt idx="18">
                  <c:v>0.10078953675483365</c:v>
                </c:pt>
                <c:pt idx="19">
                  <c:v>0.10078953675483365</c:v>
                </c:pt>
                <c:pt idx="20">
                  <c:v>0.10078953675483365</c:v>
                </c:pt>
                <c:pt idx="21">
                  <c:v>0.10078953675483365</c:v>
                </c:pt>
                <c:pt idx="22">
                  <c:v>0.10078953675483365</c:v>
                </c:pt>
                <c:pt idx="23">
                  <c:v>0.10078953675483365</c:v>
                </c:pt>
                <c:pt idx="24">
                  <c:v>0.10078953675483365</c:v>
                </c:pt>
                <c:pt idx="25">
                  <c:v>0.10078953675483365</c:v>
                </c:pt>
                <c:pt idx="26">
                  <c:v>0.10078953675483365</c:v>
                </c:pt>
                <c:pt idx="27">
                  <c:v>0.10078953675483365</c:v>
                </c:pt>
                <c:pt idx="28">
                  <c:v>0.10078953675483365</c:v>
                </c:pt>
                <c:pt idx="29">
                  <c:v>0.10078953675483365</c:v>
                </c:pt>
                <c:pt idx="30">
                  <c:v>0.10078953675483365</c:v>
                </c:pt>
                <c:pt idx="31">
                  <c:v>0.10078953675483365</c:v>
                </c:pt>
                <c:pt idx="32">
                  <c:v>0.10078953675483365</c:v>
                </c:pt>
                <c:pt idx="33">
                  <c:v>0.10078953675483365</c:v>
                </c:pt>
                <c:pt idx="34">
                  <c:v>0.10078953675483365</c:v>
                </c:pt>
                <c:pt idx="35">
                  <c:v>0.10078953675483365</c:v>
                </c:pt>
              </c:numCache>
            </c:numRef>
          </c:yVal>
          <c:smooth val="0"/>
          <c:extLst>
            <c:ext xmlns:c16="http://schemas.microsoft.com/office/drawing/2014/chart" uri="{C3380CC4-5D6E-409C-BE32-E72D297353CC}">
              <c16:uniqueId val="{00000003-5978-42D9-B65E-1BB9808BF40A}"/>
            </c:ext>
          </c:extLst>
        </c:ser>
        <c:dLbls>
          <c:showLegendKey val="0"/>
          <c:showVal val="0"/>
          <c:showCatName val="0"/>
          <c:showSerName val="0"/>
          <c:showPercent val="0"/>
          <c:showBubbleSize val="0"/>
        </c:dLbls>
        <c:axId val="485947552"/>
        <c:axId val="1"/>
      </c:scatterChart>
      <c:valAx>
        <c:axId val="485947552"/>
        <c:scaling>
          <c:orientation val="minMax"/>
          <c:max val="1325"/>
          <c:min val="450"/>
        </c:scaling>
        <c:delete val="0"/>
        <c:axPos val="b"/>
        <c:title>
          <c:tx>
            <c:rich>
              <a:bodyPr/>
              <a:lstStyle/>
              <a:p>
                <a:pPr>
                  <a:defRPr sz="900" b="0" i="0" u="none" strike="noStrike" baseline="0">
                    <a:solidFill>
                      <a:srgbClr val="000000"/>
                    </a:solidFill>
                    <a:latin typeface="Arial"/>
                    <a:ea typeface="Arial"/>
                    <a:cs typeface="Arial"/>
                  </a:defRPr>
                </a:pPr>
                <a:r>
                  <a:rPr lang="en-AU"/>
                  <a:t>Index of Relative Socio-Economic Advantage and Disadvantage for SA1</a:t>
                </a:r>
              </a:p>
            </c:rich>
          </c:tx>
          <c:layout>
            <c:manualLayout>
              <c:xMode val="edge"/>
              <c:yMode val="edge"/>
              <c:x val="0.15781305114638447"/>
              <c:y val="0.92256453042707409"/>
            </c:manualLayout>
          </c:layout>
          <c:overlay val="0"/>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50"/>
      </c:valAx>
      <c:valAx>
        <c:axId val="1"/>
        <c:scaling>
          <c:orientation val="minMax"/>
        </c:scaling>
        <c:delete val="1"/>
        <c:axPos val="l"/>
        <c:majorGridlines/>
        <c:numFmt formatCode="0.00%" sourceLinked="1"/>
        <c:majorTickMark val="out"/>
        <c:minorTickMark val="none"/>
        <c:tickLblPos val="nextTo"/>
        <c:crossAx val="485947552"/>
        <c:crosses val="autoZero"/>
        <c:crossBetween val="midCat"/>
      </c:valAx>
      <c:catAx>
        <c:axId val="3"/>
        <c:scaling>
          <c:orientation val="minMax"/>
        </c:scaling>
        <c:delete val="1"/>
        <c:axPos val="t"/>
        <c:majorTickMark val="out"/>
        <c:minorTickMark val="none"/>
        <c:tickLblPos val="nextTo"/>
        <c:crossAx val="4"/>
        <c:crosses val="max"/>
        <c:auto val="1"/>
        <c:lblAlgn val="ctr"/>
        <c:lblOffset val="100"/>
        <c:noMultiLvlLbl val="0"/>
      </c:catAx>
      <c:valAx>
        <c:axId val="4"/>
        <c:scaling>
          <c:orientation val="minMax"/>
        </c:scaling>
        <c:delete val="0"/>
        <c:axPos val="l"/>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 3'!$C$11:$D$11</c:f>
          <c:strCache>
            <c:ptCount val="2"/>
            <c:pt idx="0">
              <c:v>New South Wales</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812731818029144"/>
          <c:y val="0.15215104166666665"/>
          <c:w val="0.80779858641984192"/>
          <c:h val="0.6378568076341451"/>
        </c:manualLayout>
      </c:layout>
      <c:barChart>
        <c:barDir val="col"/>
        <c:grouping val="stacked"/>
        <c:varyColors val="0"/>
        <c:ser>
          <c:idx val="0"/>
          <c:order val="0"/>
          <c:spPr>
            <a:solidFill>
              <a:schemeClr val="accent2">
                <a:lumMod val="60000"/>
                <a:lumOff val="40000"/>
              </a:schemeClr>
            </a:solidFill>
            <a:ln>
              <a:solidFill>
                <a:sysClr val="windowText" lastClr="000000"/>
              </a:solidFill>
            </a:ln>
          </c:spPr>
          <c:invertIfNegative val="0"/>
          <c:val>
            <c:numRef>
              <c:f>GraphData!$B$84:$B$118</c:f>
              <c:numCache>
                <c:formatCode>0.00%</c:formatCode>
                <c:ptCount val="35"/>
                <c:pt idx="0">
                  <c:v>0</c:v>
                </c:pt>
                <c:pt idx="1">
                  <c:v>3.0758901251910819E-4</c:v>
                </c:pt>
                <c:pt idx="2">
                  <c:v>3.874903065484375E-4</c:v>
                </c:pt>
                <c:pt idx="3">
                  <c:v>1.3626577276319734E-4</c:v>
                </c:pt>
                <c:pt idx="4">
                  <c:v>2.6522274498727772E-4</c:v>
                </c:pt>
                <c:pt idx="5">
                  <c:v>2.4899473023093333E-4</c:v>
                </c:pt>
                <c:pt idx="6">
                  <c:v>8.9018713006939641E-4</c:v>
                </c:pt>
                <c:pt idx="7">
                  <c:v>8.1870953835633752E-4</c:v>
                </c:pt>
                <c:pt idx="8">
                  <c:v>1.7673670727386694E-3</c:v>
                </c:pt>
                <c:pt idx="9">
                  <c:v>1.4535841614575979E-3</c:v>
                </c:pt>
                <c:pt idx="10">
                  <c:v>2.2379795006726576E-3</c:v>
                </c:pt>
                <c:pt idx="11">
                  <c:v>3.7688635186795597E-3</c:v>
                </c:pt>
                <c:pt idx="12">
                  <c:v>7.8414758326458105E-3</c:v>
                </c:pt>
                <c:pt idx="13">
                  <c:v>1.2438711371750372E-2</c:v>
                </c:pt>
                <c:pt idx="14">
                  <c:v>1.710606184484036E-2</c:v>
                </c:pt>
                <c:pt idx="15">
                  <c:v>2.6314655012226757E-2</c:v>
                </c:pt>
                <c:pt idx="16">
                  <c:v>3.4802526119671079E-2</c:v>
                </c:pt>
              </c:numCache>
            </c:numRef>
          </c:val>
          <c:extLst>
            <c:ext xmlns:c16="http://schemas.microsoft.com/office/drawing/2014/chart" uri="{C3380CC4-5D6E-409C-BE32-E72D297353CC}">
              <c16:uniqueId val="{00000000-4A7B-447F-B010-040C5B8A0617}"/>
            </c:ext>
          </c:extLst>
        </c:ser>
        <c:ser>
          <c:idx val="1"/>
          <c:order val="1"/>
          <c:spPr>
            <a:solidFill>
              <a:srgbClr val="FFFFCC"/>
            </a:solidFill>
            <a:ln>
              <a:solidFill>
                <a:sysClr val="windowText" lastClr="000000"/>
              </a:solidFill>
            </a:ln>
          </c:spPr>
          <c:invertIfNegative val="0"/>
          <c:val>
            <c:numRef>
              <c:f>GraphData!$C$84:$C$118</c:f>
              <c:numCache>
                <c:formatCode>General</c:formatCode>
                <c:ptCount val="35"/>
                <c:pt idx="17" formatCode="0.00%">
                  <c:v>4.7359169323849239E-2</c:v>
                </c:pt>
                <c:pt idx="18" formatCode="0.00%">
                  <c:v>6.1365060960351617E-2</c:v>
                </c:pt>
                <c:pt idx="19" formatCode="0.00%">
                  <c:v>7.642874662742212E-2</c:v>
                </c:pt>
                <c:pt idx="20" formatCode="0.00%">
                  <c:v>8.5531795759904661E-2</c:v>
                </c:pt>
                <c:pt idx="21" formatCode="0.00%">
                  <c:v>8.766547000542585E-2</c:v>
                </c:pt>
                <c:pt idx="22" formatCode="0.00%">
                  <c:v>8.9423793985972055E-2</c:v>
                </c:pt>
                <c:pt idx="23" formatCode="0.00%">
                  <c:v>8.8322147152169225E-2</c:v>
                </c:pt>
                <c:pt idx="24" formatCode="0.00%">
                  <c:v>8.6027183782886499E-2</c:v>
                </c:pt>
                <c:pt idx="25" formatCode="0.00%">
                  <c:v>7.1497659945047726E-2</c:v>
                </c:pt>
                <c:pt idx="26" formatCode="0.00%">
                  <c:v>6.4188363894029821E-2</c:v>
                </c:pt>
              </c:numCache>
            </c:numRef>
          </c:val>
          <c:extLst>
            <c:ext xmlns:c16="http://schemas.microsoft.com/office/drawing/2014/chart" uri="{C3380CC4-5D6E-409C-BE32-E72D297353CC}">
              <c16:uniqueId val="{00000001-4A7B-447F-B010-040C5B8A0617}"/>
            </c:ext>
          </c:extLst>
        </c:ser>
        <c:ser>
          <c:idx val="2"/>
          <c:order val="2"/>
          <c:spPr>
            <a:solidFill>
              <a:schemeClr val="tx2">
                <a:lumMod val="40000"/>
                <a:lumOff val="60000"/>
              </a:schemeClr>
            </a:solidFill>
            <a:ln>
              <a:solidFill>
                <a:sysClr val="windowText" lastClr="000000"/>
              </a:solidFill>
            </a:ln>
          </c:spPr>
          <c:invertIfNegative val="0"/>
          <c:val>
            <c:numRef>
              <c:f>GraphData!$D$84:$D$118</c:f>
              <c:numCache>
                <c:formatCode>General</c:formatCode>
                <c:ptCount val="35"/>
                <c:pt idx="27" formatCode="0.00%">
                  <c:v>5.4689896264583537E-2</c:v>
                </c:pt>
                <c:pt idx="28" formatCode="0.00%">
                  <c:v>4.0322900330258683E-2</c:v>
                </c:pt>
                <c:pt idx="29" formatCode="0.00%">
                  <c:v>2.1394593469648657E-2</c:v>
                </c:pt>
                <c:pt idx="30" formatCode="0.00%">
                  <c:v>7.3744558659937613E-3</c:v>
                </c:pt>
                <c:pt idx="31" formatCode="0.00%">
                  <c:v>1.8907495360769827E-3</c:v>
                </c:pt>
                <c:pt idx="32" formatCode="0.00%">
                  <c:v>5.1545625497060373E-4</c:v>
                </c:pt>
                <c:pt idx="33" formatCode="0.00%">
                  <c:v>8.1883341633157678E-5</c:v>
                </c:pt>
                <c:pt idx="34" formatCode="0.00%">
                  <c:v>0</c:v>
                </c:pt>
              </c:numCache>
            </c:numRef>
          </c:val>
          <c:extLst>
            <c:ext xmlns:c16="http://schemas.microsoft.com/office/drawing/2014/chart" uri="{C3380CC4-5D6E-409C-BE32-E72D297353CC}">
              <c16:uniqueId val="{00000002-4A7B-447F-B010-040C5B8A0617}"/>
            </c:ext>
          </c:extLst>
        </c:ser>
        <c:dLbls>
          <c:showLegendKey val="0"/>
          <c:showVal val="0"/>
          <c:showCatName val="0"/>
          <c:showSerName val="0"/>
          <c:showPercent val="0"/>
          <c:showBubbleSize val="0"/>
        </c:dLbls>
        <c:gapWidth val="0"/>
        <c:overlap val="100"/>
        <c:axId val="3"/>
        <c:axId val="4"/>
      </c:barChart>
      <c:scatterChart>
        <c:scatterStyle val="lineMarker"/>
        <c:varyColors val="0"/>
        <c:ser>
          <c:idx val="3"/>
          <c:order val="3"/>
          <c:spPr>
            <a:ln w="28575">
              <a:noFill/>
            </a:ln>
          </c:spPr>
          <c:marker>
            <c:spPr>
              <a:noFill/>
              <a:ln>
                <a:noFill/>
              </a:ln>
            </c:spPr>
          </c:marker>
          <c:xVal>
            <c:numRef>
              <c:f>GraphData!$N$82:$N$117</c:f>
              <c:numCache>
                <c:formatCode>General</c:formatCode>
                <c:ptCount val="36"/>
                <c:pt idx="0">
                  <c:v>450</c:v>
                </c:pt>
                <c:pt idx="1">
                  <c:v>475</c:v>
                </c:pt>
                <c:pt idx="2">
                  <c:v>500</c:v>
                </c:pt>
                <c:pt idx="3">
                  <c:v>525</c:v>
                </c:pt>
                <c:pt idx="4">
                  <c:v>550</c:v>
                </c:pt>
                <c:pt idx="5">
                  <c:v>575</c:v>
                </c:pt>
                <c:pt idx="6">
                  <c:v>600</c:v>
                </c:pt>
                <c:pt idx="7">
                  <c:v>625</c:v>
                </c:pt>
                <c:pt idx="8">
                  <c:v>650</c:v>
                </c:pt>
                <c:pt idx="9">
                  <c:v>675</c:v>
                </c:pt>
                <c:pt idx="10">
                  <c:v>700</c:v>
                </c:pt>
                <c:pt idx="11">
                  <c:v>725</c:v>
                </c:pt>
                <c:pt idx="12">
                  <c:v>750</c:v>
                </c:pt>
                <c:pt idx="13">
                  <c:v>775</c:v>
                </c:pt>
                <c:pt idx="14">
                  <c:v>800</c:v>
                </c:pt>
                <c:pt idx="15">
                  <c:v>825</c:v>
                </c:pt>
                <c:pt idx="16">
                  <c:v>850</c:v>
                </c:pt>
                <c:pt idx="17">
                  <c:v>875</c:v>
                </c:pt>
                <c:pt idx="18">
                  <c:v>900</c:v>
                </c:pt>
                <c:pt idx="19">
                  <c:v>925</c:v>
                </c:pt>
                <c:pt idx="20">
                  <c:v>950</c:v>
                </c:pt>
                <c:pt idx="21">
                  <c:v>975</c:v>
                </c:pt>
                <c:pt idx="22">
                  <c:v>1000</c:v>
                </c:pt>
                <c:pt idx="23">
                  <c:v>1025</c:v>
                </c:pt>
                <c:pt idx="24">
                  <c:v>1050</c:v>
                </c:pt>
                <c:pt idx="25">
                  <c:v>1075</c:v>
                </c:pt>
                <c:pt idx="26">
                  <c:v>1100</c:v>
                </c:pt>
                <c:pt idx="27">
                  <c:v>1125</c:v>
                </c:pt>
                <c:pt idx="28">
                  <c:v>1150</c:v>
                </c:pt>
                <c:pt idx="29">
                  <c:v>1175</c:v>
                </c:pt>
                <c:pt idx="30">
                  <c:v>1200</c:v>
                </c:pt>
                <c:pt idx="31">
                  <c:v>1225</c:v>
                </c:pt>
                <c:pt idx="32">
                  <c:v>1250</c:v>
                </c:pt>
                <c:pt idx="33">
                  <c:v>1275</c:v>
                </c:pt>
                <c:pt idx="34">
                  <c:v>1300</c:v>
                </c:pt>
                <c:pt idx="35">
                  <c:v>1325</c:v>
                </c:pt>
              </c:numCache>
            </c:numRef>
          </c:xVal>
          <c:yVal>
            <c:numRef>
              <c:f>GraphData!$O$82:$O$117</c:f>
              <c:numCache>
                <c:formatCode>0.00%</c:formatCode>
                <c:ptCount val="36"/>
                <c:pt idx="0">
                  <c:v>0.10423752791263248</c:v>
                </c:pt>
                <c:pt idx="1">
                  <c:v>0.10423752791263248</c:v>
                </c:pt>
                <c:pt idx="2">
                  <c:v>0.10423752791263248</c:v>
                </c:pt>
                <c:pt idx="3">
                  <c:v>0.10423752791263248</c:v>
                </c:pt>
                <c:pt idx="4">
                  <c:v>0.10423752791263248</c:v>
                </c:pt>
                <c:pt idx="5">
                  <c:v>0.10423752791263248</c:v>
                </c:pt>
                <c:pt idx="6">
                  <c:v>0.10423752791263248</c:v>
                </c:pt>
                <c:pt idx="7">
                  <c:v>0.10423752791263248</c:v>
                </c:pt>
                <c:pt idx="8">
                  <c:v>0.10423752791263248</c:v>
                </c:pt>
                <c:pt idx="9">
                  <c:v>0.10423752791263248</c:v>
                </c:pt>
                <c:pt idx="10">
                  <c:v>0.10423752791263248</c:v>
                </c:pt>
                <c:pt idx="11">
                  <c:v>0.10423752791263248</c:v>
                </c:pt>
                <c:pt idx="12">
                  <c:v>0.10423752791263248</c:v>
                </c:pt>
                <c:pt idx="13">
                  <c:v>0.10423752791263248</c:v>
                </c:pt>
                <c:pt idx="14">
                  <c:v>0.10423752791263248</c:v>
                </c:pt>
                <c:pt idx="15">
                  <c:v>0.10423752791263248</c:v>
                </c:pt>
                <c:pt idx="16">
                  <c:v>0.10423752791263248</c:v>
                </c:pt>
                <c:pt idx="17">
                  <c:v>0.10423752791263248</c:v>
                </c:pt>
                <c:pt idx="18">
                  <c:v>0.10423752791263248</c:v>
                </c:pt>
                <c:pt idx="19">
                  <c:v>0.10423752791263248</c:v>
                </c:pt>
                <c:pt idx="20">
                  <c:v>0.10423752791263248</c:v>
                </c:pt>
                <c:pt idx="21">
                  <c:v>0.10423752791263248</c:v>
                </c:pt>
                <c:pt idx="22">
                  <c:v>0.10423752791263248</c:v>
                </c:pt>
                <c:pt idx="23">
                  <c:v>0.10423752791263248</c:v>
                </c:pt>
                <c:pt idx="24">
                  <c:v>0.10423752791263248</c:v>
                </c:pt>
                <c:pt idx="25">
                  <c:v>0.10423752791263248</c:v>
                </c:pt>
                <c:pt idx="26">
                  <c:v>0.10423752791263248</c:v>
                </c:pt>
                <c:pt idx="27">
                  <c:v>0.10423752791263248</c:v>
                </c:pt>
                <c:pt idx="28">
                  <c:v>0.10423752791263248</c:v>
                </c:pt>
                <c:pt idx="29">
                  <c:v>0.10423752791263248</c:v>
                </c:pt>
                <c:pt idx="30">
                  <c:v>0.10423752791263248</c:v>
                </c:pt>
                <c:pt idx="31">
                  <c:v>0.10423752791263248</c:v>
                </c:pt>
                <c:pt idx="32">
                  <c:v>0.10423752791263248</c:v>
                </c:pt>
                <c:pt idx="33">
                  <c:v>0.10423752791263248</c:v>
                </c:pt>
                <c:pt idx="34">
                  <c:v>0.10423752791263248</c:v>
                </c:pt>
                <c:pt idx="35">
                  <c:v>0.10423752791263248</c:v>
                </c:pt>
              </c:numCache>
            </c:numRef>
          </c:yVal>
          <c:smooth val="0"/>
          <c:extLst>
            <c:ext xmlns:c16="http://schemas.microsoft.com/office/drawing/2014/chart" uri="{C3380CC4-5D6E-409C-BE32-E72D297353CC}">
              <c16:uniqueId val="{00000003-4A7B-447F-B010-040C5B8A0617}"/>
            </c:ext>
          </c:extLst>
        </c:ser>
        <c:dLbls>
          <c:showLegendKey val="0"/>
          <c:showVal val="0"/>
          <c:showCatName val="0"/>
          <c:showSerName val="0"/>
          <c:showPercent val="0"/>
          <c:showBubbleSize val="0"/>
        </c:dLbls>
        <c:axId val="486149280"/>
        <c:axId val="1"/>
      </c:scatterChart>
      <c:valAx>
        <c:axId val="486149280"/>
        <c:scaling>
          <c:orientation val="minMax"/>
          <c:max val="1325"/>
          <c:min val="450"/>
        </c:scaling>
        <c:delete val="0"/>
        <c:axPos val="b"/>
        <c:title>
          <c:tx>
            <c:rich>
              <a:bodyPr/>
              <a:lstStyle/>
              <a:p>
                <a:pPr>
                  <a:defRPr sz="900" b="0" i="0" u="none" strike="noStrike" baseline="0">
                    <a:solidFill>
                      <a:srgbClr val="000000"/>
                    </a:solidFill>
                    <a:latin typeface="Arial"/>
                    <a:ea typeface="Arial"/>
                    <a:cs typeface="Arial"/>
                  </a:defRPr>
                </a:pPr>
                <a:r>
                  <a:rPr lang="en-AU"/>
                  <a:t>Index of Economic Resources for SA1</a:t>
                </a:r>
              </a:p>
            </c:rich>
          </c:tx>
          <c:layout>
            <c:manualLayout>
              <c:xMode val="edge"/>
              <c:yMode val="edge"/>
              <c:x val="0.32242210464432691"/>
              <c:y val="0.92256453042707409"/>
            </c:manualLayout>
          </c:layout>
          <c:overlay val="0"/>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50"/>
      </c:valAx>
      <c:valAx>
        <c:axId val="1"/>
        <c:scaling>
          <c:orientation val="minMax"/>
        </c:scaling>
        <c:delete val="1"/>
        <c:axPos val="l"/>
        <c:majorGridlines/>
        <c:numFmt formatCode="0.00%" sourceLinked="1"/>
        <c:majorTickMark val="out"/>
        <c:minorTickMark val="none"/>
        <c:tickLblPos val="nextTo"/>
        <c:crossAx val="486149280"/>
        <c:crosses val="autoZero"/>
        <c:crossBetween val="midCat"/>
      </c:valAx>
      <c:catAx>
        <c:axId val="3"/>
        <c:scaling>
          <c:orientation val="minMax"/>
        </c:scaling>
        <c:delete val="1"/>
        <c:axPos val="t"/>
        <c:majorTickMark val="out"/>
        <c:minorTickMark val="none"/>
        <c:tickLblPos val="nextTo"/>
        <c:crossAx val="4"/>
        <c:crosses val="max"/>
        <c:auto val="1"/>
        <c:lblAlgn val="ctr"/>
        <c:lblOffset val="100"/>
        <c:noMultiLvlLbl val="0"/>
      </c:catAx>
      <c:valAx>
        <c:axId val="4"/>
        <c:scaling>
          <c:orientation val="minMax"/>
        </c:scaling>
        <c:delete val="0"/>
        <c:axPos val="l"/>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 3'!$E$11:$F$11</c:f>
          <c:strCache>
            <c:ptCount val="2"/>
            <c:pt idx="0">
              <c:v>Australia</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812731818029144"/>
          <c:y val="0.15215104166666665"/>
          <c:w val="0.80779858641984192"/>
          <c:h val="0.6378568076341451"/>
        </c:manualLayout>
      </c:layout>
      <c:barChart>
        <c:barDir val="col"/>
        <c:grouping val="stacked"/>
        <c:varyColors val="0"/>
        <c:ser>
          <c:idx val="0"/>
          <c:order val="0"/>
          <c:spPr>
            <a:solidFill>
              <a:schemeClr val="accent2">
                <a:lumMod val="60000"/>
                <a:lumOff val="40000"/>
              </a:schemeClr>
            </a:solidFill>
            <a:ln>
              <a:solidFill>
                <a:sysClr val="windowText" lastClr="000000"/>
              </a:solidFill>
            </a:ln>
          </c:spPr>
          <c:invertIfNegative val="0"/>
          <c:val>
            <c:numRef>
              <c:f>GraphData!$H$84:$H$118</c:f>
              <c:numCache>
                <c:formatCode>0.00%</c:formatCode>
                <c:ptCount val="35"/>
                <c:pt idx="0">
                  <c:v>0</c:v>
                </c:pt>
                <c:pt idx="1">
                  <c:v>1.0042627770715609E-3</c:v>
                </c:pt>
                <c:pt idx="2">
                  <c:v>6.7357313832491523E-4</c:v>
                </c:pt>
                <c:pt idx="3">
                  <c:v>3.7490221802001674E-4</c:v>
                </c:pt>
                <c:pt idx="4">
                  <c:v>7.2482668885267534E-4</c:v>
                </c:pt>
                <c:pt idx="5">
                  <c:v>5.2677478792614244E-4</c:v>
                </c:pt>
                <c:pt idx="6">
                  <c:v>6.7188173182246411E-4</c:v>
                </c:pt>
                <c:pt idx="7">
                  <c:v>6.4985411225566012E-4</c:v>
                </c:pt>
                <c:pt idx="8">
                  <c:v>1.3262200380613665E-3</c:v>
                </c:pt>
                <c:pt idx="9">
                  <c:v>1.5575493785477497E-3</c:v>
                </c:pt>
                <c:pt idx="10">
                  <c:v>2.1294414515508997E-3</c:v>
                </c:pt>
                <c:pt idx="11">
                  <c:v>3.4119602657931248E-3</c:v>
                </c:pt>
                <c:pt idx="12">
                  <c:v>6.0777742537957034E-3</c:v>
                </c:pt>
                <c:pt idx="13">
                  <c:v>9.4459546256998039E-3</c:v>
                </c:pt>
                <c:pt idx="14">
                  <c:v>1.3344921959094003E-2</c:v>
                </c:pt>
                <c:pt idx="15">
                  <c:v>2.1790350636041615E-2</c:v>
                </c:pt>
                <c:pt idx="16">
                  <c:v>3.1266947253960238E-2</c:v>
                </c:pt>
              </c:numCache>
            </c:numRef>
          </c:val>
          <c:extLst>
            <c:ext xmlns:c16="http://schemas.microsoft.com/office/drawing/2014/chart" uri="{C3380CC4-5D6E-409C-BE32-E72D297353CC}">
              <c16:uniqueId val="{00000000-8F71-41ED-B5F6-E04C3FA0B7AD}"/>
            </c:ext>
          </c:extLst>
        </c:ser>
        <c:ser>
          <c:idx val="1"/>
          <c:order val="1"/>
          <c:spPr>
            <a:solidFill>
              <a:srgbClr val="FFFFCC"/>
            </a:solidFill>
            <a:ln>
              <a:solidFill>
                <a:sysClr val="windowText" lastClr="000000"/>
              </a:solidFill>
            </a:ln>
          </c:spPr>
          <c:invertIfNegative val="0"/>
          <c:val>
            <c:numRef>
              <c:f>GraphData!$I$84:$I$118</c:f>
              <c:numCache>
                <c:formatCode>General</c:formatCode>
                <c:ptCount val="35"/>
                <c:pt idx="17" formatCode="0.00%">
                  <c:v>4.4396313221579088E-2</c:v>
                </c:pt>
                <c:pt idx="18" formatCode="0.00%">
                  <c:v>6.1239457178091219E-2</c:v>
                </c:pt>
                <c:pt idx="19" formatCode="0.00%">
                  <c:v>7.5085664822469783E-2</c:v>
                </c:pt>
                <c:pt idx="20" formatCode="0.00%">
                  <c:v>8.9137358689378665E-2</c:v>
                </c:pt>
                <c:pt idx="21" formatCode="0.00%">
                  <c:v>9.443531587547456E-2</c:v>
                </c:pt>
                <c:pt idx="22" formatCode="0.00%">
                  <c:v>9.968135081544871E-2</c:v>
                </c:pt>
                <c:pt idx="23" formatCode="0.00%">
                  <c:v>0.10423752791263248</c:v>
                </c:pt>
                <c:pt idx="24" formatCode="0.00%">
                  <c:v>9.9741769429117652E-2</c:v>
                </c:pt>
                <c:pt idx="25" formatCode="0.00%">
                  <c:v>8.3508475854326469E-2</c:v>
                </c:pt>
                <c:pt idx="26" formatCode="0.00%">
                  <c:v>6.2801530085657156E-2</c:v>
                </c:pt>
              </c:numCache>
            </c:numRef>
          </c:val>
          <c:extLst>
            <c:ext xmlns:c16="http://schemas.microsoft.com/office/drawing/2014/chart" uri="{C3380CC4-5D6E-409C-BE32-E72D297353CC}">
              <c16:uniqueId val="{00000001-8F71-41ED-B5F6-E04C3FA0B7AD}"/>
            </c:ext>
          </c:extLst>
        </c:ser>
        <c:ser>
          <c:idx val="2"/>
          <c:order val="2"/>
          <c:spPr>
            <a:solidFill>
              <a:schemeClr val="tx2">
                <a:lumMod val="40000"/>
                <a:lumOff val="60000"/>
              </a:schemeClr>
            </a:solidFill>
            <a:ln>
              <a:solidFill>
                <a:sysClr val="windowText" lastClr="000000"/>
              </a:solidFill>
            </a:ln>
          </c:spPr>
          <c:invertIfNegative val="0"/>
          <c:val>
            <c:numRef>
              <c:f>GraphData!$J$84:$J$118</c:f>
              <c:numCache>
                <c:formatCode>General</c:formatCode>
                <c:ptCount val="35"/>
                <c:pt idx="27" formatCode="0.00%">
                  <c:v>4.2255189264650793E-2</c:v>
                </c:pt>
                <c:pt idx="28" formatCode="0.00%">
                  <c:v>2.6101903150929039E-2</c:v>
                </c:pt>
                <c:pt idx="29" formatCode="0.00%">
                  <c:v>1.1216109868102155E-2</c:v>
                </c:pt>
                <c:pt idx="30" formatCode="0.00%">
                  <c:v>3.5215870081729155E-3</c:v>
                </c:pt>
                <c:pt idx="31" formatCode="0.00%">
                  <c:v>7.7840100644193798E-4</c:v>
                </c:pt>
                <c:pt idx="32" formatCode="0.00%">
                  <c:v>1.8798213198170812E-4</c:v>
                </c:pt>
                <c:pt idx="33" formatCode="0.00%">
                  <c:v>2.8399895227200934E-5</c:v>
                </c:pt>
                <c:pt idx="34" formatCode="0.00%">
                  <c:v>3.2254728651391641E-6</c:v>
                </c:pt>
              </c:numCache>
            </c:numRef>
          </c:val>
          <c:extLst>
            <c:ext xmlns:c16="http://schemas.microsoft.com/office/drawing/2014/chart" uri="{C3380CC4-5D6E-409C-BE32-E72D297353CC}">
              <c16:uniqueId val="{00000002-8F71-41ED-B5F6-E04C3FA0B7AD}"/>
            </c:ext>
          </c:extLst>
        </c:ser>
        <c:dLbls>
          <c:showLegendKey val="0"/>
          <c:showVal val="0"/>
          <c:showCatName val="0"/>
          <c:showSerName val="0"/>
          <c:showPercent val="0"/>
          <c:showBubbleSize val="0"/>
        </c:dLbls>
        <c:gapWidth val="0"/>
        <c:overlap val="100"/>
        <c:axId val="3"/>
        <c:axId val="4"/>
      </c:barChart>
      <c:scatterChart>
        <c:scatterStyle val="lineMarker"/>
        <c:varyColors val="0"/>
        <c:ser>
          <c:idx val="3"/>
          <c:order val="3"/>
          <c:spPr>
            <a:ln w="28575">
              <a:noFill/>
            </a:ln>
          </c:spPr>
          <c:marker>
            <c:spPr>
              <a:noFill/>
              <a:ln>
                <a:noFill/>
              </a:ln>
            </c:spPr>
          </c:marker>
          <c:xVal>
            <c:numRef>
              <c:f>GraphData!$N$82:$N$117</c:f>
              <c:numCache>
                <c:formatCode>General</c:formatCode>
                <c:ptCount val="36"/>
                <c:pt idx="0">
                  <c:v>450</c:v>
                </c:pt>
                <c:pt idx="1">
                  <c:v>475</c:v>
                </c:pt>
                <c:pt idx="2">
                  <c:v>500</c:v>
                </c:pt>
                <c:pt idx="3">
                  <c:v>525</c:v>
                </c:pt>
                <c:pt idx="4">
                  <c:v>550</c:v>
                </c:pt>
                <c:pt idx="5">
                  <c:v>575</c:v>
                </c:pt>
                <c:pt idx="6">
                  <c:v>600</c:v>
                </c:pt>
                <c:pt idx="7">
                  <c:v>625</c:v>
                </c:pt>
                <c:pt idx="8">
                  <c:v>650</c:v>
                </c:pt>
                <c:pt idx="9">
                  <c:v>675</c:v>
                </c:pt>
                <c:pt idx="10">
                  <c:v>700</c:v>
                </c:pt>
                <c:pt idx="11">
                  <c:v>725</c:v>
                </c:pt>
                <c:pt idx="12">
                  <c:v>750</c:v>
                </c:pt>
                <c:pt idx="13">
                  <c:v>775</c:v>
                </c:pt>
                <c:pt idx="14">
                  <c:v>800</c:v>
                </c:pt>
                <c:pt idx="15">
                  <c:v>825</c:v>
                </c:pt>
                <c:pt idx="16">
                  <c:v>850</c:v>
                </c:pt>
                <c:pt idx="17">
                  <c:v>875</c:v>
                </c:pt>
                <c:pt idx="18">
                  <c:v>900</c:v>
                </c:pt>
                <c:pt idx="19">
                  <c:v>925</c:v>
                </c:pt>
                <c:pt idx="20">
                  <c:v>950</c:v>
                </c:pt>
                <c:pt idx="21">
                  <c:v>975</c:v>
                </c:pt>
                <c:pt idx="22">
                  <c:v>1000</c:v>
                </c:pt>
                <c:pt idx="23">
                  <c:v>1025</c:v>
                </c:pt>
                <c:pt idx="24">
                  <c:v>1050</c:v>
                </c:pt>
                <c:pt idx="25">
                  <c:v>1075</c:v>
                </c:pt>
                <c:pt idx="26">
                  <c:v>1100</c:v>
                </c:pt>
                <c:pt idx="27">
                  <c:v>1125</c:v>
                </c:pt>
                <c:pt idx="28">
                  <c:v>1150</c:v>
                </c:pt>
                <c:pt idx="29">
                  <c:v>1175</c:v>
                </c:pt>
                <c:pt idx="30">
                  <c:v>1200</c:v>
                </c:pt>
                <c:pt idx="31">
                  <c:v>1225</c:v>
                </c:pt>
                <c:pt idx="32">
                  <c:v>1250</c:v>
                </c:pt>
                <c:pt idx="33">
                  <c:v>1275</c:v>
                </c:pt>
                <c:pt idx="34">
                  <c:v>1300</c:v>
                </c:pt>
                <c:pt idx="35">
                  <c:v>1325</c:v>
                </c:pt>
              </c:numCache>
            </c:numRef>
          </c:xVal>
          <c:yVal>
            <c:numRef>
              <c:f>GraphData!$O$82:$O$117</c:f>
              <c:numCache>
                <c:formatCode>0.00%</c:formatCode>
                <c:ptCount val="36"/>
                <c:pt idx="0">
                  <c:v>0.10423752791263248</c:v>
                </c:pt>
                <c:pt idx="1">
                  <c:v>0.10423752791263248</c:v>
                </c:pt>
                <c:pt idx="2">
                  <c:v>0.10423752791263248</c:v>
                </c:pt>
                <c:pt idx="3">
                  <c:v>0.10423752791263248</c:v>
                </c:pt>
                <c:pt idx="4">
                  <c:v>0.10423752791263248</c:v>
                </c:pt>
                <c:pt idx="5">
                  <c:v>0.10423752791263248</c:v>
                </c:pt>
                <c:pt idx="6">
                  <c:v>0.10423752791263248</c:v>
                </c:pt>
                <c:pt idx="7">
                  <c:v>0.10423752791263248</c:v>
                </c:pt>
                <c:pt idx="8">
                  <c:v>0.10423752791263248</c:v>
                </c:pt>
                <c:pt idx="9">
                  <c:v>0.10423752791263248</c:v>
                </c:pt>
                <c:pt idx="10">
                  <c:v>0.10423752791263248</c:v>
                </c:pt>
                <c:pt idx="11">
                  <c:v>0.10423752791263248</c:v>
                </c:pt>
                <c:pt idx="12">
                  <c:v>0.10423752791263248</c:v>
                </c:pt>
                <c:pt idx="13">
                  <c:v>0.10423752791263248</c:v>
                </c:pt>
                <c:pt idx="14">
                  <c:v>0.10423752791263248</c:v>
                </c:pt>
                <c:pt idx="15">
                  <c:v>0.10423752791263248</c:v>
                </c:pt>
                <c:pt idx="16">
                  <c:v>0.10423752791263248</c:v>
                </c:pt>
                <c:pt idx="17">
                  <c:v>0.10423752791263248</c:v>
                </c:pt>
                <c:pt idx="18">
                  <c:v>0.10423752791263248</c:v>
                </c:pt>
                <c:pt idx="19">
                  <c:v>0.10423752791263248</c:v>
                </c:pt>
                <c:pt idx="20">
                  <c:v>0.10423752791263248</c:v>
                </c:pt>
                <c:pt idx="21">
                  <c:v>0.10423752791263248</c:v>
                </c:pt>
                <c:pt idx="22">
                  <c:v>0.10423752791263248</c:v>
                </c:pt>
                <c:pt idx="23">
                  <c:v>0.10423752791263248</c:v>
                </c:pt>
                <c:pt idx="24">
                  <c:v>0.10423752791263248</c:v>
                </c:pt>
                <c:pt idx="25">
                  <c:v>0.10423752791263248</c:v>
                </c:pt>
                <c:pt idx="26">
                  <c:v>0.10423752791263248</c:v>
                </c:pt>
                <c:pt idx="27">
                  <c:v>0.10423752791263248</c:v>
                </c:pt>
                <c:pt idx="28">
                  <c:v>0.10423752791263248</c:v>
                </c:pt>
                <c:pt idx="29">
                  <c:v>0.10423752791263248</c:v>
                </c:pt>
                <c:pt idx="30">
                  <c:v>0.10423752791263248</c:v>
                </c:pt>
                <c:pt idx="31">
                  <c:v>0.10423752791263248</c:v>
                </c:pt>
                <c:pt idx="32">
                  <c:v>0.10423752791263248</c:v>
                </c:pt>
                <c:pt idx="33">
                  <c:v>0.10423752791263248</c:v>
                </c:pt>
                <c:pt idx="34">
                  <c:v>0.10423752791263248</c:v>
                </c:pt>
                <c:pt idx="35">
                  <c:v>0.10423752791263248</c:v>
                </c:pt>
              </c:numCache>
            </c:numRef>
          </c:yVal>
          <c:smooth val="0"/>
          <c:extLst>
            <c:ext xmlns:c16="http://schemas.microsoft.com/office/drawing/2014/chart" uri="{C3380CC4-5D6E-409C-BE32-E72D297353CC}">
              <c16:uniqueId val="{00000003-8F71-41ED-B5F6-E04C3FA0B7AD}"/>
            </c:ext>
          </c:extLst>
        </c:ser>
        <c:dLbls>
          <c:showLegendKey val="0"/>
          <c:showVal val="0"/>
          <c:showCatName val="0"/>
          <c:showSerName val="0"/>
          <c:showPercent val="0"/>
          <c:showBubbleSize val="0"/>
        </c:dLbls>
        <c:axId val="486148296"/>
        <c:axId val="1"/>
      </c:scatterChart>
      <c:valAx>
        <c:axId val="486148296"/>
        <c:scaling>
          <c:orientation val="minMax"/>
          <c:max val="1325"/>
          <c:min val="450"/>
        </c:scaling>
        <c:delete val="0"/>
        <c:axPos val="b"/>
        <c:title>
          <c:tx>
            <c:rich>
              <a:bodyPr/>
              <a:lstStyle/>
              <a:p>
                <a:pPr>
                  <a:defRPr sz="900" b="0" i="0" u="none" strike="noStrike" baseline="0">
                    <a:solidFill>
                      <a:srgbClr val="000000"/>
                    </a:solidFill>
                    <a:latin typeface="Arial"/>
                    <a:ea typeface="Arial"/>
                    <a:cs typeface="Arial"/>
                  </a:defRPr>
                </a:pPr>
                <a:r>
                  <a:rPr lang="en-AU"/>
                  <a:t>Index of Economic Resources for SA1</a:t>
                </a:r>
              </a:p>
            </c:rich>
          </c:tx>
          <c:layout>
            <c:manualLayout>
              <c:xMode val="edge"/>
              <c:yMode val="edge"/>
              <c:x val="0.32007054673721341"/>
              <c:y val="0.92256453042707409"/>
            </c:manualLayout>
          </c:layout>
          <c:overlay val="0"/>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50"/>
      </c:valAx>
      <c:valAx>
        <c:axId val="1"/>
        <c:scaling>
          <c:orientation val="minMax"/>
        </c:scaling>
        <c:delete val="1"/>
        <c:axPos val="l"/>
        <c:majorGridlines/>
        <c:numFmt formatCode="0.00%" sourceLinked="1"/>
        <c:majorTickMark val="out"/>
        <c:minorTickMark val="none"/>
        <c:tickLblPos val="nextTo"/>
        <c:crossAx val="486148296"/>
        <c:crosses val="autoZero"/>
        <c:crossBetween val="midCat"/>
      </c:valAx>
      <c:catAx>
        <c:axId val="3"/>
        <c:scaling>
          <c:orientation val="minMax"/>
        </c:scaling>
        <c:delete val="1"/>
        <c:axPos val="t"/>
        <c:majorTickMark val="out"/>
        <c:minorTickMark val="none"/>
        <c:tickLblPos val="nextTo"/>
        <c:crossAx val="4"/>
        <c:crosses val="max"/>
        <c:auto val="1"/>
        <c:lblAlgn val="ctr"/>
        <c:lblOffset val="100"/>
        <c:noMultiLvlLbl val="0"/>
      </c:catAx>
      <c:valAx>
        <c:axId val="4"/>
        <c:scaling>
          <c:orientation val="minMax"/>
        </c:scaling>
        <c:delete val="0"/>
        <c:axPos val="l"/>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 4'!$C$11:$D$11</c:f>
          <c:strCache>
            <c:ptCount val="2"/>
            <c:pt idx="0">
              <c:v>New South Wales</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812731818029144"/>
          <c:y val="0.15215104166666665"/>
          <c:w val="0.80779858641984192"/>
          <c:h val="0.6378568076341451"/>
        </c:manualLayout>
      </c:layout>
      <c:barChart>
        <c:barDir val="col"/>
        <c:grouping val="stacked"/>
        <c:varyColors val="0"/>
        <c:ser>
          <c:idx val="0"/>
          <c:order val="0"/>
          <c:spPr>
            <a:solidFill>
              <a:schemeClr val="accent2">
                <a:lumMod val="60000"/>
                <a:lumOff val="40000"/>
              </a:schemeClr>
            </a:solidFill>
            <a:ln>
              <a:solidFill>
                <a:sysClr val="windowText" lastClr="000000"/>
              </a:solidFill>
            </a:ln>
          </c:spPr>
          <c:invertIfNegative val="0"/>
          <c:val>
            <c:numRef>
              <c:f>GraphData!$B$124:$B$158</c:f>
              <c:numCache>
                <c:formatCode>0.00%</c:formatCode>
                <c:ptCount val="35"/>
                <c:pt idx="0">
                  <c:v>0</c:v>
                </c:pt>
                <c:pt idx="1">
                  <c:v>0</c:v>
                </c:pt>
                <c:pt idx="2">
                  <c:v>0</c:v>
                </c:pt>
                <c:pt idx="3">
                  <c:v>4.0879731828959203E-6</c:v>
                </c:pt>
                <c:pt idx="4">
                  <c:v>1.1149017771534328E-5</c:v>
                </c:pt>
                <c:pt idx="5">
                  <c:v>2.5518862899289683E-5</c:v>
                </c:pt>
                <c:pt idx="6">
                  <c:v>2.0192109964001059E-5</c:v>
                </c:pt>
                <c:pt idx="7">
                  <c:v>1.26479412719295E-4</c:v>
                </c:pt>
                <c:pt idx="8">
                  <c:v>4.431115174308699E-4</c:v>
                </c:pt>
                <c:pt idx="9">
                  <c:v>7.9021760405130535E-4</c:v>
                </c:pt>
                <c:pt idx="10">
                  <c:v>1.3507654420090035E-3</c:v>
                </c:pt>
                <c:pt idx="11">
                  <c:v>1.311620001833394E-3</c:v>
                </c:pt>
                <c:pt idx="12">
                  <c:v>3.5155330593152523E-3</c:v>
                </c:pt>
                <c:pt idx="13">
                  <c:v>7.0529925202478553E-3</c:v>
                </c:pt>
                <c:pt idx="14">
                  <c:v>1.3599695755692812E-2</c:v>
                </c:pt>
                <c:pt idx="15">
                  <c:v>2.4175406257819797E-2</c:v>
                </c:pt>
                <c:pt idx="16">
                  <c:v>3.450509510112159E-2</c:v>
                </c:pt>
              </c:numCache>
            </c:numRef>
          </c:val>
          <c:extLst>
            <c:ext xmlns:c16="http://schemas.microsoft.com/office/drawing/2014/chart" uri="{C3380CC4-5D6E-409C-BE32-E72D297353CC}">
              <c16:uniqueId val="{00000000-5737-426A-9A41-357D280A666B}"/>
            </c:ext>
          </c:extLst>
        </c:ser>
        <c:ser>
          <c:idx val="1"/>
          <c:order val="1"/>
          <c:spPr>
            <a:solidFill>
              <a:srgbClr val="FFFFCC"/>
            </a:solidFill>
            <a:ln>
              <a:solidFill>
                <a:sysClr val="windowText" lastClr="000000"/>
              </a:solidFill>
            </a:ln>
          </c:spPr>
          <c:invertIfNegative val="0"/>
          <c:val>
            <c:numRef>
              <c:f>GraphData!$C$124:$C$158</c:f>
              <c:numCache>
                <c:formatCode>General</c:formatCode>
                <c:ptCount val="35"/>
                <c:pt idx="17" formatCode="0.00%">
                  <c:v>4.8244029700983342E-2</c:v>
                </c:pt>
                <c:pt idx="18" formatCode="0.00%">
                  <c:v>6.7919940142162363E-2</c:v>
                </c:pt>
                <c:pt idx="19" formatCode="0.00%">
                  <c:v>7.6611342762924806E-2</c:v>
                </c:pt>
                <c:pt idx="20" formatCode="0.00%">
                  <c:v>8.3938353364401933E-2</c:v>
                </c:pt>
                <c:pt idx="21" formatCode="0.00%">
                  <c:v>8.4672578123645079E-2</c:v>
                </c:pt>
                <c:pt idx="22" formatCode="0.00%">
                  <c:v>8.1845806606660174E-2</c:v>
                </c:pt>
                <c:pt idx="23" formatCode="0.00%">
                  <c:v>7.7830921429155431E-2</c:v>
                </c:pt>
                <c:pt idx="24" formatCode="0.00%">
                  <c:v>7.3004759391808699E-2</c:v>
                </c:pt>
                <c:pt idx="25" formatCode="0.00%">
                  <c:v>7.6122520272630653E-2</c:v>
                </c:pt>
                <c:pt idx="26" formatCode="0.00%">
                  <c:v>6.5732502855387329E-2</c:v>
                </c:pt>
              </c:numCache>
            </c:numRef>
          </c:val>
          <c:extLst>
            <c:ext xmlns:c16="http://schemas.microsoft.com/office/drawing/2014/chart" uri="{C3380CC4-5D6E-409C-BE32-E72D297353CC}">
              <c16:uniqueId val="{00000001-5737-426A-9A41-357D280A666B}"/>
            </c:ext>
          </c:extLst>
        </c:ser>
        <c:ser>
          <c:idx val="2"/>
          <c:order val="2"/>
          <c:spPr>
            <a:solidFill>
              <a:schemeClr val="tx2">
                <a:lumMod val="40000"/>
                <a:lumOff val="60000"/>
              </a:schemeClr>
            </a:solidFill>
            <a:ln>
              <a:solidFill>
                <a:sysClr val="windowText" lastClr="000000"/>
              </a:solidFill>
            </a:ln>
          </c:spPr>
          <c:invertIfNegative val="0"/>
          <c:val>
            <c:numRef>
              <c:f>GraphData!$D$124:$D$158</c:f>
              <c:numCache>
                <c:formatCode>General</c:formatCode>
                <c:ptCount val="35"/>
                <c:pt idx="27" formatCode="0.00%">
                  <c:v>5.7755876151755474E-2</c:v>
                </c:pt>
                <c:pt idx="28" formatCode="0.00%">
                  <c:v>5.0602914105489526E-2</c:v>
                </c:pt>
                <c:pt idx="29" formatCode="0.00%">
                  <c:v>4.3721988092849023E-2</c:v>
                </c:pt>
                <c:pt idx="30" formatCode="0.00%">
                  <c:v>1.7298815974312664E-2</c:v>
                </c:pt>
                <c:pt idx="31" formatCode="0.00%">
                  <c:v>2.8329654157468729E-3</c:v>
                </c:pt>
                <c:pt idx="32" formatCode="0.00%">
                  <c:v>4.4472193110898038E-5</c:v>
                </c:pt>
                <c:pt idx="33" formatCode="0.00%">
                  <c:v>0</c:v>
                </c:pt>
                <c:pt idx="34" formatCode="0.00%">
                  <c:v>0</c:v>
                </c:pt>
              </c:numCache>
            </c:numRef>
          </c:val>
          <c:extLst>
            <c:ext xmlns:c16="http://schemas.microsoft.com/office/drawing/2014/chart" uri="{C3380CC4-5D6E-409C-BE32-E72D297353CC}">
              <c16:uniqueId val="{00000002-5737-426A-9A41-357D280A666B}"/>
            </c:ext>
          </c:extLst>
        </c:ser>
        <c:dLbls>
          <c:showLegendKey val="0"/>
          <c:showVal val="0"/>
          <c:showCatName val="0"/>
          <c:showSerName val="0"/>
          <c:showPercent val="0"/>
          <c:showBubbleSize val="0"/>
        </c:dLbls>
        <c:gapWidth val="0"/>
        <c:overlap val="100"/>
        <c:axId val="3"/>
        <c:axId val="4"/>
      </c:barChart>
      <c:scatterChart>
        <c:scatterStyle val="lineMarker"/>
        <c:varyColors val="0"/>
        <c:ser>
          <c:idx val="3"/>
          <c:order val="3"/>
          <c:spPr>
            <a:ln w="28575">
              <a:noFill/>
            </a:ln>
          </c:spPr>
          <c:marker>
            <c:spPr>
              <a:noFill/>
              <a:ln>
                <a:noFill/>
              </a:ln>
            </c:spPr>
          </c:marker>
          <c:xVal>
            <c:numRef>
              <c:f>GraphData!$N$122:$N$157</c:f>
              <c:numCache>
                <c:formatCode>General</c:formatCode>
                <c:ptCount val="36"/>
                <c:pt idx="0">
                  <c:v>450</c:v>
                </c:pt>
                <c:pt idx="1">
                  <c:v>475</c:v>
                </c:pt>
                <c:pt idx="2">
                  <c:v>500</c:v>
                </c:pt>
                <c:pt idx="3">
                  <c:v>525</c:v>
                </c:pt>
                <c:pt idx="4">
                  <c:v>550</c:v>
                </c:pt>
                <c:pt idx="5">
                  <c:v>575</c:v>
                </c:pt>
                <c:pt idx="6">
                  <c:v>600</c:v>
                </c:pt>
                <c:pt idx="7">
                  <c:v>625</c:v>
                </c:pt>
                <c:pt idx="8">
                  <c:v>650</c:v>
                </c:pt>
                <c:pt idx="9">
                  <c:v>675</c:v>
                </c:pt>
                <c:pt idx="10">
                  <c:v>700</c:v>
                </c:pt>
                <c:pt idx="11">
                  <c:v>725</c:v>
                </c:pt>
                <c:pt idx="12">
                  <c:v>750</c:v>
                </c:pt>
                <c:pt idx="13">
                  <c:v>775</c:v>
                </c:pt>
                <c:pt idx="14">
                  <c:v>800</c:v>
                </c:pt>
                <c:pt idx="15">
                  <c:v>825</c:v>
                </c:pt>
                <c:pt idx="16">
                  <c:v>850</c:v>
                </c:pt>
                <c:pt idx="17">
                  <c:v>875</c:v>
                </c:pt>
                <c:pt idx="18">
                  <c:v>900</c:v>
                </c:pt>
                <c:pt idx="19">
                  <c:v>925</c:v>
                </c:pt>
                <c:pt idx="20">
                  <c:v>950</c:v>
                </c:pt>
                <c:pt idx="21">
                  <c:v>975</c:v>
                </c:pt>
                <c:pt idx="22">
                  <c:v>1000</c:v>
                </c:pt>
                <c:pt idx="23">
                  <c:v>1025</c:v>
                </c:pt>
                <c:pt idx="24">
                  <c:v>1050</c:v>
                </c:pt>
                <c:pt idx="25">
                  <c:v>1075</c:v>
                </c:pt>
                <c:pt idx="26">
                  <c:v>1100</c:v>
                </c:pt>
                <c:pt idx="27">
                  <c:v>1125</c:v>
                </c:pt>
                <c:pt idx="28">
                  <c:v>1150</c:v>
                </c:pt>
                <c:pt idx="29">
                  <c:v>1175</c:v>
                </c:pt>
                <c:pt idx="30">
                  <c:v>1200</c:v>
                </c:pt>
                <c:pt idx="31">
                  <c:v>1225</c:v>
                </c:pt>
                <c:pt idx="32">
                  <c:v>1250</c:v>
                </c:pt>
                <c:pt idx="33">
                  <c:v>1275</c:v>
                </c:pt>
                <c:pt idx="34">
                  <c:v>1300</c:v>
                </c:pt>
                <c:pt idx="35">
                  <c:v>1325</c:v>
                </c:pt>
              </c:numCache>
            </c:numRef>
          </c:xVal>
          <c:yVal>
            <c:numRef>
              <c:f>GraphData!$O$122:$O$157</c:f>
              <c:numCache>
                <c:formatCode>0.00%</c:formatCode>
                <c:ptCount val="36"/>
                <c:pt idx="0">
                  <c:v>9.3263446514520593E-2</c:v>
                </c:pt>
                <c:pt idx="1">
                  <c:v>9.3263446514520593E-2</c:v>
                </c:pt>
                <c:pt idx="2">
                  <c:v>9.3263446514520593E-2</c:v>
                </c:pt>
                <c:pt idx="3">
                  <c:v>9.3263446514520593E-2</c:v>
                </c:pt>
                <c:pt idx="4">
                  <c:v>9.3263446514520593E-2</c:v>
                </c:pt>
                <c:pt idx="5">
                  <c:v>9.3263446514520593E-2</c:v>
                </c:pt>
                <c:pt idx="6">
                  <c:v>9.3263446514520593E-2</c:v>
                </c:pt>
                <c:pt idx="7">
                  <c:v>9.3263446514520593E-2</c:v>
                </c:pt>
                <c:pt idx="8">
                  <c:v>9.3263446514520593E-2</c:v>
                </c:pt>
                <c:pt idx="9">
                  <c:v>9.3263446514520593E-2</c:v>
                </c:pt>
                <c:pt idx="10">
                  <c:v>9.3263446514520593E-2</c:v>
                </c:pt>
                <c:pt idx="11">
                  <c:v>9.3263446514520593E-2</c:v>
                </c:pt>
                <c:pt idx="12">
                  <c:v>9.3263446514520593E-2</c:v>
                </c:pt>
                <c:pt idx="13">
                  <c:v>9.3263446514520593E-2</c:v>
                </c:pt>
                <c:pt idx="14">
                  <c:v>9.3263446514520593E-2</c:v>
                </c:pt>
                <c:pt idx="15">
                  <c:v>9.3263446514520593E-2</c:v>
                </c:pt>
                <c:pt idx="16">
                  <c:v>9.3263446514520593E-2</c:v>
                </c:pt>
                <c:pt idx="17">
                  <c:v>9.3263446514520593E-2</c:v>
                </c:pt>
                <c:pt idx="18">
                  <c:v>9.3263446514520593E-2</c:v>
                </c:pt>
                <c:pt idx="19">
                  <c:v>9.3263446514520593E-2</c:v>
                </c:pt>
                <c:pt idx="20">
                  <c:v>9.3263446514520593E-2</c:v>
                </c:pt>
                <c:pt idx="21">
                  <c:v>9.3263446514520593E-2</c:v>
                </c:pt>
                <c:pt idx="22">
                  <c:v>9.3263446514520593E-2</c:v>
                </c:pt>
                <c:pt idx="23">
                  <c:v>9.3263446514520593E-2</c:v>
                </c:pt>
                <c:pt idx="24">
                  <c:v>9.3263446514520593E-2</c:v>
                </c:pt>
                <c:pt idx="25">
                  <c:v>9.3263446514520593E-2</c:v>
                </c:pt>
                <c:pt idx="26">
                  <c:v>9.3263446514520593E-2</c:v>
                </c:pt>
                <c:pt idx="27">
                  <c:v>9.3263446514520593E-2</c:v>
                </c:pt>
                <c:pt idx="28">
                  <c:v>9.3263446514520593E-2</c:v>
                </c:pt>
                <c:pt idx="29">
                  <c:v>9.3263446514520593E-2</c:v>
                </c:pt>
                <c:pt idx="30">
                  <c:v>9.3263446514520593E-2</c:v>
                </c:pt>
                <c:pt idx="31">
                  <c:v>9.3263446514520593E-2</c:v>
                </c:pt>
                <c:pt idx="32">
                  <c:v>9.3263446514520593E-2</c:v>
                </c:pt>
                <c:pt idx="33">
                  <c:v>9.3263446514520593E-2</c:v>
                </c:pt>
                <c:pt idx="34">
                  <c:v>9.3263446514520593E-2</c:v>
                </c:pt>
                <c:pt idx="35">
                  <c:v>9.3263446514520593E-2</c:v>
                </c:pt>
              </c:numCache>
            </c:numRef>
          </c:yVal>
          <c:smooth val="0"/>
          <c:extLst>
            <c:ext xmlns:c16="http://schemas.microsoft.com/office/drawing/2014/chart" uri="{C3380CC4-5D6E-409C-BE32-E72D297353CC}">
              <c16:uniqueId val="{00000003-5737-426A-9A41-357D280A666B}"/>
            </c:ext>
          </c:extLst>
        </c:ser>
        <c:dLbls>
          <c:showLegendKey val="0"/>
          <c:showVal val="0"/>
          <c:showCatName val="0"/>
          <c:showSerName val="0"/>
          <c:showPercent val="0"/>
          <c:showBubbleSize val="0"/>
        </c:dLbls>
        <c:axId val="362467656"/>
        <c:axId val="1"/>
      </c:scatterChart>
      <c:valAx>
        <c:axId val="362467656"/>
        <c:scaling>
          <c:orientation val="minMax"/>
          <c:max val="1325"/>
          <c:min val="450"/>
        </c:scaling>
        <c:delete val="0"/>
        <c:axPos val="b"/>
        <c:title>
          <c:tx>
            <c:rich>
              <a:bodyPr/>
              <a:lstStyle/>
              <a:p>
                <a:pPr>
                  <a:defRPr sz="900" b="0" i="0" u="none" strike="noStrike" baseline="0">
                    <a:solidFill>
                      <a:srgbClr val="000000"/>
                    </a:solidFill>
                    <a:latin typeface="Arial"/>
                    <a:ea typeface="Arial"/>
                    <a:cs typeface="Arial"/>
                  </a:defRPr>
                </a:pPr>
                <a:r>
                  <a:rPr lang="en-AU"/>
                  <a:t>Index of Education and Occupation for SA1</a:t>
                </a:r>
              </a:p>
            </c:rich>
          </c:tx>
          <c:layout>
            <c:manualLayout>
              <c:xMode val="edge"/>
              <c:yMode val="edge"/>
              <c:x val="0.30125808348030575"/>
              <c:y val="0.92256453042707409"/>
            </c:manualLayout>
          </c:layout>
          <c:overlay val="0"/>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50"/>
      </c:valAx>
      <c:valAx>
        <c:axId val="1"/>
        <c:scaling>
          <c:orientation val="minMax"/>
        </c:scaling>
        <c:delete val="1"/>
        <c:axPos val="l"/>
        <c:majorGridlines/>
        <c:numFmt formatCode="0.00%" sourceLinked="1"/>
        <c:majorTickMark val="out"/>
        <c:minorTickMark val="none"/>
        <c:tickLblPos val="nextTo"/>
        <c:crossAx val="362467656"/>
        <c:crosses val="autoZero"/>
        <c:crossBetween val="midCat"/>
      </c:valAx>
      <c:catAx>
        <c:axId val="3"/>
        <c:scaling>
          <c:orientation val="minMax"/>
        </c:scaling>
        <c:delete val="1"/>
        <c:axPos val="t"/>
        <c:majorTickMark val="out"/>
        <c:minorTickMark val="none"/>
        <c:tickLblPos val="nextTo"/>
        <c:crossAx val="4"/>
        <c:crosses val="max"/>
        <c:auto val="1"/>
        <c:lblAlgn val="ctr"/>
        <c:lblOffset val="100"/>
        <c:noMultiLvlLbl val="0"/>
      </c:catAx>
      <c:valAx>
        <c:axId val="4"/>
        <c:scaling>
          <c:orientation val="minMax"/>
        </c:scaling>
        <c:delete val="0"/>
        <c:axPos val="l"/>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 4'!$E$11:$F$11</c:f>
          <c:strCache>
            <c:ptCount val="2"/>
            <c:pt idx="0">
              <c:v>Australia</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1812731818029144"/>
          <c:y val="0.15215104166666665"/>
          <c:w val="0.80779858641984192"/>
          <c:h val="0.6378568076341451"/>
        </c:manualLayout>
      </c:layout>
      <c:barChart>
        <c:barDir val="col"/>
        <c:grouping val="stacked"/>
        <c:varyColors val="0"/>
        <c:ser>
          <c:idx val="0"/>
          <c:order val="0"/>
          <c:spPr>
            <a:solidFill>
              <a:schemeClr val="accent2">
                <a:lumMod val="60000"/>
                <a:lumOff val="40000"/>
              </a:schemeClr>
            </a:solidFill>
            <a:ln>
              <a:solidFill>
                <a:sysClr val="windowText" lastClr="000000"/>
              </a:solidFill>
            </a:ln>
          </c:spPr>
          <c:invertIfNegative val="0"/>
          <c:val>
            <c:numRef>
              <c:f>GraphData!$H$124:$H$158</c:f>
              <c:numCache>
                <c:formatCode>0.00%</c:formatCode>
                <c:ptCount val="35"/>
                <c:pt idx="0">
                  <c:v>0</c:v>
                </c:pt>
                <c:pt idx="1">
                  <c:v>6.9623011845077076E-6</c:v>
                </c:pt>
                <c:pt idx="2">
                  <c:v>0</c:v>
                </c:pt>
                <c:pt idx="3">
                  <c:v>1.29805615304381E-6</c:v>
                </c:pt>
                <c:pt idx="4">
                  <c:v>3.540153144664936E-6</c:v>
                </c:pt>
                <c:pt idx="5">
                  <c:v>1.4239282648541188E-5</c:v>
                </c:pt>
                <c:pt idx="6">
                  <c:v>1.1721840412335011E-5</c:v>
                </c:pt>
                <c:pt idx="7">
                  <c:v>1.0014699895907697E-4</c:v>
                </c:pt>
                <c:pt idx="8">
                  <c:v>2.28536553005592E-4</c:v>
                </c:pt>
                <c:pt idx="9">
                  <c:v>4.9467739941451373E-4</c:v>
                </c:pt>
                <c:pt idx="10">
                  <c:v>1.0362028254434269E-3</c:v>
                </c:pt>
                <c:pt idx="11">
                  <c:v>1.6756724884747364E-3</c:v>
                </c:pt>
                <c:pt idx="12">
                  <c:v>3.7203469397283813E-3</c:v>
                </c:pt>
                <c:pt idx="13">
                  <c:v>8.2389590785437658E-3</c:v>
                </c:pt>
                <c:pt idx="14">
                  <c:v>1.4735612119423211E-2</c:v>
                </c:pt>
                <c:pt idx="15">
                  <c:v>2.5794027832448014E-2</c:v>
                </c:pt>
                <c:pt idx="16">
                  <c:v>4.0011086186247692E-2</c:v>
                </c:pt>
              </c:numCache>
            </c:numRef>
          </c:val>
          <c:extLst>
            <c:ext xmlns:c16="http://schemas.microsoft.com/office/drawing/2014/chart" uri="{C3380CC4-5D6E-409C-BE32-E72D297353CC}">
              <c16:uniqueId val="{00000000-F22F-4BF1-B88C-EB9BAAB06638}"/>
            </c:ext>
          </c:extLst>
        </c:ser>
        <c:ser>
          <c:idx val="1"/>
          <c:order val="1"/>
          <c:spPr>
            <a:solidFill>
              <a:srgbClr val="FFFFCC"/>
            </a:solidFill>
            <a:ln>
              <a:solidFill>
                <a:sysClr val="windowText" lastClr="000000"/>
              </a:solidFill>
            </a:ln>
          </c:spPr>
          <c:invertIfNegative val="0"/>
          <c:val>
            <c:numRef>
              <c:f>GraphData!$I$124:$I$158</c:f>
              <c:numCache>
                <c:formatCode>General</c:formatCode>
                <c:ptCount val="35"/>
                <c:pt idx="17" formatCode="0.00%">
                  <c:v>5.4188062139442779E-2</c:v>
                </c:pt>
                <c:pt idx="18" formatCode="0.00%">
                  <c:v>7.0300833167175586E-2</c:v>
                </c:pt>
                <c:pt idx="19" formatCode="0.00%">
                  <c:v>8.3972904611871568E-2</c:v>
                </c:pt>
                <c:pt idx="20" formatCode="0.00%">
                  <c:v>8.9246198731059642E-2</c:v>
                </c:pt>
                <c:pt idx="21" formatCode="0.00%">
                  <c:v>9.3263446514520593E-2</c:v>
                </c:pt>
                <c:pt idx="22" formatCode="0.00%">
                  <c:v>9.154246006579414E-2</c:v>
                </c:pt>
                <c:pt idx="23" formatCode="0.00%">
                  <c:v>8.4910966525137896E-2</c:v>
                </c:pt>
                <c:pt idx="24" formatCode="0.00%">
                  <c:v>7.3527997438817203E-2</c:v>
                </c:pt>
                <c:pt idx="25" formatCode="0.00%">
                  <c:v>7.0365539299653071E-2</c:v>
                </c:pt>
                <c:pt idx="26" formatCode="0.00%">
                  <c:v>6.1705065986684543E-2</c:v>
                </c:pt>
              </c:numCache>
            </c:numRef>
          </c:val>
          <c:extLst>
            <c:ext xmlns:c16="http://schemas.microsoft.com/office/drawing/2014/chart" uri="{C3380CC4-5D6E-409C-BE32-E72D297353CC}">
              <c16:uniqueId val="{00000001-F22F-4BF1-B88C-EB9BAAB06638}"/>
            </c:ext>
          </c:extLst>
        </c:ser>
        <c:ser>
          <c:idx val="2"/>
          <c:order val="2"/>
          <c:spPr>
            <a:solidFill>
              <a:schemeClr val="tx2">
                <a:lumMod val="40000"/>
                <a:lumOff val="60000"/>
              </a:schemeClr>
            </a:solidFill>
            <a:ln>
              <a:solidFill>
                <a:sysClr val="windowText" lastClr="000000"/>
              </a:solidFill>
            </a:ln>
          </c:spPr>
          <c:invertIfNegative val="0"/>
          <c:val>
            <c:numRef>
              <c:f>GraphData!$J$124:$J$158</c:f>
              <c:numCache>
                <c:formatCode>General</c:formatCode>
                <c:ptCount val="35"/>
                <c:pt idx="27" formatCode="0.00%">
                  <c:v>4.9662369694338064E-2</c:v>
                </c:pt>
                <c:pt idx="28" formatCode="0.00%">
                  <c:v>4.0302401455018677E-2</c:v>
                </c:pt>
                <c:pt idx="29" formatCode="0.00%">
                  <c:v>2.4724547567444737E-2</c:v>
                </c:pt>
                <c:pt idx="30" formatCode="0.00%">
                  <c:v>8.3395780979221307E-3</c:v>
                </c:pt>
                <c:pt idx="31" formatCode="0.00%">
                  <c:v>1.3034450528306887E-3</c:v>
                </c:pt>
                <c:pt idx="32" formatCode="0.00%">
                  <c:v>2.1948949496922605E-5</c:v>
                </c:pt>
                <c:pt idx="33" formatCode="0.00%">
                  <c:v>1.2587211181030884E-6</c:v>
                </c:pt>
                <c:pt idx="34" formatCode="0.00%">
                  <c:v>1.9274167120953539E-6</c:v>
                </c:pt>
              </c:numCache>
            </c:numRef>
          </c:val>
          <c:extLst>
            <c:ext xmlns:c16="http://schemas.microsoft.com/office/drawing/2014/chart" uri="{C3380CC4-5D6E-409C-BE32-E72D297353CC}">
              <c16:uniqueId val="{00000002-F22F-4BF1-B88C-EB9BAAB06638}"/>
            </c:ext>
          </c:extLst>
        </c:ser>
        <c:dLbls>
          <c:showLegendKey val="0"/>
          <c:showVal val="0"/>
          <c:showCatName val="0"/>
          <c:showSerName val="0"/>
          <c:showPercent val="0"/>
          <c:showBubbleSize val="0"/>
        </c:dLbls>
        <c:gapWidth val="0"/>
        <c:overlap val="100"/>
        <c:axId val="3"/>
        <c:axId val="4"/>
      </c:barChart>
      <c:scatterChart>
        <c:scatterStyle val="lineMarker"/>
        <c:varyColors val="0"/>
        <c:ser>
          <c:idx val="3"/>
          <c:order val="3"/>
          <c:spPr>
            <a:ln w="28575">
              <a:noFill/>
            </a:ln>
          </c:spPr>
          <c:marker>
            <c:spPr>
              <a:noFill/>
              <a:ln>
                <a:noFill/>
              </a:ln>
            </c:spPr>
          </c:marker>
          <c:xVal>
            <c:numRef>
              <c:f>GraphData!$N$122:$N$157</c:f>
              <c:numCache>
                <c:formatCode>General</c:formatCode>
                <c:ptCount val="36"/>
                <c:pt idx="0">
                  <c:v>450</c:v>
                </c:pt>
                <c:pt idx="1">
                  <c:v>475</c:v>
                </c:pt>
                <c:pt idx="2">
                  <c:v>500</c:v>
                </c:pt>
                <c:pt idx="3">
                  <c:v>525</c:v>
                </c:pt>
                <c:pt idx="4">
                  <c:v>550</c:v>
                </c:pt>
                <c:pt idx="5">
                  <c:v>575</c:v>
                </c:pt>
                <c:pt idx="6">
                  <c:v>600</c:v>
                </c:pt>
                <c:pt idx="7">
                  <c:v>625</c:v>
                </c:pt>
                <c:pt idx="8">
                  <c:v>650</c:v>
                </c:pt>
                <c:pt idx="9">
                  <c:v>675</c:v>
                </c:pt>
                <c:pt idx="10">
                  <c:v>700</c:v>
                </c:pt>
                <c:pt idx="11">
                  <c:v>725</c:v>
                </c:pt>
                <c:pt idx="12">
                  <c:v>750</c:v>
                </c:pt>
                <c:pt idx="13">
                  <c:v>775</c:v>
                </c:pt>
                <c:pt idx="14">
                  <c:v>800</c:v>
                </c:pt>
                <c:pt idx="15">
                  <c:v>825</c:v>
                </c:pt>
                <c:pt idx="16">
                  <c:v>850</c:v>
                </c:pt>
                <c:pt idx="17">
                  <c:v>875</c:v>
                </c:pt>
                <c:pt idx="18">
                  <c:v>900</c:v>
                </c:pt>
                <c:pt idx="19">
                  <c:v>925</c:v>
                </c:pt>
                <c:pt idx="20">
                  <c:v>950</c:v>
                </c:pt>
                <c:pt idx="21">
                  <c:v>975</c:v>
                </c:pt>
                <c:pt idx="22">
                  <c:v>1000</c:v>
                </c:pt>
                <c:pt idx="23">
                  <c:v>1025</c:v>
                </c:pt>
                <c:pt idx="24">
                  <c:v>1050</c:v>
                </c:pt>
                <c:pt idx="25">
                  <c:v>1075</c:v>
                </c:pt>
                <c:pt idx="26">
                  <c:v>1100</c:v>
                </c:pt>
                <c:pt idx="27">
                  <c:v>1125</c:v>
                </c:pt>
                <c:pt idx="28">
                  <c:v>1150</c:v>
                </c:pt>
                <c:pt idx="29">
                  <c:v>1175</c:v>
                </c:pt>
                <c:pt idx="30">
                  <c:v>1200</c:v>
                </c:pt>
                <c:pt idx="31">
                  <c:v>1225</c:v>
                </c:pt>
                <c:pt idx="32">
                  <c:v>1250</c:v>
                </c:pt>
                <c:pt idx="33">
                  <c:v>1275</c:v>
                </c:pt>
                <c:pt idx="34">
                  <c:v>1300</c:v>
                </c:pt>
                <c:pt idx="35">
                  <c:v>1325</c:v>
                </c:pt>
              </c:numCache>
            </c:numRef>
          </c:xVal>
          <c:yVal>
            <c:numRef>
              <c:f>GraphData!$O$122:$O$157</c:f>
              <c:numCache>
                <c:formatCode>0.00%</c:formatCode>
                <c:ptCount val="36"/>
                <c:pt idx="0">
                  <c:v>9.3263446514520593E-2</c:v>
                </c:pt>
                <c:pt idx="1">
                  <c:v>9.3263446514520593E-2</c:v>
                </c:pt>
                <c:pt idx="2">
                  <c:v>9.3263446514520593E-2</c:v>
                </c:pt>
                <c:pt idx="3">
                  <c:v>9.3263446514520593E-2</c:v>
                </c:pt>
                <c:pt idx="4">
                  <c:v>9.3263446514520593E-2</c:v>
                </c:pt>
                <c:pt idx="5">
                  <c:v>9.3263446514520593E-2</c:v>
                </c:pt>
                <c:pt idx="6">
                  <c:v>9.3263446514520593E-2</c:v>
                </c:pt>
                <c:pt idx="7">
                  <c:v>9.3263446514520593E-2</c:v>
                </c:pt>
                <c:pt idx="8">
                  <c:v>9.3263446514520593E-2</c:v>
                </c:pt>
                <c:pt idx="9">
                  <c:v>9.3263446514520593E-2</c:v>
                </c:pt>
                <c:pt idx="10">
                  <c:v>9.3263446514520593E-2</c:v>
                </c:pt>
                <c:pt idx="11">
                  <c:v>9.3263446514520593E-2</c:v>
                </c:pt>
                <c:pt idx="12">
                  <c:v>9.3263446514520593E-2</c:v>
                </c:pt>
                <c:pt idx="13">
                  <c:v>9.3263446514520593E-2</c:v>
                </c:pt>
                <c:pt idx="14">
                  <c:v>9.3263446514520593E-2</c:v>
                </c:pt>
                <c:pt idx="15">
                  <c:v>9.3263446514520593E-2</c:v>
                </c:pt>
                <c:pt idx="16">
                  <c:v>9.3263446514520593E-2</c:v>
                </c:pt>
                <c:pt idx="17">
                  <c:v>9.3263446514520593E-2</c:v>
                </c:pt>
                <c:pt idx="18">
                  <c:v>9.3263446514520593E-2</c:v>
                </c:pt>
                <c:pt idx="19">
                  <c:v>9.3263446514520593E-2</c:v>
                </c:pt>
                <c:pt idx="20">
                  <c:v>9.3263446514520593E-2</c:v>
                </c:pt>
                <c:pt idx="21">
                  <c:v>9.3263446514520593E-2</c:v>
                </c:pt>
                <c:pt idx="22">
                  <c:v>9.3263446514520593E-2</c:v>
                </c:pt>
                <c:pt idx="23">
                  <c:v>9.3263446514520593E-2</c:v>
                </c:pt>
                <c:pt idx="24">
                  <c:v>9.3263446514520593E-2</c:v>
                </c:pt>
                <c:pt idx="25">
                  <c:v>9.3263446514520593E-2</c:v>
                </c:pt>
                <c:pt idx="26">
                  <c:v>9.3263446514520593E-2</c:v>
                </c:pt>
                <c:pt idx="27">
                  <c:v>9.3263446514520593E-2</c:v>
                </c:pt>
                <c:pt idx="28">
                  <c:v>9.3263446514520593E-2</c:v>
                </c:pt>
                <c:pt idx="29">
                  <c:v>9.3263446514520593E-2</c:v>
                </c:pt>
                <c:pt idx="30">
                  <c:v>9.3263446514520593E-2</c:v>
                </c:pt>
                <c:pt idx="31">
                  <c:v>9.3263446514520593E-2</c:v>
                </c:pt>
                <c:pt idx="32">
                  <c:v>9.3263446514520593E-2</c:v>
                </c:pt>
                <c:pt idx="33">
                  <c:v>9.3263446514520593E-2</c:v>
                </c:pt>
                <c:pt idx="34">
                  <c:v>9.3263446514520593E-2</c:v>
                </c:pt>
                <c:pt idx="35">
                  <c:v>9.3263446514520593E-2</c:v>
                </c:pt>
              </c:numCache>
            </c:numRef>
          </c:yVal>
          <c:smooth val="0"/>
          <c:extLst>
            <c:ext xmlns:c16="http://schemas.microsoft.com/office/drawing/2014/chart" uri="{C3380CC4-5D6E-409C-BE32-E72D297353CC}">
              <c16:uniqueId val="{00000003-F22F-4BF1-B88C-EB9BAAB06638}"/>
            </c:ext>
          </c:extLst>
        </c:ser>
        <c:dLbls>
          <c:showLegendKey val="0"/>
          <c:showVal val="0"/>
          <c:showCatName val="0"/>
          <c:showSerName val="0"/>
          <c:showPercent val="0"/>
          <c:showBubbleSize val="0"/>
        </c:dLbls>
        <c:axId val="486543848"/>
        <c:axId val="1"/>
      </c:scatterChart>
      <c:valAx>
        <c:axId val="486543848"/>
        <c:scaling>
          <c:orientation val="minMax"/>
          <c:max val="1325"/>
          <c:min val="450"/>
        </c:scaling>
        <c:delete val="0"/>
        <c:axPos val="b"/>
        <c:title>
          <c:tx>
            <c:rich>
              <a:bodyPr/>
              <a:lstStyle/>
              <a:p>
                <a:pPr>
                  <a:defRPr sz="900" b="0" i="0" u="none" strike="noStrike" baseline="0">
                    <a:solidFill>
                      <a:srgbClr val="000000"/>
                    </a:solidFill>
                    <a:latin typeface="Arial"/>
                    <a:ea typeface="Arial"/>
                    <a:cs typeface="Arial"/>
                  </a:defRPr>
                </a:pPr>
                <a:r>
                  <a:rPr lang="en-AU"/>
                  <a:t>Index of Education and Occupation for SA1</a:t>
                </a:r>
              </a:p>
            </c:rich>
          </c:tx>
          <c:layout>
            <c:manualLayout>
              <c:xMode val="edge"/>
              <c:yMode val="edge"/>
              <c:x val="0.30125808348030575"/>
              <c:y val="0.92256453042707409"/>
            </c:manualLayout>
          </c:layout>
          <c:overlay val="0"/>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majorUnit val="50"/>
      </c:valAx>
      <c:valAx>
        <c:axId val="1"/>
        <c:scaling>
          <c:orientation val="minMax"/>
        </c:scaling>
        <c:delete val="1"/>
        <c:axPos val="l"/>
        <c:majorGridlines/>
        <c:numFmt formatCode="0.00%" sourceLinked="1"/>
        <c:majorTickMark val="out"/>
        <c:minorTickMark val="none"/>
        <c:tickLblPos val="nextTo"/>
        <c:crossAx val="486543848"/>
        <c:crosses val="autoZero"/>
        <c:crossBetween val="midCat"/>
      </c:valAx>
      <c:catAx>
        <c:axId val="3"/>
        <c:scaling>
          <c:orientation val="minMax"/>
        </c:scaling>
        <c:delete val="1"/>
        <c:axPos val="t"/>
        <c:majorTickMark val="out"/>
        <c:minorTickMark val="none"/>
        <c:tickLblPos val="nextTo"/>
        <c:crossAx val="4"/>
        <c:crosses val="max"/>
        <c:auto val="1"/>
        <c:lblAlgn val="ctr"/>
        <c:lblOffset val="100"/>
        <c:noMultiLvlLbl val="0"/>
      </c:catAx>
      <c:valAx>
        <c:axId val="4"/>
        <c:scaling>
          <c:orientation val="minMax"/>
        </c:scaling>
        <c:delete val="0"/>
        <c:axPos val="l"/>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Style="combo" dx="22" fmlaLink="B8" fmlaRange="Data!$B$3:$B$100" noThreeD="1" sel="1" val="0"/>
</file>

<file path=xl/ctrlProps/ctrlProp2.xml><?xml version="1.0" encoding="utf-8"?>
<formControlPr xmlns="http://schemas.microsoft.com/office/spreadsheetml/2009/9/main" objectType="Drop" dropStyle="combo" dx="22" fmlaLink="B8" fmlaRange="Data!$B$3:$B$100" noThreeD="1" sel="1" val="0"/>
</file>

<file path=xl/ctrlProps/ctrlProp3.xml><?xml version="1.0" encoding="utf-8"?>
<formControlPr xmlns="http://schemas.microsoft.com/office/spreadsheetml/2009/9/main" objectType="Drop" dropStyle="combo" dx="22" fmlaLink="B8" fmlaRange="Data!$B$3:$B$100" noThreeD="1" sel="1" val="0"/>
</file>

<file path=xl/ctrlProps/ctrlProp4.xml><?xml version="1.0" encoding="utf-8"?>
<formControlPr xmlns="http://schemas.microsoft.com/office/spreadsheetml/2009/9/main" objectType="Drop" dropStyle="combo" dx="22" fmlaLink="B8" fmlaRange="Data!$B$3:$B$100" noThreeD="1" sel="1" val="9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hyperlink" Target="http://www.abs.gov.au/AUSSTATS/abs@.nsf/Latestproducts/BB1C04B94649E364CA25720A007E4BD5?opendocument"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77</xdr:row>
          <xdr:rowOff>114300</xdr:rowOff>
        </xdr:from>
        <xdr:to>
          <xdr:col>3</xdr:col>
          <xdr:colOff>1304925</xdr:colOff>
          <xdr:row>81</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428625</xdr:colOff>
      <xdr:row>1</xdr:row>
      <xdr:rowOff>28575</xdr:rowOff>
    </xdr:to>
    <xdr:pic>
      <xdr:nvPicPr>
        <xdr:cNvPr id="5423" name="Picture 3">
          <a:extLst>
            <a:ext uri="{FF2B5EF4-FFF2-40B4-BE49-F238E27FC236}">
              <a16:creationId xmlns:a16="http://schemas.microsoft.com/office/drawing/2014/main" id="{00000000-0008-0000-0000-00002F15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38008</xdr:rowOff>
    </xdr:from>
    <xdr:to>
      <xdr:col>1</xdr:col>
      <xdr:colOff>428625</xdr:colOff>
      <xdr:row>0</xdr:row>
      <xdr:rowOff>752566</xdr:rowOff>
    </xdr:to>
    <xdr:pic>
      <xdr:nvPicPr>
        <xdr:cNvPr id="5424" name="Picture 3">
          <a:extLst>
            <a:ext uri="{FF2B5EF4-FFF2-40B4-BE49-F238E27FC236}">
              <a16:creationId xmlns:a16="http://schemas.microsoft.com/office/drawing/2014/main" id="{00000000-0008-0000-0000-00003015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5725" y="38008"/>
          <a:ext cx="790575" cy="71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0.05879</cdr:x>
      <cdr:y>0.06402</cdr:y>
    </cdr:from>
    <cdr:to>
      <cdr:x>0.14144</cdr:x>
      <cdr:y>0.11552</cdr:y>
    </cdr:to>
    <cdr:sp macro="" textlink="">
      <cdr:nvSpPr>
        <cdr:cNvPr id="2" name="Text Box 15"/>
        <cdr:cNvSpPr txBox="1">
          <a:spLocks xmlns:a="http://schemas.openxmlformats.org/drawingml/2006/main" noChangeArrowheads="1"/>
        </cdr:cNvSpPr>
      </cdr:nvSpPr>
      <cdr:spPr bwMode="auto">
        <a:xfrm xmlns:a="http://schemas.openxmlformats.org/drawingml/2006/main">
          <a:off x="317500" y="184150"/>
          <a:ext cx="446366" cy="1481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AU" sz="800" b="0" i="0" u="none" strike="noStrike" baseline="0">
              <a:solidFill>
                <a:srgbClr val="000000"/>
              </a:solidFill>
              <a:latin typeface="Arial"/>
              <a:cs typeface="Arial"/>
            </a:rPr>
            <a:t>% people</a:t>
          </a:r>
          <a:endParaRPr lang="en-AU"/>
        </a:p>
      </cdr:txBody>
    </cdr:sp>
  </cdr:relSizeAnchor>
  <cdr:relSizeAnchor xmlns:cdr="http://schemas.openxmlformats.org/drawingml/2006/chartDrawing">
    <cdr:from>
      <cdr:x>0.09406</cdr:x>
      <cdr:y>0.81898</cdr:y>
    </cdr:from>
    <cdr:to>
      <cdr:x>0.13934</cdr:x>
      <cdr:y>0.92482</cdr:y>
    </cdr:to>
    <cdr:sp macro="" textlink="">
      <cdr:nvSpPr>
        <cdr:cNvPr id="3" name="TextBox 1"/>
        <cdr:cNvSpPr txBox="1"/>
      </cdr:nvSpPr>
      <cdr:spPr>
        <a:xfrm xmlns:a="http://schemas.openxmlformats.org/drawingml/2006/main">
          <a:off x="508000" y="2355850"/>
          <a:ext cx="244542" cy="30445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0.12934</cdr:x>
      <cdr:y>0.87859</cdr:y>
    </cdr:from>
    <cdr:to>
      <cdr:x>0.17343</cdr:x>
      <cdr:y>0.96468</cdr:y>
    </cdr:to>
    <cdr:sp macro="" textlink="">
      <cdr:nvSpPr>
        <cdr:cNvPr id="4" name="TextBox 1"/>
        <cdr:cNvSpPr txBox="1"/>
      </cdr:nvSpPr>
      <cdr:spPr>
        <a:xfrm xmlns:a="http://schemas.openxmlformats.org/drawingml/2006/main" rot="10800000">
          <a:off x="698500" y="2527300"/>
          <a:ext cx="238125"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126000" bIns="90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a:t>
          </a:r>
        </a:p>
      </cdr:txBody>
    </cdr:sp>
  </cdr:relSizeAnchor>
</c:userShapes>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72</xdr:row>
          <xdr:rowOff>114300</xdr:rowOff>
        </xdr:from>
        <xdr:to>
          <xdr:col>3</xdr:col>
          <xdr:colOff>628650</xdr:colOff>
          <xdr:row>76</xdr:row>
          <xdr:rowOff>28575</xdr:rowOff>
        </xdr:to>
        <xdr:sp macro="" textlink="">
          <xdr:nvSpPr>
            <xdr:cNvPr id="302081" name="Object 1" hidden="1">
              <a:extLst>
                <a:ext uri="{63B3BB69-23CF-44E3-9099-C40C66FF867C}">
                  <a14:compatExt spid="_x0000_s302081"/>
                </a:ext>
                <a:ext uri="{FF2B5EF4-FFF2-40B4-BE49-F238E27FC236}">
                  <a16:creationId xmlns:a16="http://schemas.microsoft.com/office/drawing/2014/main" id="{00000000-0008-0000-0400-0000019C04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38008</xdr:rowOff>
    </xdr:from>
    <xdr:to>
      <xdr:col>0</xdr:col>
      <xdr:colOff>876300</xdr:colOff>
      <xdr:row>0</xdr:row>
      <xdr:rowOff>752566</xdr:rowOff>
    </xdr:to>
    <xdr:pic>
      <xdr:nvPicPr>
        <xdr:cNvPr id="302234" name="Picture 3">
          <a:extLst>
            <a:ext uri="{FF2B5EF4-FFF2-40B4-BE49-F238E27FC236}">
              <a16:creationId xmlns:a16="http://schemas.microsoft.com/office/drawing/2014/main" id="{00000000-0008-0000-0400-00009A9C04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5725" y="38008"/>
          <a:ext cx="790575" cy="71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10</xdr:row>
      <xdr:rowOff>0</xdr:rowOff>
    </xdr:from>
    <xdr:to>
      <xdr:col>17</xdr:col>
      <xdr:colOff>171450</xdr:colOff>
      <xdr:row>27</xdr:row>
      <xdr:rowOff>85725</xdr:rowOff>
    </xdr:to>
    <xdr:graphicFrame macro="">
      <xdr:nvGraphicFramePr>
        <xdr:cNvPr id="302235" name="Chart 1">
          <a:extLst>
            <a:ext uri="{FF2B5EF4-FFF2-40B4-BE49-F238E27FC236}">
              <a16:creationId xmlns:a16="http://schemas.microsoft.com/office/drawing/2014/main" id="{00000000-0008-0000-0400-00009B9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30</xdr:row>
      <xdr:rowOff>0</xdr:rowOff>
    </xdr:from>
    <xdr:to>
      <xdr:col>17</xdr:col>
      <xdr:colOff>171450</xdr:colOff>
      <xdr:row>47</xdr:row>
      <xdr:rowOff>247650</xdr:rowOff>
    </xdr:to>
    <xdr:graphicFrame macro="">
      <xdr:nvGraphicFramePr>
        <xdr:cNvPr id="302236" name="Chart 1">
          <a:extLst>
            <a:ext uri="{FF2B5EF4-FFF2-40B4-BE49-F238E27FC236}">
              <a16:creationId xmlns:a16="http://schemas.microsoft.com/office/drawing/2014/main" id="{00000000-0008-0000-0400-00009C9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4</xdr:col>
          <xdr:colOff>0</xdr:colOff>
          <xdr:row>9</xdr:row>
          <xdr:rowOff>0</xdr:rowOff>
        </xdr:to>
        <xdr:sp macro="" textlink="">
          <xdr:nvSpPr>
            <xdr:cNvPr id="302227" name="Drop Down 147" hidden="1">
              <a:extLst>
                <a:ext uri="{63B3BB69-23CF-44E3-9099-C40C66FF867C}">
                  <a14:compatExt spid="_x0000_s302227"/>
                </a:ext>
                <a:ext uri="{FF2B5EF4-FFF2-40B4-BE49-F238E27FC236}">
                  <a16:creationId xmlns:a16="http://schemas.microsoft.com/office/drawing/2014/main" id="{00000000-0008-0000-0400-0000939C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c:userShapes xmlns:c="http://schemas.openxmlformats.org/drawingml/2006/chart">
  <cdr:relSizeAnchor xmlns:cdr="http://schemas.openxmlformats.org/drawingml/2006/chartDrawing">
    <cdr:from>
      <cdr:x>0.05879</cdr:x>
      <cdr:y>0.06402</cdr:y>
    </cdr:from>
    <cdr:to>
      <cdr:x>0.14144</cdr:x>
      <cdr:y>0.11552</cdr:y>
    </cdr:to>
    <cdr:sp macro="" textlink="">
      <cdr:nvSpPr>
        <cdr:cNvPr id="2" name="Text Box 15"/>
        <cdr:cNvSpPr txBox="1">
          <a:spLocks xmlns:a="http://schemas.openxmlformats.org/drawingml/2006/main" noChangeArrowheads="1"/>
        </cdr:cNvSpPr>
      </cdr:nvSpPr>
      <cdr:spPr bwMode="auto">
        <a:xfrm xmlns:a="http://schemas.openxmlformats.org/drawingml/2006/main">
          <a:off x="317500" y="184150"/>
          <a:ext cx="446366" cy="1481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AU" sz="800" b="0" i="0" u="none" strike="noStrike" baseline="0">
              <a:solidFill>
                <a:srgbClr val="000000"/>
              </a:solidFill>
              <a:latin typeface="Arial"/>
              <a:cs typeface="Arial"/>
            </a:rPr>
            <a:t>% people</a:t>
          </a:r>
          <a:endParaRPr lang="en-AU"/>
        </a:p>
      </cdr:txBody>
    </cdr:sp>
  </cdr:relSizeAnchor>
  <cdr:relSizeAnchor xmlns:cdr="http://schemas.openxmlformats.org/drawingml/2006/chartDrawing">
    <cdr:from>
      <cdr:x>0.09406</cdr:x>
      <cdr:y>0.81898</cdr:y>
    </cdr:from>
    <cdr:to>
      <cdr:x>0.13934</cdr:x>
      <cdr:y>0.92482</cdr:y>
    </cdr:to>
    <cdr:sp macro="" textlink="">
      <cdr:nvSpPr>
        <cdr:cNvPr id="3" name="TextBox 1"/>
        <cdr:cNvSpPr txBox="1"/>
      </cdr:nvSpPr>
      <cdr:spPr>
        <a:xfrm xmlns:a="http://schemas.openxmlformats.org/drawingml/2006/main">
          <a:off x="508000" y="2355850"/>
          <a:ext cx="244542" cy="30445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0.12934</cdr:x>
      <cdr:y>0.87859</cdr:y>
    </cdr:from>
    <cdr:to>
      <cdr:x>0.17343</cdr:x>
      <cdr:y>0.96468</cdr:y>
    </cdr:to>
    <cdr:sp macro="" textlink="">
      <cdr:nvSpPr>
        <cdr:cNvPr id="4" name="TextBox 1"/>
        <cdr:cNvSpPr txBox="1"/>
      </cdr:nvSpPr>
      <cdr:spPr>
        <a:xfrm xmlns:a="http://schemas.openxmlformats.org/drawingml/2006/main" rot="10800000">
          <a:off x="698500" y="2527300"/>
          <a:ext cx="238125"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126000" bIns="90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a:t>
          </a:r>
        </a:p>
      </cdr:txBody>
    </cdr:sp>
  </cdr:relSizeAnchor>
</c:userShapes>
</file>

<file path=xl/drawings/drawing13.xml><?xml version="1.0" encoding="utf-8"?>
<c:userShapes xmlns:c="http://schemas.openxmlformats.org/drawingml/2006/chart">
  <cdr:relSizeAnchor xmlns:cdr="http://schemas.openxmlformats.org/drawingml/2006/chartDrawing">
    <cdr:from>
      <cdr:x>0.05879</cdr:x>
      <cdr:y>0.06402</cdr:y>
    </cdr:from>
    <cdr:to>
      <cdr:x>0.14144</cdr:x>
      <cdr:y>0.11552</cdr:y>
    </cdr:to>
    <cdr:sp macro="" textlink="">
      <cdr:nvSpPr>
        <cdr:cNvPr id="2" name="Text Box 15"/>
        <cdr:cNvSpPr txBox="1">
          <a:spLocks xmlns:a="http://schemas.openxmlformats.org/drawingml/2006/main" noChangeArrowheads="1"/>
        </cdr:cNvSpPr>
      </cdr:nvSpPr>
      <cdr:spPr bwMode="auto">
        <a:xfrm xmlns:a="http://schemas.openxmlformats.org/drawingml/2006/main">
          <a:off x="317500" y="184150"/>
          <a:ext cx="446366" cy="1481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AU" sz="800" b="0" i="0" u="none" strike="noStrike" baseline="0">
              <a:solidFill>
                <a:srgbClr val="000000"/>
              </a:solidFill>
              <a:latin typeface="Arial"/>
              <a:cs typeface="Arial"/>
            </a:rPr>
            <a:t>% people</a:t>
          </a:r>
          <a:endParaRPr lang="en-AU"/>
        </a:p>
      </cdr:txBody>
    </cdr:sp>
  </cdr:relSizeAnchor>
  <cdr:relSizeAnchor xmlns:cdr="http://schemas.openxmlformats.org/drawingml/2006/chartDrawing">
    <cdr:from>
      <cdr:x>0.09406</cdr:x>
      <cdr:y>0.81898</cdr:y>
    </cdr:from>
    <cdr:to>
      <cdr:x>0.13934</cdr:x>
      <cdr:y>0.92482</cdr:y>
    </cdr:to>
    <cdr:sp macro="" textlink="">
      <cdr:nvSpPr>
        <cdr:cNvPr id="3" name="TextBox 1"/>
        <cdr:cNvSpPr txBox="1"/>
      </cdr:nvSpPr>
      <cdr:spPr>
        <a:xfrm xmlns:a="http://schemas.openxmlformats.org/drawingml/2006/main">
          <a:off x="508000" y="2355850"/>
          <a:ext cx="244542" cy="30445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0.12934</cdr:x>
      <cdr:y>0.87859</cdr:y>
    </cdr:from>
    <cdr:to>
      <cdr:x>0.17343</cdr:x>
      <cdr:y>0.96468</cdr:y>
    </cdr:to>
    <cdr:sp macro="" textlink="">
      <cdr:nvSpPr>
        <cdr:cNvPr id="4" name="TextBox 1"/>
        <cdr:cNvSpPr txBox="1"/>
      </cdr:nvSpPr>
      <cdr:spPr>
        <a:xfrm xmlns:a="http://schemas.openxmlformats.org/drawingml/2006/main" rot="10800000">
          <a:off x="698500" y="2527300"/>
          <a:ext cx="238125"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126000" bIns="90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a:t>
          </a:r>
        </a:p>
      </cdr:txBody>
    </cdr:sp>
  </cdr:relSizeAnchor>
</c:userShapes>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46</xdr:row>
          <xdr:rowOff>114300</xdr:rowOff>
        </xdr:from>
        <xdr:to>
          <xdr:col>2</xdr:col>
          <xdr:colOff>1304925</xdr:colOff>
          <xdr:row>47</xdr:row>
          <xdr:rowOff>438150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38008</xdr:rowOff>
    </xdr:from>
    <xdr:to>
      <xdr:col>1</xdr:col>
      <xdr:colOff>428625</xdr:colOff>
      <xdr:row>0</xdr:row>
      <xdr:rowOff>752566</xdr:rowOff>
    </xdr:to>
    <xdr:pic>
      <xdr:nvPicPr>
        <xdr:cNvPr id="8435" name="Picture 3">
          <a:extLst>
            <a:ext uri="{FF2B5EF4-FFF2-40B4-BE49-F238E27FC236}">
              <a16:creationId xmlns:a16="http://schemas.microsoft.com/office/drawing/2014/main" id="{00000000-0008-0000-0500-0000F32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5725" y="38008"/>
          <a:ext cx="790575" cy="71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5448300</xdr:colOff>
      <xdr:row>25</xdr:row>
      <xdr:rowOff>161925</xdr:rowOff>
    </xdr:from>
    <xdr:to>
      <xdr:col>1</xdr:col>
      <xdr:colOff>7077075</xdr:colOff>
      <xdr:row>26</xdr:row>
      <xdr:rowOff>19050</xdr:rowOff>
    </xdr:to>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a:spLocks noChangeArrowheads="1"/>
        </xdr:cNvSpPr>
      </xdr:nvSpPr>
      <xdr:spPr bwMode="auto">
        <a:xfrm>
          <a:off x="5895975" y="5553075"/>
          <a:ext cx="1628775"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3366FF"/>
              </a:solidFill>
              <a:latin typeface="Arial"/>
              <a:cs typeface="Arial"/>
            </a:rPr>
            <a:t>place of usual residence</a:t>
          </a:r>
          <a:endParaRPr lang="en-AU"/>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72</xdr:row>
          <xdr:rowOff>114300</xdr:rowOff>
        </xdr:from>
        <xdr:to>
          <xdr:col>3</xdr:col>
          <xdr:colOff>628650</xdr:colOff>
          <xdr:row>76</xdr:row>
          <xdr:rowOff>28575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38008</xdr:rowOff>
    </xdr:from>
    <xdr:to>
      <xdr:col>0</xdr:col>
      <xdr:colOff>876300</xdr:colOff>
      <xdr:row>0</xdr:row>
      <xdr:rowOff>752566</xdr:rowOff>
    </xdr:to>
    <xdr:pic>
      <xdr:nvPicPr>
        <xdr:cNvPr id="6595" name="Picture 3">
          <a:extLst>
            <a:ext uri="{FF2B5EF4-FFF2-40B4-BE49-F238E27FC236}">
              <a16:creationId xmlns:a16="http://schemas.microsoft.com/office/drawing/2014/main" id="{00000000-0008-0000-0100-0000C319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5725" y="38008"/>
          <a:ext cx="790575" cy="71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10</xdr:row>
      <xdr:rowOff>0</xdr:rowOff>
    </xdr:from>
    <xdr:to>
      <xdr:col>17</xdr:col>
      <xdr:colOff>171450</xdr:colOff>
      <xdr:row>27</xdr:row>
      <xdr:rowOff>85725</xdr:rowOff>
    </xdr:to>
    <xdr:graphicFrame macro="">
      <xdr:nvGraphicFramePr>
        <xdr:cNvPr id="6596" name="Chart 1">
          <a:extLst>
            <a:ext uri="{FF2B5EF4-FFF2-40B4-BE49-F238E27FC236}">
              <a16:creationId xmlns:a16="http://schemas.microsoft.com/office/drawing/2014/main" id="{00000000-0008-0000-0100-0000C4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30</xdr:row>
      <xdr:rowOff>0</xdr:rowOff>
    </xdr:from>
    <xdr:to>
      <xdr:col>17</xdr:col>
      <xdr:colOff>171450</xdr:colOff>
      <xdr:row>47</xdr:row>
      <xdr:rowOff>247650</xdr:rowOff>
    </xdr:to>
    <xdr:graphicFrame macro="">
      <xdr:nvGraphicFramePr>
        <xdr:cNvPr id="6597" name="Chart 1">
          <a:extLst>
            <a:ext uri="{FF2B5EF4-FFF2-40B4-BE49-F238E27FC236}">
              <a16:creationId xmlns:a16="http://schemas.microsoft.com/office/drawing/2014/main" id="{00000000-0008-0000-0100-0000C5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4</xdr:col>
          <xdr:colOff>0</xdr:colOff>
          <xdr:row>9</xdr:row>
          <xdr:rowOff>0</xdr:rowOff>
        </xdr:to>
        <xdr:sp macro="" textlink="">
          <xdr:nvSpPr>
            <xdr:cNvPr id="6588" name="Drop Down 444" hidden="1">
              <a:extLst>
                <a:ext uri="{63B3BB69-23CF-44E3-9099-C40C66FF867C}">
                  <a14:compatExt spid="_x0000_s6588"/>
                </a:ext>
                <a:ext uri="{FF2B5EF4-FFF2-40B4-BE49-F238E27FC236}">
                  <a16:creationId xmlns:a16="http://schemas.microsoft.com/office/drawing/2014/main" id="{00000000-0008-0000-0100-0000BC1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0.05879</cdr:x>
      <cdr:y>0.06402</cdr:y>
    </cdr:from>
    <cdr:to>
      <cdr:x>0.14144</cdr:x>
      <cdr:y>0.11552</cdr:y>
    </cdr:to>
    <cdr:sp macro="" textlink="">
      <cdr:nvSpPr>
        <cdr:cNvPr id="2" name="Text Box 15"/>
        <cdr:cNvSpPr txBox="1">
          <a:spLocks xmlns:a="http://schemas.openxmlformats.org/drawingml/2006/main" noChangeArrowheads="1"/>
        </cdr:cNvSpPr>
      </cdr:nvSpPr>
      <cdr:spPr bwMode="auto">
        <a:xfrm xmlns:a="http://schemas.openxmlformats.org/drawingml/2006/main">
          <a:off x="317500" y="184150"/>
          <a:ext cx="446366" cy="1481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AU" sz="800" b="0" i="0" u="none" strike="noStrike" baseline="0">
              <a:solidFill>
                <a:srgbClr val="000000"/>
              </a:solidFill>
              <a:latin typeface="Arial"/>
              <a:cs typeface="Arial"/>
            </a:rPr>
            <a:t>% people</a:t>
          </a:r>
          <a:endParaRPr lang="en-AU"/>
        </a:p>
      </cdr:txBody>
    </cdr:sp>
  </cdr:relSizeAnchor>
  <cdr:relSizeAnchor xmlns:cdr="http://schemas.openxmlformats.org/drawingml/2006/chartDrawing">
    <cdr:from>
      <cdr:x>0.09406</cdr:x>
      <cdr:y>0.81898</cdr:y>
    </cdr:from>
    <cdr:to>
      <cdr:x>0.13934</cdr:x>
      <cdr:y>0.92482</cdr:y>
    </cdr:to>
    <cdr:sp macro="" textlink="">
      <cdr:nvSpPr>
        <cdr:cNvPr id="3" name="TextBox 1"/>
        <cdr:cNvSpPr txBox="1"/>
      </cdr:nvSpPr>
      <cdr:spPr>
        <a:xfrm xmlns:a="http://schemas.openxmlformats.org/drawingml/2006/main">
          <a:off x="508000" y="2355850"/>
          <a:ext cx="244542" cy="30445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0.12934</cdr:x>
      <cdr:y>0.87859</cdr:y>
    </cdr:from>
    <cdr:to>
      <cdr:x>0.17343</cdr:x>
      <cdr:y>0.96468</cdr:y>
    </cdr:to>
    <cdr:sp macro="" textlink="">
      <cdr:nvSpPr>
        <cdr:cNvPr id="4" name="TextBox 1"/>
        <cdr:cNvSpPr txBox="1"/>
      </cdr:nvSpPr>
      <cdr:spPr>
        <a:xfrm xmlns:a="http://schemas.openxmlformats.org/drawingml/2006/main" rot="10800000">
          <a:off x="698500" y="2527300"/>
          <a:ext cx="238125"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126000" bIns="90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0.05879</cdr:x>
      <cdr:y>0.06402</cdr:y>
    </cdr:from>
    <cdr:to>
      <cdr:x>0.14144</cdr:x>
      <cdr:y>0.11552</cdr:y>
    </cdr:to>
    <cdr:sp macro="" textlink="">
      <cdr:nvSpPr>
        <cdr:cNvPr id="2" name="Text Box 15"/>
        <cdr:cNvSpPr txBox="1">
          <a:spLocks xmlns:a="http://schemas.openxmlformats.org/drawingml/2006/main" noChangeArrowheads="1"/>
        </cdr:cNvSpPr>
      </cdr:nvSpPr>
      <cdr:spPr bwMode="auto">
        <a:xfrm xmlns:a="http://schemas.openxmlformats.org/drawingml/2006/main">
          <a:off x="317500" y="184150"/>
          <a:ext cx="446366" cy="1481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AU" sz="800" b="0" i="0" u="none" strike="noStrike" baseline="0">
              <a:solidFill>
                <a:srgbClr val="000000"/>
              </a:solidFill>
              <a:latin typeface="Arial"/>
              <a:cs typeface="Arial"/>
            </a:rPr>
            <a:t>% people</a:t>
          </a:r>
          <a:endParaRPr lang="en-AU"/>
        </a:p>
      </cdr:txBody>
    </cdr:sp>
  </cdr:relSizeAnchor>
  <cdr:relSizeAnchor xmlns:cdr="http://schemas.openxmlformats.org/drawingml/2006/chartDrawing">
    <cdr:from>
      <cdr:x>0.09406</cdr:x>
      <cdr:y>0.81898</cdr:y>
    </cdr:from>
    <cdr:to>
      <cdr:x>0.13934</cdr:x>
      <cdr:y>0.92482</cdr:y>
    </cdr:to>
    <cdr:sp macro="" textlink="">
      <cdr:nvSpPr>
        <cdr:cNvPr id="3" name="TextBox 1"/>
        <cdr:cNvSpPr txBox="1"/>
      </cdr:nvSpPr>
      <cdr:spPr>
        <a:xfrm xmlns:a="http://schemas.openxmlformats.org/drawingml/2006/main">
          <a:off x="508000" y="2355850"/>
          <a:ext cx="244542" cy="30445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0.12934</cdr:x>
      <cdr:y>0.87859</cdr:y>
    </cdr:from>
    <cdr:to>
      <cdr:x>0.17343</cdr:x>
      <cdr:y>0.96468</cdr:y>
    </cdr:to>
    <cdr:sp macro="" textlink="">
      <cdr:nvSpPr>
        <cdr:cNvPr id="4" name="TextBox 1"/>
        <cdr:cNvSpPr txBox="1"/>
      </cdr:nvSpPr>
      <cdr:spPr>
        <a:xfrm xmlns:a="http://schemas.openxmlformats.org/drawingml/2006/main" rot="10800000">
          <a:off x="698500" y="2527300"/>
          <a:ext cx="238125"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126000" bIns="90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a:t>
          </a:r>
        </a:p>
      </cdr:txBody>
    </cdr:sp>
  </cdr:relSizeAnchor>
</c:userShapes>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72</xdr:row>
          <xdr:rowOff>114300</xdr:rowOff>
        </xdr:from>
        <xdr:to>
          <xdr:col>3</xdr:col>
          <xdr:colOff>628650</xdr:colOff>
          <xdr:row>76</xdr:row>
          <xdr:rowOff>28575</xdr:rowOff>
        </xdr:to>
        <xdr:sp macro="" textlink="">
          <xdr:nvSpPr>
            <xdr:cNvPr id="271361" name="Object 1" hidden="1">
              <a:extLst>
                <a:ext uri="{63B3BB69-23CF-44E3-9099-C40C66FF867C}">
                  <a14:compatExt spid="_x0000_s271361"/>
                </a:ext>
                <a:ext uri="{FF2B5EF4-FFF2-40B4-BE49-F238E27FC236}">
                  <a16:creationId xmlns:a16="http://schemas.microsoft.com/office/drawing/2014/main" id="{00000000-0008-0000-0200-0000012404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38008</xdr:rowOff>
    </xdr:from>
    <xdr:to>
      <xdr:col>0</xdr:col>
      <xdr:colOff>876300</xdr:colOff>
      <xdr:row>0</xdr:row>
      <xdr:rowOff>752566</xdr:rowOff>
    </xdr:to>
    <xdr:pic>
      <xdr:nvPicPr>
        <xdr:cNvPr id="271532" name="Picture 3">
          <a:extLst>
            <a:ext uri="{FF2B5EF4-FFF2-40B4-BE49-F238E27FC236}">
              <a16:creationId xmlns:a16="http://schemas.microsoft.com/office/drawing/2014/main" id="{00000000-0008-0000-0200-0000AC2404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5725" y="38008"/>
          <a:ext cx="790575" cy="71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10</xdr:row>
      <xdr:rowOff>0</xdr:rowOff>
    </xdr:from>
    <xdr:to>
      <xdr:col>17</xdr:col>
      <xdr:colOff>171450</xdr:colOff>
      <xdr:row>27</xdr:row>
      <xdr:rowOff>85725</xdr:rowOff>
    </xdr:to>
    <xdr:graphicFrame macro="">
      <xdr:nvGraphicFramePr>
        <xdr:cNvPr id="271533" name="Chart 1">
          <a:extLst>
            <a:ext uri="{FF2B5EF4-FFF2-40B4-BE49-F238E27FC236}">
              <a16:creationId xmlns:a16="http://schemas.microsoft.com/office/drawing/2014/main" id="{00000000-0008-0000-0200-0000AD24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30</xdr:row>
      <xdr:rowOff>0</xdr:rowOff>
    </xdr:from>
    <xdr:to>
      <xdr:col>17</xdr:col>
      <xdr:colOff>171450</xdr:colOff>
      <xdr:row>47</xdr:row>
      <xdr:rowOff>247650</xdr:rowOff>
    </xdr:to>
    <xdr:graphicFrame macro="">
      <xdr:nvGraphicFramePr>
        <xdr:cNvPr id="271534" name="Chart 1">
          <a:extLst>
            <a:ext uri="{FF2B5EF4-FFF2-40B4-BE49-F238E27FC236}">
              <a16:creationId xmlns:a16="http://schemas.microsoft.com/office/drawing/2014/main" id="{00000000-0008-0000-0200-0000AE24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4</xdr:col>
          <xdr:colOff>0</xdr:colOff>
          <xdr:row>9</xdr:row>
          <xdr:rowOff>0</xdr:rowOff>
        </xdr:to>
        <xdr:sp macro="" textlink="">
          <xdr:nvSpPr>
            <xdr:cNvPr id="271525" name="Drop Down 165" hidden="1">
              <a:extLst>
                <a:ext uri="{63B3BB69-23CF-44E3-9099-C40C66FF867C}">
                  <a14:compatExt spid="_x0000_s271525"/>
                </a:ext>
                <a:ext uri="{FF2B5EF4-FFF2-40B4-BE49-F238E27FC236}">
                  <a16:creationId xmlns:a16="http://schemas.microsoft.com/office/drawing/2014/main" id="{00000000-0008-0000-0200-0000A52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c:userShapes xmlns:c="http://schemas.openxmlformats.org/drawingml/2006/chart">
  <cdr:relSizeAnchor xmlns:cdr="http://schemas.openxmlformats.org/drawingml/2006/chartDrawing">
    <cdr:from>
      <cdr:x>0.05879</cdr:x>
      <cdr:y>0.06402</cdr:y>
    </cdr:from>
    <cdr:to>
      <cdr:x>0.14144</cdr:x>
      <cdr:y>0.11552</cdr:y>
    </cdr:to>
    <cdr:sp macro="" textlink="">
      <cdr:nvSpPr>
        <cdr:cNvPr id="2" name="Text Box 15"/>
        <cdr:cNvSpPr txBox="1">
          <a:spLocks xmlns:a="http://schemas.openxmlformats.org/drawingml/2006/main" noChangeArrowheads="1"/>
        </cdr:cNvSpPr>
      </cdr:nvSpPr>
      <cdr:spPr bwMode="auto">
        <a:xfrm xmlns:a="http://schemas.openxmlformats.org/drawingml/2006/main">
          <a:off x="317500" y="184150"/>
          <a:ext cx="446366" cy="1481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AU" sz="800" b="0" i="0" u="none" strike="noStrike" baseline="0">
              <a:solidFill>
                <a:srgbClr val="000000"/>
              </a:solidFill>
              <a:latin typeface="Arial"/>
              <a:cs typeface="Arial"/>
            </a:rPr>
            <a:t>% people</a:t>
          </a:r>
          <a:endParaRPr lang="en-AU"/>
        </a:p>
      </cdr:txBody>
    </cdr:sp>
  </cdr:relSizeAnchor>
  <cdr:relSizeAnchor xmlns:cdr="http://schemas.openxmlformats.org/drawingml/2006/chartDrawing">
    <cdr:from>
      <cdr:x>0.09406</cdr:x>
      <cdr:y>0.81898</cdr:y>
    </cdr:from>
    <cdr:to>
      <cdr:x>0.13934</cdr:x>
      <cdr:y>0.92482</cdr:y>
    </cdr:to>
    <cdr:sp macro="" textlink="">
      <cdr:nvSpPr>
        <cdr:cNvPr id="3" name="TextBox 1"/>
        <cdr:cNvSpPr txBox="1"/>
      </cdr:nvSpPr>
      <cdr:spPr>
        <a:xfrm xmlns:a="http://schemas.openxmlformats.org/drawingml/2006/main">
          <a:off x="508000" y="2355850"/>
          <a:ext cx="244542" cy="30445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0.12934</cdr:x>
      <cdr:y>0.87859</cdr:y>
    </cdr:from>
    <cdr:to>
      <cdr:x>0.17343</cdr:x>
      <cdr:y>0.96468</cdr:y>
    </cdr:to>
    <cdr:sp macro="" textlink="">
      <cdr:nvSpPr>
        <cdr:cNvPr id="4" name="TextBox 1"/>
        <cdr:cNvSpPr txBox="1"/>
      </cdr:nvSpPr>
      <cdr:spPr>
        <a:xfrm xmlns:a="http://schemas.openxmlformats.org/drawingml/2006/main" rot="10800000">
          <a:off x="698500" y="2527300"/>
          <a:ext cx="238125"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126000" bIns="90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0.05879</cdr:x>
      <cdr:y>0.06402</cdr:y>
    </cdr:from>
    <cdr:to>
      <cdr:x>0.14144</cdr:x>
      <cdr:y>0.11552</cdr:y>
    </cdr:to>
    <cdr:sp macro="" textlink="">
      <cdr:nvSpPr>
        <cdr:cNvPr id="2" name="Text Box 15"/>
        <cdr:cNvSpPr txBox="1">
          <a:spLocks xmlns:a="http://schemas.openxmlformats.org/drawingml/2006/main" noChangeArrowheads="1"/>
        </cdr:cNvSpPr>
      </cdr:nvSpPr>
      <cdr:spPr bwMode="auto">
        <a:xfrm xmlns:a="http://schemas.openxmlformats.org/drawingml/2006/main">
          <a:off x="317500" y="184150"/>
          <a:ext cx="446366" cy="1481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AU" sz="800" b="0" i="0" u="none" strike="noStrike" baseline="0">
              <a:solidFill>
                <a:srgbClr val="000000"/>
              </a:solidFill>
              <a:latin typeface="Arial"/>
              <a:cs typeface="Arial"/>
            </a:rPr>
            <a:t>% people</a:t>
          </a:r>
          <a:endParaRPr lang="en-AU"/>
        </a:p>
      </cdr:txBody>
    </cdr:sp>
  </cdr:relSizeAnchor>
  <cdr:relSizeAnchor xmlns:cdr="http://schemas.openxmlformats.org/drawingml/2006/chartDrawing">
    <cdr:from>
      <cdr:x>0.09406</cdr:x>
      <cdr:y>0.81898</cdr:y>
    </cdr:from>
    <cdr:to>
      <cdr:x>0.13934</cdr:x>
      <cdr:y>0.92482</cdr:y>
    </cdr:to>
    <cdr:sp macro="" textlink="">
      <cdr:nvSpPr>
        <cdr:cNvPr id="3" name="TextBox 1"/>
        <cdr:cNvSpPr txBox="1"/>
      </cdr:nvSpPr>
      <cdr:spPr>
        <a:xfrm xmlns:a="http://schemas.openxmlformats.org/drawingml/2006/main">
          <a:off x="508000" y="2355850"/>
          <a:ext cx="244542" cy="30445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0.12934</cdr:x>
      <cdr:y>0.87859</cdr:y>
    </cdr:from>
    <cdr:to>
      <cdr:x>0.17343</cdr:x>
      <cdr:y>0.96468</cdr:y>
    </cdr:to>
    <cdr:sp macro="" textlink="">
      <cdr:nvSpPr>
        <cdr:cNvPr id="4" name="TextBox 1"/>
        <cdr:cNvSpPr txBox="1"/>
      </cdr:nvSpPr>
      <cdr:spPr>
        <a:xfrm xmlns:a="http://schemas.openxmlformats.org/drawingml/2006/main" rot="10800000">
          <a:off x="698500" y="2527300"/>
          <a:ext cx="238125"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126000" bIns="90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a:t>
          </a:r>
        </a:p>
      </cdr:txBody>
    </cdr:sp>
  </cdr:relSizeAnchor>
</c:userShapes>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72</xdr:row>
          <xdr:rowOff>114300</xdr:rowOff>
        </xdr:from>
        <xdr:to>
          <xdr:col>3</xdr:col>
          <xdr:colOff>628650</xdr:colOff>
          <xdr:row>76</xdr:row>
          <xdr:rowOff>28575</xdr:rowOff>
        </xdr:to>
        <xdr:sp macro="" textlink="">
          <xdr:nvSpPr>
            <xdr:cNvPr id="288769" name="Object 1" hidden="1">
              <a:extLst>
                <a:ext uri="{63B3BB69-23CF-44E3-9099-C40C66FF867C}">
                  <a14:compatExt spid="_x0000_s288769"/>
                </a:ext>
                <a:ext uri="{FF2B5EF4-FFF2-40B4-BE49-F238E27FC236}">
                  <a16:creationId xmlns:a16="http://schemas.microsoft.com/office/drawing/2014/main" id="{00000000-0008-0000-0300-0000016804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38008</xdr:rowOff>
    </xdr:from>
    <xdr:to>
      <xdr:col>0</xdr:col>
      <xdr:colOff>876300</xdr:colOff>
      <xdr:row>0</xdr:row>
      <xdr:rowOff>752566</xdr:rowOff>
    </xdr:to>
    <xdr:pic>
      <xdr:nvPicPr>
        <xdr:cNvPr id="288928" name="Picture 3">
          <a:extLst>
            <a:ext uri="{FF2B5EF4-FFF2-40B4-BE49-F238E27FC236}">
              <a16:creationId xmlns:a16="http://schemas.microsoft.com/office/drawing/2014/main" id="{00000000-0008-0000-0300-0000A06804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85725" y="38008"/>
          <a:ext cx="790575" cy="71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10</xdr:row>
      <xdr:rowOff>0</xdr:rowOff>
    </xdr:from>
    <xdr:to>
      <xdr:col>17</xdr:col>
      <xdr:colOff>171450</xdr:colOff>
      <xdr:row>27</xdr:row>
      <xdr:rowOff>85725</xdr:rowOff>
    </xdr:to>
    <xdr:graphicFrame macro="">
      <xdr:nvGraphicFramePr>
        <xdr:cNvPr id="288929" name="Chart 1">
          <a:extLst>
            <a:ext uri="{FF2B5EF4-FFF2-40B4-BE49-F238E27FC236}">
              <a16:creationId xmlns:a16="http://schemas.microsoft.com/office/drawing/2014/main" id="{00000000-0008-0000-0300-0000A16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30</xdr:row>
      <xdr:rowOff>0</xdr:rowOff>
    </xdr:from>
    <xdr:to>
      <xdr:col>17</xdr:col>
      <xdr:colOff>171450</xdr:colOff>
      <xdr:row>47</xdr:row>
      <xdr:rowOff>247650</xdr:rowOff>
    </xdr:to>
    <xdr:graphicFrame macro="">
      <xdr:nvGraphicFramePr>
        <xdr:cNvPr id="288930" name="Chart 1">
          <a:extLst>
            <a:ext uri="{FF2B5EF4-FFF2-40B4-BE49-F238E27FC236}">
              <a16:creationId xmlns:a16="http://schemas.microsoft.com/office/drawing/2014/main" id="{00000000-0008-0000-0300-0000A26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4</xdr:col>
          <xdr:colOff>0</xdr:colOff>
          <xdr:row>9</xdr:row>
          <xdr:rowOff>0</xdr:rowOff>
        </xdr:to>
        <xdr:sp macro="" textlink="">
          <xdr:nvSpPr>
            <xdr:cNvPr id="288921" name="Drop Down 153" hidden="1">
              <a:extLst>
                <a:ext uri="{63B3BB69-23CF-44E3-9099-C40C66FF867C}">
                  <a14:compatExt spid="_x0000_s288921"/>
                </a:ext>
                <a:ext uri="{FF2B5EF4-FFF2-40B4-BE49-F238E27FC236}">
                  <a16:creationId xmlns:a16="http://schemas.microsoft.com/office/drawing/2014/main" id="{00000000-0008-0000-0300-00009968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c:userShapes xmlns:c="http://schemas.openxmlformats.org/drawingml/2006/chart">
  <cdr:relSizeAnchor xmlns:cdr="http://schemas.openxmlformats.org/drawingml/2006/chartDrawing">
    <cdr:from>
      <cdr:x>0.05879</cdr:x>
      <cdr:y>0.06402</cdr:y>
    </cdr:from>
    <cdr:to>
      <cdr:x>0.14144</cdr:x>
      <cdr:y>0.11552</cdr:y>
    </cdr:to>
    <cdr:sp macro="" textlink="">
      <cdr:nvSpPr>
        <cdr:cNvPr id="2" name="Text Box 15"/>
        <cdr:cNvSpPr txBox="1">
          <a:spLocks xmlns:a="http://schemas.openxmlformats.org/drawingml/2006/main" noChangeArrowheads="1"/>
        </cdr:cNvSpPr>
      </cdr:nvSpPr>
      <cdr:spPr bwMode="auto">
        <a:xfrm xmlns:a="http://schemas.openxmlformats.org/drawingml/2006/main">
          <a:off x="317500" y="184150"/>
          <a:ext cx="446366" cy="1481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AU" sz="800" b="0" i="0" u="none" strike="noStrike" baseline="0">
              <a:solidFill>
                <a:srgbClr val="000000"/>
              </a:solidFill>
              <a:latin typeface="Arial"/>
              <a:cs typeface="Arial"/>
            </a:rPr>
            <a:t>% people</a:t>
          </a:r>
          <a:endParaRPr lang="en-AU"/>
        </a:p>
      </cdr:txBody>
    </cdr:sp>
  </cdr:relSizeAnchor>
  <cdr:relSizeAnchor xmlns:cdr="http://schemas.openxmlformats.org/drawingml/2006/chartDrawing">
    <cdr:from>
      <cdr:x>0.09406</cdr:x>
      <cdr:y>0.81898</cdr:y>
    </cdr:from>
    <cdr:to>
      <cdr:x>0.13934</cdr:x>
      <cdr:y>0.92482</cdr:y>
    </cdr:to>
    <cdr:sp macro="" textlink="">
      <cdr:nvSpPr>
        <cdr:cNvPr id="3" name="TextBox 1"/>
        <cdr:cNvSpPr txBox="1"/>
      </cdr:nvSpPr>
      <cdr:spPr>
        <a:xfrm xmlns:a="http://schemas.openxmlformats.org/drawingml/2006/main">
          <a:off x="508000" y="2355850"/>
          <a:ext cx="244542" cy="304454"/>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0.12934</cdr:x>
      <cdr:y>0.87859</cdr:y>
    </cdr:from>
    <cdr:to>
      <cdr:x>0.17343</cdr:x>
      <cdr:y>0.96468</cdr:y>
    </cdr:to>
    <cdr:sp macro="" textlink="">
      <cdr:nvSpPr>
        <cdr:cNvPr id="4" name="TextBox 1"/>
        <cdr:cNvSpPr txBox="1"/>
      </cdr:nvSpPr>
      <cdr:spPr>
        <a:xfrm xmlns:a="http://schemas.openxmlformats.org/drawingml/2006/main" rot="10800000">
          <a:off x="698500" y="2527300"/>
          <a:ext cx="238125" cy="2476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126000" bIns="90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statistics/people/people-and-communities/census-population-and-housing-socio-economic-indexes-areas-seifa-australia/2021" TargetMode="External"/><Relationship Id="rId7" Type="http://schemas.openxmlformats.org/officeDocument/2006/relationships/printerSettings" Target="../printerSettings/printerSettings1.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www.abs.gov.au/about/contact-us" TargetMode="External"/><Relationship Id="rId5" Type="http://schemas.openxmlformats.org/officeDocument/2006/relationships/hyperlink" Target="https://www.abs.gov.au/website-privacy-copyright-and-disclaimer" TargetMode="External"/><Relationship Id="rId4" Type="http://schemas.openxmlformats.org/officeDocument/2006/relationships/hyperlink" Target="https://www.abs.gov.au/methodologies/census-population-and-housing-socio-economic-indexes-areas-seifa-australia-methodology/2021"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trlProp" Target="../ctrlProps/ctrlProp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trlProp" Target="../ctrlProps/ctrlProp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trlProp" Target="../ctrlProps/ctrlProp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abs.gov.au/ausstats/abs@.nsf/Lookup/2033.0.55.001Explanatory+Notes12016" TargetMode="External"/><Relationship Id="rId7" Type="http://schemas.openxmlformats.org/officeDocument/2006/relationships/hyperlink" Target="https://www.abs.gov.au/statistics/standards/australian-statistical-geography-standard-asgs-edition-3/latest-release" TargetMode="External"/><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s://www.abs.gov.au/methodologies/census-population-and-housing-socio-economic-indexes-areas-seifa-australia-methodology/2021" TargetMode="External"/><Relationship Id="rId5" Type="http://schemas.openxmlformats.org/officeDocument/2006/relationships/hyperlink" Target="https://www.abs.gov.au/methodologies/census-population-and-housing-socio-economic-indexes-areas-seifa-australia-methodology/2021" TargetMode="External"/><Relationship Id="rId10" Type="http://schemas.openxmlformats.org/officeDocument/2006/relationships/vmlDrawing" Target="../drawings/vmlDrawing6.vml"/><Relationship Id="rId4" Type="http://schemas.openxmlformats.org/officeDocument/2006/relationships/hyperlink" Target="https://www.abs.gov.au/statistics/people/people-and-communities/census-population-and-housing-socio-economic-indexes-areas-seifa-australia/2021" TargetMode="External"/><Relationship Id="rId9" Type="http://schemas.openxmlformats.org/officeDocument/2006/relationships/drawing" Target="../drawings/drawing1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81"/>
  <sheetViews>
    <sheetView showGridLines="0" tabSelected="1" workbookViewId="0">
      <pane ySplit="3" topLeftCell="A4" activePane="bottomLeft" state="frozen"/>
      <selection pane="bottomLeft" sqref="A1:C1"/>
    </sheetView>
  </sheetViews>
  <sheetFormatPr defaultRowHeight="11.25"/>
  <cols>
    <col min="1" max="2" width="7.83203125" customWidth="1"/>
    <col min="3" max="3" width="140.8320312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7" customFormat="1" ht="60" customHeight="1">
      <c r="A1" s="105" t="s">
        <v>7</v>
      </c>
      <c r="B1" s="105"/>
      <c r="C1" s="105"/>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spans="1:256" ht="20.100000000000001" customHeight="1">
      <c r="A2" s="9" t="s">
        <v>413</v>
      </c>
    </row>
    <row r="3" spans="1:256" ht="12.75" customHeight="1">
      <c r="A3" s="40" t="s">
        <v>414</v>
      </c>
    </row>
    <row r="4" spans="1:256" ht="12.75" customHeight="1">
      <c r="B4" s="47"/>
    </row>
    <row r="5" spans="1:256" ht="20.100000000000001" customHeight="1">
      <c r="B5" s="39" t="s">
        <v>1</v>
      </c>
      <c r="C5"/>
    </row>
    <row r="6" spans="1:256" ht="12.75" customHeight="1">
      <c r="B6" s="15" t="s">
        <v>2</v>
      </c>
      <c r="C6"/>
    </row>
    <row r="7" spans="1:256" ht="12.75" customHeight="1">
      <c r="B7" s="24">
        <v>1</v>
      </c>
      <c r="C7" s="50" t="s">
        <v>242</v>
      </c>
    </row>
    <row r="8" spans="1:256" ht="12.75" customHeight="1">
      <c r="B8" s="24">
        <v>2</v>
      </c>
      <c r="C8" s="50" t="s">
        <v>243</v>
      </c>
    </row>
    <row r="9" spans="1:256" ht="12.75" customHeight="1">
      <c r="B9" s="24">
        <v>3</v>
      </c>
      <c r="C9" s="50" t="s">
        <v>244</v>
      </c>
    </row>
    <row r="10" spans="1:256" ht="12.75" customHeight="1">
      <c r="B10" s="24">
        <v>4</v>
      </c>
      <c r="C10" s="50" t="s">
        <v>245</v>
      </c>
    </row>
    <row r="11" spans="1:256" ht="12.75" customHeight="1">
      <c r="B11" s="104" t="s">
        <v>3</v>
      </c>
      <c r="C11" s="104"/>
    </row>
    <row r="12" spans="1:256" ht="12.75" customHeight="1">
      <c r="B12" s="41"/>
      <c r="C12" s="42"/>
    </row>
    <row r="13" spans="1:256" ht="12.75" customHeight="1">
      <c r="B13" s="25"/>
      <c r="C13" s="25"/>
    </row>
    <row r="14" spans="1:256" ht="12.75" customHeight="1">
      <c r="B14" s="106" t="s">
        <v>4</v>
      </c>
      <c r="C14" s="106"/>
    </row>
    <row r="15" spans="1:256" ht="12.75" customHeight="1">
      <c r="C15"/>
    </row>
    <row r="16" spans="1:256" ht="12.75" customHeight="1">
      <c r="B16" s="1" t="s">
        <v>413</v>
      </c>
      <c r="C16" s="1" t="s">
        <v>413</v>
      </c>
    </row>
    <row r="17" spans="2:3" ht="12.75" customHeight="1">
      <c r="B17" s="107" t="s">
        <v>415</v>
      </c>
      <c r="C17" s="107"/>
    </row>
    <row r="18" spans="2:3" ht="12.75" customHeight="1">
      <c r="B18" s="107" t="s">
        <v>416</v>
      </c>
      <c r="C18" s="107"/>
    </row>
    <row r="19" spans="2:3" ht="12.75" customHeight="1">
      <c r="B19" s="8"/>
      <c r="C19" s="25"/>
    </row>
    <row r="20" spans="2:3" ht="12.75" customHeight="1">
      <c r="B20" s="8"/>
      <c r="C20" s="25"/>
    </row>
    <row r="21" spans="2:3" ht="12.75" customHeight="1">
      <c r="B21" s="9" t="s">
        <v>417</v>
      </c>
      <c r="C21" s="25"/>
    </row>
    <row r="22" spans="2:3" ht="12.75" customHeight="1">
      <c r="B22" s="14"/>
    </row>
    <row r="23" spans="2:3" ht="12.75" customHeight="1">
      <c r="B23" s="103" t="s">
        <v>418</v>
      </c>
      <c r="C23" s="103"/>
    </row>
    <row r="24" spans="2:3" ht="12.75" customHeight="1"/>
    <row r="25" spans="2:3" ht="12.75" customHeight="1"/>
    <row r="26" spans="2:3">
      <c r="B26" s="25" t="s">
        <v>419</v>
      </c>
      <c r="C26" s="25"/>
    </row>
    <row r="27" spans="2:3" ht="12.75" customHeight="1"/>
    <row r="28" spans="2:3" ht="12.75">
      <c r="B28" s="1"/>
    </row>
    <row r="34" spans="2:6" ht="12.75">
      <c r="B34" s="1"/>
    </row>
    <row r="41" spans="2:6">
      <c r="B41" s="2"/>
    </row>
    <row r="42" spans="2:6">
      <c r="B42" s="2"/>
      <c r="D42" s="2"/>
      <c r="E42" s="2"/>
      <c r="F42" s="2"/>
    </row>
    <row r="43" spans="2:6">
      <c r="B43" s="2"/>
      <c r="D43" s="2"/>
      <c r="E43" s="2"/>
      <c r="F43" s="2"/>
    </row>
    <row r="44" spans="2:6">
      <c r="B44" s="2"/>
      <c r="D44" s="2"/>
      <c r="E44" s="2"/>
      <c r="F44" s="2"/>
    </row>
    <row r="45" spans="2:6">
      <c r="B45" s="2"/>
      <c r="D45" s="2"/>
      <c r="E45" s="2"/>
      <c r="F45" s="2"/>
    </row>
    <row r="46" spans="2:6">
      <c r="B46" s="2"/>
      <c r="D46" s="2"/>
      <c r="E46" s="2"/>
      <c r="F46" s="2"/>
    </row>
    <row r="47" spans="2:6">
      <c r="D47" s="2"/>
      <c r="E47" s="2"/>
      <c r="F47" s="2"/>
    </row>
    <row r="53" spans="2:6" ht="12.75">
      <c r="B53" s="1"/>
    </row>
    <row r="54" spans="2:6">
      <c r="B54" s="2"/>
    </row>
    <row r="58" spans="2:6" ht="12.75">
      <c r="B58" s="3"/>
    </row>
    <row r="61" spans="2:6" ht="12.75">
      <c r="B61" s="4"/>
    </row>
    <row r="62" spans="2:6" ht="12.75">
      <c r="B62" s="3"/>
      <c r="C62" s="23"/>
      <c r="D62" s="4"/>
      <c r="F62" s="5"/>
    </row>
    <row r="63" spans="2:6" ht="12.75">
      <c r="F63" s="6"/>
    </row>
    <row r="64" spans="2:6" ht="12.75">
      <c r="F64" s="6"/>
    </row>
    <row r="65" spans="6:6" ht="12.75">
      <c r="F65" s="6"/>
    </row>
    <row r="66" spans="6:6" ht="15.95" customHeight="1"/>
    <row r="67" spans="6:6" ht="12.75">
      <c r="F67" s="6"/>
    </row>
    <row r="68" spans="6:6" ht="12.75">
      <c r="F68" s="6"/>
    </row>
    <row r="69" spans="6:6" ht="15.95" customHeight="1"/>
    <row r="71" spans="6:6" ht="15.95" customHeight="1"/>
    <row r="73" spans="6:6" ht="15.95" customHeight="1"/>
    <row r="75" spans="6:6" ht="15.95" customHeight="1"/>
    <row r="81" spans="2:2" ht="12.75">
      <c r="B81" s="4"/>
    </row>
  </sheetData>
  <sheetProtection sheet="1" objects="1" scenarios="1"/>
  <mergeCells count="6">
    <mergeCell ref="B23:C23"/>
    <mergeCell ref="B11:C11"/>
    <mergeCell ref="A1:C1"/>
    <mergeCell ref="B14:C14"/>
    <mergeCell ref="B17:C17"/>
    <mergeCell ref="B18:C18"/>
  </mergeCells>
  <phoneticPr fontId="0" type="noConversion"/>
  <hyperlinks>
    <hyperlink ref="B10" location="'Table 4'!A1" display="'Table 4'!A1" xr:uid="{00000000-0004-0000-0000-000002000000}"/>
    <hyperlink ref="B8" location="'Table 2'!A1" display="'Table 2'!A1" xr:uid="{00000000-0004-0000-0000-000003000000}"/>
    <hyperlink ref="B9" location="'Table 3'!A1" display="'Table 3'!A1" xr:uid="{00000000-0004-0000-0000-000004000000}"/>
    <hyperlink ref="B7" location="'Table 1'!A1" display="Table 1" xr:uid="{00000000-0004-0000-0000-000005000000}"/>
    <hyperlink ref="B11:C11" location="'Explanatory Notes'!A1" display="Explanatory Notes &lt;&lt;Llink to the Explanatory Notes worksheet within this dataset&gt;&gt;" xr:uid="{00000000-0004-0000-0000-000006000000}"/>
    <hyperlink ref="B26:C26" r:id="rId1" display="© Commonwealth of Australia &lt;&lt;yyyy&gt;&gt;" xr:uid="{C8ED9A43-3E54-4AE8-B3F2-51EED5FDF8DD}"/>
    <hyperlink ref="B14" r:id="rId2" display="More information available from the ABS web site" xr:uid="{86DA7127-760C-4C83-997A-5EE7D574B79B}"/>
    <hyperlink ref="B17" r:id="rId3" xr:uid="{036BCB87-0652-4ACB-B380-B06669C3BF35}"/>
    <hyperlink ref="B18" r:id="rId4" xr:uid="{6B08B0A2-74C9-4BF4-B564-D386327DD348}"/>
    <hyperlink ref="B26" r:id="rId5" location="copyright-and-creative-commons" xr:uid="{D5B62353-6926-4D81-8067-CD44C0CF41E9}"/>
    <hyperlink ref="B23" r:id="rId6" xr:uid="{20E98448-A810-49D2-9314-5107CE65D335}"/>
  </hyperlinks>
  <printOptions gridLines="1"/>
  <pageMargins left="0.14000000000000001" right="0.12" top="0.28999999999999998" bottom="0.22" header="0.22" footer="0.18"/>
  <pageSetup paperSize="9" scale="51" orientation="landscape" r:id="rId7"/>
  <headerFooter alignWithMargins="0"/>
  <drawing r:id="rId8"/>
  <legacyDrawing r:id="rId9"/>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77</xdr:row>
                <xdr:rowOff>114300</xdr:rowOff>
              </from>
              <to>
                <xdr:col>3</xdr:col>
                <xdr:colOff>1304925</xdr:colOff>
                <xdr:row>81</xdr:row>
                <xdr:rowOff>9525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257"/>
  <sheetViews>
    <sheetView zoomScaleNormal="100" workbookViewId="0">
      <pane ySplit="5" topLeftCell="A6" activePane="bottomLeft" state="frozen"/>
      <selection pane="bottomLeft" sqref="A1:F1"/>
    </sheetView>
  </sheetViews>
  <sheetFormatPr defaultRowHeight="11.25"/>
  <cols>
    <col min="1" max="1" width="20.33203125" customWidth="1"/>
    <col min="2" max="2" width="23.83203125" customWidth="1"/>
    <col min="3" max="4" width="11.83203125" customWidth="1"/>
    <col min="5" max="5" width="13.5" customWidth="1"/>
    <col min="6" max="6" width="11.83203125" customWidth="1"/>
    <col min="7" max="7" width="9" customWidth="1"/>
    <col min="8" max="8" width="9.1640625" customWidth="1"/>
    <col min="9" max="9" width="8.33203125" customWidth="1"/>
    <col min="10" max="11" width="9" customWidth="1"/>
  </cols>
  <sheetData>
    <row r="1" spans="1:256" s="7" customFormat="1" ht="60" customHeight="1">
      <c r="A1" s="105" t="s">
        <v>7</v>
      </c>
      <c r="B1" s="105"/>
      <c r="C1" s="105"/>
      <c r="D1" s="105"/>
      <c r="E1" s="105"/>
      <c r="F1" s="105"/>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spans="1:256" ht="20.100000000000001" customHeight="1">
      <c r="A2" s="9" t="str">
        <f>Contents!A2</f>
        <v>Socio-Economic Indexes for Australia (SEIFA), 2021</v>
      </c>
    </row>
    <row r="3" spans="1:256" ht="12.75" customHeight="1">
      <c r="A3" s="45" t="str">
        <f>Contents!A3</f>
        <v>Released at 11.30 am (Canberra time) 27 April 2023</v>
      </c>
    </row>
    <row r="4" spans="1:256" s="46" customFormat="1" ht="20.100000000000001" customHeight="1">
      <c r="A4" s="1" t="s">
        <v>246</v>
      </c>
      <c r="F4" s="48"/>
    </row>
    <row r="5" spans="1:256" ht="21.95" customHeight="1">
      <c r="A5" s="32"/>
      <c r="B5" s="36"/>
      <c r="C5" s="36"/>
      <c r="D5" s="33"/>
      <c r="E5" s="16"/>
      <c r="F5" s="16"/>
      <c r="G5" s="16"/>
      <c r="H5" s="16"/>
      <c r="I5" s="16"/>
      <c r="J5" s="16"/>
      <c r="K5" s="16"/>
      <c r="L5" s="16"/>
      <c r="M5" s="16"/>
      <c r="N5" s="16"/>
      <c r="O5" s="16"/>
    </row>
    <row r="6" spans="1:256">
      <c r="A6" s="13"/>
      <c r="B6" s="10"/>
      <c r="C6" s="13"/>
      <c r="D6" s="10"/>
      <c r="E6" s="16"/>
      <c r="F6" s="16"/>
      <c r="G6" s="16"/>
      <c r="H6" s="16"/>
      <c r="I6" s="16"/>
      <c r="J6" s="16"/>
      <c r="K6" s="16"/>
      <c r="L6" s="16"/>
      <c r="M6" s="16"/>
      <c r="N6" s="16"/>
      <c r="O6" s="16"/>
    </row>
    <row r="7" spans="1:256" ht="11.25" customHeight="1">
      <c r="A7" s="14"/>
      <c r="B7" s="37"/>
      <c r="C7" s="37"/>
      <c r="D7" s="11"/>
      <c r="E7" s="16"/>
      <c r="F7" s="16"/>
      <c r="G7" s="16"/>
      <c r="H7" s="16"/>
      <c r="I7" s="16"/>
      <c r="J7" s="16"/>
      <c r="K7" s="16"/>
      <c r="L7" s="16"/>
      <c r="M7" s="16"/>
      <c r="N7" s="16"/>
      <c r="O7" s="16"/>
    </row>
    <row r="8" spans="1:256" ht="11.25" customHeight="1">
      <c r="B8" s="100">
        <v>1</v>
      </c>
      <c r="D8" s="11"/>
      <c r="E8" s="16"/>
      <c r="F8" s="16"/>
      <c r="G8" s="16"/>
      <c r="H8" s="16"/>
      <c r="I8" s="16"/>
      <c r="J8" s="16"/>
      <c r="K8" s="16"/>
      <c r="L8" s="16"/>
      <c r="M8" s="16"/>
      <c r="N8" s="16"/>
      <c r="O8" s="16"/>
    </row>
    <row r="9" spans="1:256" ht="11.25" customHeight="1">
      <c r="A9" s="14"/>
      <c r="B9" s="37"/>
      <c r="C9" s="37"/>
      <c r="D9" s="11"/>
      <c r="E9" s="16"/>
      <c r="F9" s="16"/>
      <c r="G9" s="16"/>
      <c r="H9" s="16"/>
      <c r="I9" s="16"/>
      <c r="J9" s="16"/>
      <c r="K9" s="16"/>
      <c r="L9" s="16"/>
      <c r="M9" s="16"/>
      <c r="N9" s="16"/>
      <c r="O9" s="16"/>
    </row>
    <row r="10" spans="1:256" ht="11.25" customHeight="1" thickBot="1">
      <c r="A10" s="14"/>
      <c r="B10" s="37"/>
      <c r="C10" s="37"/>
      <c r="D10" s="11"/>
      <c r="E10" s="16"/>
      <c r="F10" s="16"/>
      <c r="G10" s="16"/>
      <c r="H10" s="16"/>
      <c r="I10" s="16"/>
      <c r="J10" s="16"/>
      <c r="K10" s="16"/>
      <c r="L10" s="16"/>
      <c r="M10" s="16"/>
      <c r="N10" s="16"/>
      <c r="O10" s="16"/>
    </row>
    <row r="11" spans="1:256" ht="25.5" customHeight="1">
      <c r="A11" s="14"/>
      <c r="B11" s="51"/>
      <c r="C11" s="113" t="str">
        <f>INDEX(Data!C3:C100,$B$8)</f>
        <v>New South Wales</v>
      </c>
      <c r="D11" s="114"/>
      <c r="E11" s="115" t="s">
        <v>8</v>
      </c>
      <c r="F11" s="116"/>
      <c r="G11" s="16"/>
      <c r="H11" s="16"/>
      <c r="I11" s="16"/>
      <c r="J11" s="16"/>
      <c r="K11" s="16"/>
      <c r="L11" s="16"/>
      <c r="M11" s="16"/>
      <c r="N11" s="16"/>
      <c r="O11" s="16"/>
    </row>
    <row r="12" spans="1:256" ht="25.5">
      <c r="A12" s="14"/>
      <c r="B12" s="52" t="s">
        <v>9</v>
      </c>
      <c r="C12" s="53" t="s">
        <v>10</v>
      </c>
      <c r="D12" s="54" t="s">
        <v>11</v>
      </c>
      <c r="E12" s="55" t="s">
        <v>10</v>
      </c>
      <c r="F12" s="56" t="s">
        <v>11</v>
      </c>
      <c r="G12" s="16"/>
      <c r="H12" s="16"/>
      <c r="I12" s="16"/>
      <c r="J12" s="16"/>
      <c r="K12" s="16"/>
      <c r="L12" s="16"/>
      <c r="M12" s="16"/>
      <c r="N12" s="16"/>
      <c r="O12" s="16"/>
    </row>
    <row r="13" spans="1:256" ht="11.25" customHeight="1">
      <c r="A13" s="14"/>
      <c r="B13" s="79" t="s">
        <v>12</v>
      </c>
      <c r="C13" s="57">
        <f>VLOOKUP(C$11,Data!C$3:EM$100,Data!EO3,0)</f>
        <v>13086</v>
      </c>
      <c r="D13" s="58">
        <f>C13/C$49</f>
        <v>1.6210671839810913E-3</v>
      </c>
      <c r="E13" s="78">
        <f>Data!D$101</f>
        <v>57999</v>
      </c>
      <c r="F13" s="59">
        <f>E13/E$49</f>
        <v>2.2813926915269071E-3</v>
      </c>
      <c r="G13" s="16"/>
      <c r="H13" s="16"/>
      <c r="I13" s="16"/>
      <c r="J13" s="16"/>
      <c r="K13" s="16"/>
      <c r="L13" s="16"/>
      <c r="M13" s="16"/>
      <c r="N13" s="16"/>
      <c r="O13" s="16"/>
    </row>
    <row r="14" spans="1:256" ht="11.25" customHeight="1">
      <c r="A14" s="14"/>
      <c r="B14" s="79" t="s">
        <v>13</v>
      </c>
      <c r="C14" s="60">
        <f>VLOOKUP(C$11,Data!C$3:EM$100,Data!EO4,0)</f>
        <v>6710</v>
      </c>
      <c r="D14" s="61">
        <f t="shared" ref="D14:D46" si="0">C14/C$49</f>
        <v>8.3122121385550377E-4</v>
      </c>
      <c r="E14" s="78">
        <f>Data!E$101</f>
        <v>18995</v>
      </c>
      <c r="F14" s="62">
        <f t="shared" ref="F14:F46" si="1">E14/E$49</f>
        <v>7.4716898869900514E-4</v>
      </c>
      <c r="G14" s="16"/>
      <c r="H14" s="16"/>
      <c r="I14" s="16"/>
      <c r="J14" s="16"/>
      <c r="K14" s="16"/>
      <c r="L14" s="16"/>
      <c r="M14" s="16"/>
      <c r="N14" s="16"/>
      <c r="O14" s="16"/>
    </row>
    <row r="15" spans="1:256" ht="11.25" customHeight="1">
      <c r="A15" s="15"/>
      <c r="B15" s="79" t="s">
        <v>14</v>
      </c>
      <c r="C15" s="60">
        <f>VLOOKUP(C$11,Data!C$3:EM$100,Data!EO5,0)</f>
        <v>7463</v>
      </c>
      <c r="D15" s="61">
        <f t="shared" si="0"/>
        <v>9.2450132921067434E-4</v>
      </c>
      <c r="E15" s="78">
        <f>Data!F$101</f>
        <v>19673</v>
      </c>
      <c r="F15" s="62">
        <f t="shared" si="1"/>
        <v>7.7383814238881428E-4</v>
      </c>
      <c r="G15" s="16"/>
      <c r="H15" s="16"/>
      <c r="I15" s="16"/>
      <c r="J15" s="16"/>
      <c r="K15" s="16"/>
      <c r="L15" s="16"/>
      <c r="M15" s="16"/>
      <c r="N15" s="16"/>
      <c r="O15" s="16"/>
    </row>
    <row r="16" spans="1:256" ht="11.25" customHeight="1">
      <c r="A16" s="38"/>
      <c r="B16" s="79" t="s">
        <v>15</v>
      </c>
      <c r="C16" s="60">
        <f>VLOOKUP(C$11,Data!C$3:EM$100,Data!EO6,0)</f>
        <v>6184</v>
      </c>
      <c r="D16" s="61">
        <f t="shared" si="0"/>
        <v>7.6606139887964758E-4</v>
      </c>
      <c r="E16" s="78">
        <f>Data!G$101</f>
        <v>15481</v>
      </c>
      <c r="F16" s="62">
        <f t="shared" si="1"/>
        <v>6.089456759173097E-4</v>
      </c>
      <c r="G16" s="16"/>
      <c r="H16" s="16"/>
      <c r="I16" s="16"/>
      <c r="J16" s="16"/>
      <c r="K16" s="16"/>
      <c r="L16" s="16"/>
      <c r="M16" s="16"/>
      <c r="N16" s="16"/>
      <c r="O16" s="16"/>
    </row>
    <row r="17" spans="1:15" ht="11.25" customHeight="1">
      <c r="A17" s="14"/>
      <c r="B17" s="79" t="s">
        <v>16</v>
      </c>
      <c r="C17" s="60">
        <f>VLOOKUP(C$11,Data!C$3:EM$100,Data!EO7,0)</f>
        <v>6448</v>
      </c>
      <c r="D17" s="61">
        <f t="shared" si="0"/>
        <v>7.9876518434281499E-4</v>
      </c>
      <c r="E17" s="78">
        <f>Data!H$101</f>
        <v>21871</v>
      </c>
      <c r="F17" s="62">
        <f t="shared" si="1"/>
        <v>8.6029654918852016E-4</v>
      </c>
      <c r="G17" s="16"/>
      <c r="H17" s="16"/>
      <c r="I17" s="16"/>
      <c r="J17" s="16"/>
      <c r="K17" s="16"/>
      <c r="L17" s="16"/>
      <c r="M17" s="16"/>
      <c r="N17" s="16"/>
      <c r="O17" s="16"/>
    </row>
    <row r="18" spans="1:15" ht="11.25" customHeight="1">
      <c r="A18" s="14"/>
      <c r="B18" s="79" t="s">
        <v>17</v>
      </c>
      <c r="C18" s="60">
        <f>VLOOKUP(C$11,Data!C$3:EM$100,Data!EO8,0)</f>
        <v>10196</v>
      </c>
      <c r="D18" s="61">
        <f t="shared" si="0"/>
        <v>1.2630598355396002E-3</v>
      </c>
      <c r="E18" s="78">
        <f>Data!I$101</f>
        <v>29355</v>
      </c>
      <c r="F18" s="62">
        <f t="shared" si="1"/>
        <v>1.15467995068488E-3</v>
      </c>
      <c r="G18" s="16"/>
      <c r="H18" s="16"/>
      <c r="I18" s="16"/>
      <c r="J18" s="16"/>
      <c r="K18" s="16"/>
      <c r="L18" s="16"/>
      <c r="M18" s="16"/>
      <c r="N18" s="16"/>
      <c r="O18" s="16"/>
    </row>
    <row r="19" spans="1:15" ht="11.25" customHeight="1">
      <c r="A19" s="14"/>
      <c r="B19" s="79" t="s">
        <v>18</v>
      </c>
      <c r="C19" s="60">
        <f>VLOOKUP(C$11,Data!C$3:EM$100,Data!EO9,0)</f>
        <v>14542</v>
      </c>
      <c r="D19" s="61">
        <f t="shared" si="0"/>
        <v>1.8014335159294689E-3</v>
      </c>
      <c r="E19" s="78">
        <f>Data!J$101</f>
        <v>30075</v>
      </c>
      <c r="F19" s="62">
        <f t="shared" si="1"/>
        <v>1.1830011758421995E-3</v>
      </c>
      <c r="G19" s="16"/>
      <c r="H19" s="16"/>
      <c r="I19" s="16"/>
      <c r="J19" s="16"/>
      <c r="K19" s="16"/>
      <c r="L19" s="16"/>
      <c r="M19" s="16"/>
      <c r="N19" s="16"/>
      <c r="O19" s="16"/>
    </row>
    <row r="20" spans="1:15" ht="11.25" customHeight="1">
      <c r="A20" s="14"/>
      <c r="B20" s="79" t="s">
        <v>19</v>
      </c>
      <c r="C20" s="60">
        <f>VLOOKUP(C$11,Data!C$3:EM$100,Data!EO10,0)</f>
        <v>19396</v>
      </c>
      <c r="D20" s="61">
        <f t="shared" si="0"/>
        <v>2.4027372077408868E-3</v>
      </c>
      <c r="E20" s="78">
        <f>Data!K$101</f>
        <v>47453</v>
      </c>
      <c r="F20" s="62">
        <f t="shared" si="1"/>
        <v>1.866565413042058E-3</v>
      </c>
      <c r="G20" s="16"/>
      <c r="H20" s="16"/>
      <c r="I20" s="16"/>
      <c r="J20" s="16"/>
      <c r="K20" s="16"/>
      <c r="L20" s="16"/>
      <c r="M20" s="16"/>
      <c r="N20" s="16"/>
      <c r="O20" s="16"/>
    </row>
    <row r="21" spans="1:15" ht="11.25" customHeight="1">
      <c r="A21" s="14"/>
      <c r="B21" s="79" t="s">
        <v>20</v>
      </c>
      <c r="C21" s="60">
        <f>VLOOKUP(C$11,Data!C$3:EM$100,Data!EO11,0)</f>
        <v>31475</v>
      </c>
      <c r="D21" s="61">
        <f t="shared" si="0"/>
        <v>3.899059270656033E-3</v>
      </c>
      <c r="E21" s="78">
        <f>Data!L$101</f>
        <v>61414</v>
      </c>
      <c r="F21" s="62">
        <f t="shared" si="1"/>
        <v>2.4157218358494708E-3</v>
      </c>
      <c r="G21" s="16"/>
      <c r="H21" s="16"/>
      <c r="I21" s="16"/>
      <c r="J21" s="16"/>
      <c r="K21" s="16"/>
      <c r="L21" s="16"/>
      <c r="M21" s="16"/>
      <c r="N21" s="16"/>
      <c r="O21" s="16"/>
    </row>
    <row r="22" spans="1:15" ht="11.25" customHeight="1">
      <c r="A22" s="14"/>
      <c r="B22" s="79" t="s">
        <v>21</v>
      </c>
      <c r="C22" s="60">
        <f>VLOOKUP(C$11,Data!C$3:EM$100,Data!EO12,0)</f>
        <v>34800</v>
      </c>
      <c r="D22" s="61">
        <f t="shared" si="0"/>
        <v>4.3109535383266066E-3</v>
      </c>
      <c r="E22" s="78">
        <f>Data!M$101</f>
        <v>83494</v>
      </c>
      <c r="F22" s="62">
        <f t="shared" si="1"/>
        <v>3.2842394073406018E-3</v>
      </c>
      <c r="G22" s="16"/>
      <c r="H22" s="16"/>
      <c r="I22" s="16"/>
      <c r="J22" s="16"/>
      <c r="K22" s="16"/>
      <c r="L22" s="16"/>
      <c r="M22" s="16"/>
      <c r="N22" s="16"/>
      <c r="O22" s="16"/>
    </row>
    <row r="23" spans="1:15" ht="11.25" customHeight="1">
      <c r="A23" s="14"/>
      <c r="B23" s="79" t="s">
        <v>22</v>
      </c>
      <c r="C23" s="60">
        <f>VLOOKUP(C$11,Data!C$3:EM$100,Data!EO13,0)</f>
        <v>53081</v>
      </c>
      <c r="D23" s="61">
        <f t="shared" si="0"/>
        <v>6.5755668036757073E-3</v>
      </c>
      <c r="E23" s="78">
        <f>Data!N$101</f>
        <v>137179</v>
      </c>
      <c r="F23" s="62">
        <f t="shared" si="1"/>
        <v>5.395940758133236E-3</v>
      </c>
      <c r="G23" s="16"/>
      <c r="H23" s="16"/>
      <c r="I23" s="16"/>
      <c r="J23" s="16"/>
      <c r="K23" s="16"/>
      <c r="L23" s="16"/>
      <c r="M23" s="16"/>
      <c r="N23" s="16"/>
      <c r="O23" s="16"/>
    </row>
    <row r="24" spans="1:15" ht="11.25" customHeight="1">
      <c r="A24" s="14"/>
      <c r="B24" s="79" t="s">
        <v>23</v>
      </c>
      <c r="C24" s="60">
        <f>VLOOKUP(C$11,Data!C$3:EM$100,Data!EO14,0)</f>
        <v>84276</v>
      </c>
      <c r="D24" s="61">
        <f t="shared" si="0"/>
        <v>1.0439940241264744E-2</v>
      </c>
      <c r="E24" s="78">
        <f>Data!O$101</f>
        <v>195636</v>
      </c>
      <c r="F24" s="62">
        <f t="shared" si="1"/>
        <v>7.6953488956629937E-3</v>
      </c>
      <c r="G24" s="16"/>
      <c r="H24" s="16"/>
      <c r="I24" s="16"/>
      <c r="J24" s="16"/>
      <c r="K24" s="16"/>
      <c r="L24" s="16"/>
      <c r="M24" s="16"/>
      <c r="N24" s="16"/>
      <c r="O24" s="16"/>
    </row>
    <row r="25" spans="1:15" ht="11.25" customHeight="1">
      <c r="A25" s="14"/>
      <c r="B25" s="79" t="s">
        <v>24</v>
      </c>
      <c r="C25" s="60">
        <f>VLOOKUP(C$11,Data!C$3:EM$100,Data!EO15,0)</f>
        <v>104345</v>
      </c>
      <c r="D25" s="61">
        <f t="shared" si="0"/>
        <v>1.292604732634166E-2</v>
      </c>
      <c r="E25" s="78">
        <f>Data!P$101</f>
        <v>261796</v>
      </c>
      <c r="F25" s="62">
        <f t="shared" si="1"/>
        <v>1.0297754807341129E-2</v>
      </c>
      <c r="G25" s="16"/>
      <c r="H25" s="16"/>
      <c r="I25" s="16"/>
      <c r="J25" s="16"/>
      <c r="K25" s="16"/>
      <c r="L25" s="16"/>
      <c r="M25" s="16"/>
      <c r="N25" s="16"/>
      <c r="O25" s="16"/>
    </row>
    <row r="26" spans="1:15" ht="11.25" customHeight="1">
      <c r="A26" s="14"/>
      <c r="B26" s="79" t="s">
        <v>25</v>
      </c>
      <c r="C26" s="60">
        <f>VLOOKUP(C$11,Data!C$3:EM$100,Data!EO16,0)</f>
        <v>145193</v>
      </c>
      <c r="D26" s="61">
        <f t="shared" si="0"/>
        <v>1.7986214858915373E-2</v>
      </c>
      <c r="E26" s="78">
        <f>Data!Q$101</f>
        <v>381886</v>
      </c>
      <c r="F26" s="62">
        <f t="shared" si="1"/>
        <v>1.5021499153372376E-2</v>
      </c>
      <c r="G26" s="16"/>
      <c r="H26" s="16"/>
      <c r="I26" s="16"/>
      <c r="J26" s="16"/>
      <c r="K26" s="16"/>
      <c r="L26" s="16"/>
      <c r="M26" s="16"/>
      <c r="N26" s="16"/>
      <c r="O26" s="16"/>
    </row>
    <row r="27" spans="1:15" ht="11.25" customHeight="1">
      <c r="A27" s="14"/>
      <c r="B27" s="79" t="s">
        <v>26</v>
      </c>
      <c r="C27" s="60">
        <f>VLOOKUP(C$11,Data!C$3:EM$100,Data!EO17,0)</f>
        <v>171129</v>
      </c>
      <c r="D27" s="61">
        <f t="shared" si="0"/>
        <v>2.1199114024721088E-2</v>
      </c>
      <c r="E27" s="78">
        <f>Data!R$101</f>
        <v>476659</v>
      </c>
      <c r="F27" s="62">
        <f t="shared" si="1"/>
        <v>1.8749398419809375E-2</v>
      </c>
      <c r="G27" s="16"/>
      <c r="H27" s="16"/>
      <c r="I27" s="16"/>
      <c r="J27" s="16"/>
      <c r="K27" s="16"/>
      <c r="L27" s="16"/>
      <c r="M27" s="16"/>
      <c r="N27" s="16"/>
      <c r="O27" s="16"/>
    </row>
    <row r="28" spans="1:15" ht="11.25" customHeight="1">
      <c r="A28" s="14"/>
      <c r="B28" s="79" t="s">
        <v>27</v>
      </c>
      <c r="C28" s="60">
        <f>VLOOKUP(C$11,Data!C$3:EM$100,Data!EO18,0)</f>
        <v>227926</v>
      </c>
      <c r="D28" s="61">
        <f t="shared" si="0"/>
        <v>2.8235011384385923E-2</v>
      </c>
      <c r="E28" s="78">
        <f>Data!S$101</f>
        <v>658568</v>
      </c>
      <c r="F28" s="62">
        <f t="shared" si="1"/>
        <v>2.5904795290841085E-2</v>
      </c>
      <c r="G28" s="16"/>
      <c r="H28" s="16"/>
      <c r="I28" s="16"/>
      <c r="J28" s="16"/>
      <c r="K28" s="16"/>
      <c r="L28" s="16"/>
      <c r="M28" s="16"/>
      <c r="N28" s="16"/>
      <c r="O28" s="16"/>
    </row>
    <row r="29" spans="1:15" ht="11.25" customHeight="1">
      <c r="A29" s="14"/>
      <c r="B29" s="79" t="s">
        <v>28</v>
      </c>
      <c r="C29" s="60">
        <f>VLOOKUP(C$11,Data!C$3:EM$100,Data!EO19,0)</f>
        <v>261153</v>
      </c>
      <c r="D29" s="61">
        <f t="shared" si="0"/>
        <v>3.2351104867661157E-2</v>
      </c>
      <c r="E29" s="78">
        <f>Data!T$101</f>
        <v>827596</v>
      </c>
      <c r="F29" s="62">
        <f t="shared" si="1"/>
        <v>3.2553517576801361E-2</v>
      </c>
      <c r="G29" s="16"/>
      <c r="H29" s="99" t="str">
        <f>CONCATENATE(C11,": percent distribution of usual residents across SA1 scores")</f>
        <v>New South Wales: percent distribution of usual residents across SA1 scores</v>
      </c>
      <c r="I29" s="16"/>
      <c r="J29" s="16"/>
      <c r="K29" s="16"/>
      <c r="L29" s="16"/>
      <c r="M29" s="16"/>
      <c r="N29" s="16"/>
      <c r="O29" s="16"/>
    </row>
    <row r="30" spans="1:15" ht="11.25" customHeight="1">
      <c r="A30" s="14"/>
      <c r="B30" s="79" t="s">
        <v>29</v>
      </c>
      <c r="C30" s="60">
        <f>VLOOKUP(C$11,Data!C$3:EM$100,Data!EO20,0)</f>
        <v>388697</v>
      </c>
      <c r="D30" s="61">
        <f t="shared" si="0"/>
        <v>4.8150997341578648E-2</v>
      </c>
      <c r="E30" s="78">
        <f>Data!U$101</f>
        <v>1159106</v>
      </c>
      <c r="F30" s="62">
        <f t="shared" si="1"/>
        <v>4.5593475009999947E-2</v>
      </c>
      <c r="G30" s="16"/>
      <c r="H30" s="16"/>
      <c r="I30" s="16"/>
      <c r="J30" s="16"/>
      <c r="K30" s="16"/>
      <c r="L30" s="16"/>
      <c r="M30" s="16"/>
      <c r="N30" s="16"/>
      <c r="O30" s="16"/>
    </row>
    <row r="31" spans="1:15" ht="11.25" customHeight="1">
      <c r="A31" s="14"/>
      <c r="B31" s="79" t="s">
        <v>30</v>
      </c>
      <c r="C31" s="60">
        <f>VLOOKUP(C$11,Data!C$3:EM$100,Data!EO21,0)</f>
        <v>451076</v>
      </c>
      <c r="D31" s="61">
        <f t="shared" si="0"/>
        <v>5.5878381559029092E-2</v>
      </c>
      <c r="E31" s="78">
        <f>Data!V$101</f>
        <v>1400877</v>
      </c>
      <c r="F31" s="62">
        <f t="shared" si="1"/>
        <v>5.510354574265313E-2</v>
      </c>
      <c r="G31" s="16"/>
      <c r="H31" s="16"/>
      <c r="I31" s="16"/>
      <c r="J31" s="16"/>
      <c r="K31" s="16"/>
      <c r="L31" s="16"/>
      <c r="M31" s="16"/>
      <c r="N31" s="16"/>
      <c r="O31" s="16"/>
    </row>
    <row r="32" spans="1:15" ht="11.25" customHeight="1">
      <c r="A32" s="12"/>
      <c r="B32" s="79" t="s">
        <v>31</v>
      </c>
      <c r="C32" s="60">
        <f>VLOOKUP(C$11,Data!C$3:EM$100,Data!EO22,0)</f>
        <v>542845</v>
      </c>
      <c r="D32" s="61">
        <f t="shared" si="0"/>
        <v>6.724653946876169E-2</v>
      </c>
      <c r="E32" s="78">
        <f>Data!W$101</f>
        <v>1783836</v>
      </c>
      <c r="F32" s="62">
        <f t="shared" si="1"/>
        <v>7.0167251388516899E-2</v>
      </c>
      <c r="G32" s="16"/>
      <c r="H32" s="14"/>
      <c r="I32" s="16"/>
      <c r="J32" s="16"/>
      <c r="K32" s="16"/>
      <c r="L32" s="16"/>
      <c r="M32" s="16"/>
      <c r="N32" s="16"/>
      <c r="O32" s="16"/>
    </row>
    <row r="33" spans="1:15" ht="12.75" customHeight="1">
      <c r="B33" s="79" t="s">
        <v>32</v>
      </c>
      <c r="C33" s="60">
        <f>VLOOKUP(C$11,Data!C$3:EM$100,Data!EO23,0)</f>
        <v>717536</v>
      </c>
      <c r="D33" s="61">
        <f t="shared" si="0"/>
        <v>8.8886906841285057E-2</v>
      </c>
      <c r="E33" s="78">
        <f>Data!X$101</f>
        <v>2328604</v>
      </c>
      <c r="F33" s="62">
        <f t="shared" si="1"/>
        <v>9.1595719703103873E-2</v>
      </c>
    </row>
    <row r="34" spans="1:15" ht="11.25" customHeight="1">
      <c r="A34" s="12"/>
      <c r="B34" s="79" t="s">
        <v>33</v>
      </c>
      <c r="C34" s="60">
        <f>VLOOKUP(C$11,Data!C$3:EM$100,Data!EO24,0)</f>
        <v>787401</v>
      </c>
      <c r="D34" s="61">
        <f t="shared" si="0"/>
        <v>9.7541641581376681E-2</v>
      </c>
      <c r="E34" s="78">
        <f>Data!Y$101</f>
        <v>2846287</v>
      </c>
      <c r="F34" s="62">
        <f t="shared" si="1"/>
        <v>0.11195879859632141</v>
      </c>
      <c r="G34" s="16"/>
      <c r="H34" s="16"/>
      <c r="I34" s="16"/>
      <c r="J34" s="16"/>
      <c r="K34" s="16"/>
      <c r="L34" s="16"/>
      <c r="M34" s="16"/>
      <c r="N34" s="16"/>
      <c r="O34" s="16"/>
    </row>
    <row r="35" spans="1:15" s="14" customFormat="1" ht="11.25" customHeight="1">
      <c r="A35" s="15"/>
      <c r="B35" s="79" t="s">
        <v>34</v>
      </c>
      <c r="C35" s="60">
        <f>VLOOKUP(C$11,Data!C$3:EM$100,Data!EO25,0)</f>
        <v>904762</v>
      </c>
      <c r="D35" s="61">
        <f t="shared" si="0"/>
        <v>0.11208008463343268</v>
      </c>
      <c r="E35" s="78">
        <f>Data!Z$101</f>
        <v>3296618</v>
      </c>
      <c r="F35" s="62">
        <f t="shared" si="1"/>
        <v>0.12967258421621147</v>
      </c>
    </row>
    <row r="36" spans="1:15" ht="11.25" customHeight="1">
      <c r="B36" s="79" t="s">
        <v>35</v>
      </c>
      <c r="C36" s="60">
        <f>VLOOKUP(C$11,Data!C$3:EM$100,Data!EO26,0)</f>
        <v>966680</v>
      </c>
      <c r="D36" s="61">
        <f t="shared" si="0"/>
        <v>0.11975036110429782</v>
      </c>
      <c r="E36" s="78">
        <f>Data!AA$101</f>
        <v>3451554</v>
      </c>
      <c r="F36" s="62">
        <f t="shared" si="1"/>
        <v>0.1357669971897871</v>
      </c>
    </row>
    <row r="37" spans="1:15" ht="11.25" customHeight="1">
      <c r="B37" s="79" t="s">
        <v>36</v>
      </c>
      <c r="C37" s="60">
        <f>VLOOKUP(C$11,Data!C$3:EM$100,Data!EO27,0)</f>
        <v>965300</v>
      </c>
      <c r="D37" s="61">
        <f t="shared" si="0"/>
        <v>0.11957940949846763</v>
      </c>
      <c r="E37" s="78">
        <f>Data!AB$101</f>
        <v>3059178</v>
      </c>
      <c r="F37" s="62">
        <f t="shared" si="1"/>
        <v>0.12033287351988656</v>
      </c>
    </row>
    <row r="38" spans="1:15" ht="11.25" customHeight="1">
      <c r="B38" s="79" t="s">
        <v>37</v>
      </c>
      <c r="C38" s="60">
        <f>VLOOKUP(C$11,Data!C$3:EM$100,Data!EO28,0)</f>
        <v>792876</v>
      </c>
      <c r="D38" s="61">
        <f t="shared" si="0"/>
        <v>9.8219873495811683E-2</v>
      </c>
      <c r="E38" s="78">
        <f>Data!AC$101</f>
        <v>1949352</v>
      </c>
      <c r="F38" s="62">
        <f t="shared" si="1"/>
        <v>7.6677829031765357E-2</v>
      </c>
    </row>
    <row r="39" spans="1:15" ht="11.25" customHeight="1">
      <c r="B39" s="79" t="s">
        <v>38</v>
      </c>
      <c r="C39" s="60">
        <f>VLOOKUP(C$11,Data!C$3:EM$100,Data!EO29,0)</f>
        <v>283728</v>
      </c>
      <c r="D39" s="61">
        <f t="shared" si="0"/>
        <v>3.5147650158687684E-2</v>
      </c>
      <c r="E39" s="78">
        <f>Data!AD$101</f>
        <v>592666</v>
      </c>
      <c r="F39" s="62">
        <f t="shared" si="1"/>
        <v>2.3312537818177655E-2</v>
      </c>
    </row>
    <row r="40" spans="1:15" ht="11.25" customHeight="1">
      <c r="B40" s="79" t="s">
        <v>39</v>
      </c>
      <c r="C40" s="60">
        <f>VLOOKUP(C$11,Data!C$3:EM$100,Data!EO30,0)</f>
        <v>31990</v>
      </c>
      <c r="D40" s="61">
        <f t="shared" si="0"/>
        <v>3.962856427904257E-3</v>
      </c>
      <c r="E40" s="78">
        <f>Data!AE$101</f>
        <v>54872</v>
      </c>
      <c r="F40" s="62">
        <f t="shared" si="1"/>
        <v>2.1583920372672707E-3</v>
      </c>
    </row>
    <row r="41" spans="1:15" ht="11.25" customHeight="1">
      <c r="B41" s="79" t="s">
        <v>40</v>
      </c>
      <c r="C41" s="60">
        <f>VLOOKUP(C$11,Data!C$3:EM$100,Data!EO31,0)</f>
        <v>0</v>
      </c>
      <c r="D41" s="61">
        <f t="shared" si="0"/>
        <v>0</v>
      </c>
      <c r="E41" s="78">
        <f>Data!AF$101</f>
        <v>1636</v>
      </c>
      <c r="F41" s="62">
        <f t="shared" si="1"/>
        <v>6.4352117163020398E-5</v>
      </c>
    </row>
    <row r="42" spans="1:15" ht="11.25" customHeight="1">
      <c r="B42" s="79" t="s">
        <v>41</v>
      </c>
      <c r="C42" s="60">
        <f>VLOOKUP(C$11,Data!C$3:EM$100,Data!EO32,0)</f>
        <v>12</v>
      </c>
      <c r="D42" s="61">
        <f t="shared" si="0"/>
        <v>1.4865357028712437E-6</v>
      </c>
      <c r="E42" s="78">
        <f>Data!AG$101</f>
        <v>27</v>
      </c>
      <c r="F42" s="62">
        <f t="shared" si="1"/>
        <v>1.0620459433994809E-6</v>
      </c>
    </row>
    <row r="43" spans="1:15" ht="11.25" customHeight="1">
      <c r="B43" s="79" t="s">
        <v>42</v>
      </c>
      <c r="C43" s="60">
        <f>VLOOKUP(C$11,Data!C$3:EM$100,Data!EO33,0)</f>
        <v>0</v>
      </c>
      <c r="D43" s="61">
        <f t="shared" si="0"/>
        <v>0</v>
      </c>
      <c r="E43" s="78">
        <f>Data!AH$101</f>
        <v>0</v>
      </c>
      <c r="F43" s="62">
        <f t="shared" si="1"/>
        <v>0</v>
      </c>
    </row>
    <row r="44" spans="1:15" ht="11.25" customHeight="1">
      <c r="B44" s="79" t="s">
        <v>43</v>
      </c>
      <c r="C44" s="60">
        <f>VLOOKUP(C$11,Data!C$3:EM$100,Data!EO34,0)</f>
        <v>0</v>
      </c>
      <c r="D44" s="61">
        <f t="shared" si="0"/>
        <v>0</v>
      </c>
      <c r="E44" s="78">
        <f>Data!AI$101</f>
        <v>0</v>
      </c>
      <c r="F44" s="62">
        <f t="shared" si="1"/>
        <v>0</v>
      </c>
    </row>
    <row r="45" spans="1:15" ht="11.25" customHeight="1">
      <c r="B45" s="79" t="s">
        <v>44</v>
      </c>
      <c r="C45" s="60">
        <f>VLOOKUP(C$11,Data!C$3:EM$100,Data!EO35,0)</f>
        <v>0</v>
      </c>
      <c r="D45" s="61">
        <f t="shared" si="0"/>
        <v>0</v>
      </c>
      <c r="E45" s="78">
        <f>Data!AJ$101</f>
        <v>0</v>
      </c>
      <c r="F45" s="62">
        <f t="shared" si="1"/>
        <v>0</v>
      </c>
    </row>
    <row r="46" spans="1:15" ht="11.25" customHeight="1">
      <c r="A46" s="16"/>
      <c r="B46" s="80" t="s">
        <v>45</v>
      </c>
      <c r="C46" s="82">
        <f>VLOOKUP(C$11,Data!C$3:EM$100,Data!EO36,0)</f>
        <v>0</v>
      </c>
      <c r="D46" s="63">
        <f t="shared" si="0"/>
        <v>0</v>
      </c>
      <c r="E46" s="78">
        <f>Data!AK$101</f>
        <v>0</v>
      </c>
      <c r="F46" s="64">
        <f t="shared" si="1"/>
        <v>0</v>
      </c>
    </row>
    <row r="47" spans="1:15" ht="25.5">
      <c r="A47" s="1"/>
      <c r="B47" s="65" t="s">
        <v>46</v>
      </c>
      <c r="C47" s="81">
        <f>SUM(C13:C46)</f>
        <v>8030306</v>
      </c>
      <c r="D47" s="67">
        <f>+C47/C49</f>
        <v>0.99477804783176382</v>
      </c>
      <c r="E47" s="66">
        <f>SUM(E13:E46)</f>
        <v>25249743</v>
      </c>
      <c r="F47" s="68">
        <f>+E47/E49</f>
        <v>0.99319952314923843</v>
      </c>
    </row>
    <row r="48" spans="1:15" ht="26.25" thickBot="1">
      <c r="A48" s="2"/>
      <c r="B48" s="69" t="s">
        <v>47</v>
      </c>
      <c r="C48" s="60">
        <f>VLOOKUP(INDEX(Data!B3:B100,$B$8),Data!B$3:EM$100,Data!EO37+1,0)</f>
        <v>42154</v>
      </c>
      <c r="D48" s="61">
        <f>+C48/C49</f>
        <v>5.2219521682362003E-3</v>
      </c>
      <c r="E48" s="78">
        <f>Data!AL$101</f>
        <v>172886</v>
      </c>
      <c r="F48" s="62">
        <f>+E48/E49</f>
        <v>6.800476850761579E-3</v>
      </c>
    </row>
    <row r="49" spans="1:15" ht="12.75">
      <c r="A49" s="2"/>
      <c r="B49" s="94"/>
      <c r="C49" s="95">
        <f>+C47+C48</f>
        <v>8072460</v>
      </c>
      <c r="D49" s="96">
        <f>+C49/C49</f>
        <v>1</v>
      </c>
      <c r="E49" s="95">
        <f>+E47+E48</f>
        <v>25422629</v>
      </c>
      <c r="F49" s="96">
        <f>+E49/E49</f>
        <v>1</v>
      </c>
      <c r="H49" s="99" t="s">
        <v>256</v>
      </c>
    </row>
    <row r="50" spans="1:15">
      <c r="B50" s="112" t="s">
        <v>254</v>
      </c>
      <c r="C50" s="112"/>
      <c r="D50" s="112"/>
      <c r="E50" s="112"/>
      <c r="F50" s="112"/>
    </row>
    <row r="51" spans="1:15" ht="12.75">
      <c r="B51" s="112"/>
      <c r="C51" s="112"/>
      <c r="D51" s="112"/>
      <c r="E51" s="112"/>
      <c r="F51" s="112"/>
      <c r="H51" s="117" t="s">
        <v>72</v>
      </c>
      <c r="I51" s="118"/>
      <c r="J51" s="74"/>
      <c r="K51" s="74"/>
      <c r="L51" s="74"/>
      <c r="M51" s="74"/>
      <c r="N51" s="74"/>
      <c r="O51" s="75"/>
    </row>
    <row r="52" spans="1:15" ht="16.5" customHeight="1">
      <c r="B52" s="112"/>
      <c r="C52" s="112"/>
      <c r="D52" s="112"/>
      <c r="E52" s="112"/>
      <c r="F52" s="112"/>
      <c r="H52" s="128"/>
      <c r="I52" s="125" t="s">
        <v>73</v>
      </c>
      <c r="J52" s="126"/>
      <c r="K52" s="126"/>
      <c r="L52" s="126"/>
      <c r="M52" s="126"/>
      <c r="N52" s="126"/>
      <c r="O52" s="127"/>
    </row>
    <row r="53" spans="1:15">
      <c r="B53" s="112"/>
      <c r="C53" s="112"/>
      <c r="D53" s="112"/>
      <c r="E53" s="112"/>
      <c r="F53" s="112"/>
      <c r="H53" s="129"/>
      <c r="I53" s="119"/>
      <c r="J53" s="120"/>
      <c r="K53" s="120"/>
      <c r="L53" s="120"/>
      <c r="M53" s="120"/>
      <c r="N53" s="120"/>
      <c r="O53" s="121"/>
    </row>
    <row r="54" spans="1:15" ht="16.5" customHeight="1">
      <c r="H54" s="108"/>
      <c r="I54" s="119" t="s">
        <v>74</v>
      </c>
      <c r="J54" s="120"/>
      <c r="K54" s="120"/>
      <c r="L54" s="120"/>
      <c r="M54" s="120"/>
      <c r="N54" s="120"/>
      <c r="O54" s="121"/>
    </row>
    <row r="55" spans="1:15">
      <c r="H55" s="109"/>
      <c r="I55" s="119"/>
      <c r="J55" s="120"/>
      <c r="K55" s="120"/>
      <c r="L55" s="120"/>
      <c r="M55" s="120"/>
      <c r="N55" s="120"/>
      <c r="O55" s="121"/>
    </row>
    <row r="56" spans="1:15" ht="16.5" customHeight="1">
      <c r="H56" s="110"/>
      <c r="I56" s="119" t="s">
        <v>75</v>
      </c>
      <c r="J56" s="120"/>
      <c r="K56" s="120"/>
      <c r="L56" s="120"/>
      <c r="M56" s="120"/>
      <c r="N56" s="120"/>
      <c r="O56" s="121"/>
    </row>
    <row r="57" spans="1:15" ht="11.25" customHeight="1">
      <c r="B57" s="18"/>
      <c r="C57" s="18"/>
      <c r="E57" s="20"/>
      <c r="H57" s="111"/>
      <c r="I57" s="122"/>
      <c r="J57" s="123"/>
      <c r="K57" s="123"/>
      <c r="L57" s="123"/>
      <c r="M57" s="123"/>
      <c r="N57" s="123"/>
      <c r="O57" s="124"/>
    </row>
    <row r="58" spans="1:15" ht="11.25" customHeight="1">
      <c r="A58" s="25" t="s">
        <v>419</v>
      </c>
      <c r="E58" s="6"/>
    </row>
    <row r="59" spans="1:15" ht="11.25" customHeight="1">
      <c r="A59" s="17"/>
      <c r="E59" s="6"/>
    </row>
    <row r="60" spans="1:15" ht="11.25" customHeight="1">
      <c r="E60" s="6"/>
    </row>
    <row r="61" spans="1:15" ht="11.25" customHeight="1"/>
    <row r="62" spans="1:15" ht="11.25" customHeight="1">
      <c r="E62" s="6"/>
    </row>
    <row r="63" spans="1:15" ht="11.25" customHeight="1">
      <c r="E63" s="6"/>
    </row>
    <row r="64" spans="1:15" ht="11.25" customHeight="1"/>
    <row r="65" spans="1:1" ht="11.25" customHeight="1"/>
    <row r="66" spans="1:1" ht="11.25" customHeight="1"/>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row r="77" spans="1:1" ht="11.25" customHeight="1"/>
    <row r="78" spans="1:1" ht="11.25" customHeight="1">
      <c r="A78" s="18"/>
    </row>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sheetData>
  <sheetProtection sheet="1" objects="1" scenarios="1"/>
  <mergeCells count="11">
    <mergeCell ref="H54:H55"/>
    <mergeCell ref="H56:H57"/>
    <mergeCell ref="B50:F53"/>
    <mergeCell ref="A1:F1"/>
    <mergeCell ref="C11:D11"/>
    <mergeCell ref="E11:F11"/>
    <mergeCell ref="H51:I51"/>
    <mergeCell ref="I56:O57"/>
    <mergeCell ref="I54:O55"/>
    <mergeCell ref="I52:O53"/>
    <mergeCell ref="H52:H53"/>
  </mergeCells>
  <phoneticPr fontId="0" type="noConversion"/>
  <hyperlinks>
    <hyperlink ref="A58" r:id="rId1" display="© Commonwealth of Australia &lt;&lt;yyyy&gt;&gt;" xr:uid="{2537175C-FCB1-4831-97D8-1E7437E46A3B}"/>
  </hyperlinks>
  <printOptions gridLines="1"/>
  <pageMargins left="0.14000000000000001" right="0.12" top="0.28999999999999998" bottom="0.22" header="0.22" footer="0.18"/>
  <pageSetup paperSize="9" scale="63" orientation="landscape" r:id="rId2"/>
  <headerFooter alignWithMargins="0"/>
  <ignoredErrors>
    <ignoredError sqref="D49:E49 D47:E47 E13:E21 E48 E22:E46" formula="1"/>
  </ignoredErrors>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72</xdr:row>
                <xdr:rowOff>114300</xdr:rowOff>
              </from>
              <to>
                <xdr:col>3</xdr:col>
                <xdr:colOff>628650</xdr:colOff>
                <xdr:row>76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6145"/>
      </mc:Fallback>
    </mc:AlternateContent>
  </oleObjects>
  <mc:AlternateContent xmlns:mc="http://schemas.openxmlformats.org/markup-compatibility/2006">
    <mc:Choice Requires="x14">
      <controls>
        <mc:AlternateContent xmlns:mc="http://schemas.openxmlformats.org/markup-compatibility/2006">
          <mc:Choice Requires="x14">
            <control shapeId="6588" r:id="rId5" name="Drop Down 444">
              <controlPr defaultSize="0" autoLine="0" autoPict="0">
                <anchor moveWithCells="1">
                  <from>
                    <xdr:col>1</xdr:col>
                    <xdr:colOff>0</xdr:colOff>
                    <xdr:row>7</xdr:row>
                    <xdr:rowOff>0</xdr:rowOff>
                  </from>
                  <to>
                    <xdr:col>4</xdr:col>
                    <xdr:colOff>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257"/>
  <sheetViews>
    <sheetView zoomScaleNormal="100" workbookViewId="0">
      <pane ySplit="5" topLeftCell="A6" activePane="bottomLeft" state="frozen"/>
      <selection pane="bottomLeft" sqref="A1:F1"/>
    </sheetView>
  </sheetViews>
  <sheetFormatPr defaultRowHeight="11.25"/>
  <cols>
    <col min="1" max="1" width="20.33203125" customWidth="1"/>
    <col min="2" max="2" width="23.83203125" customWidth="1"/>
    <col min="3" max="4" width="11.83203125" customWidth="1"/>
    <col min="5" max="5" width="12.83203125" customWidth="1"/>
    <col min="6" max="6" width="11.83203125" customWidth="1"/>
    <col min="7" max="7" width="9" customWidth="1"/>
    <col min="8" max="8" width="9.1640625" customWidth="1"/>
    <col min="9" max="9" width="8.33203125" customWidth="1"/>
    <col min="10" max="11" width="9" customWidth="1"/>
  </cols>
  <sheetData>
    <row r="1" spans="1:256" s="7" customFormat="1" ht="60" customHeight="1">
      <c r="A1" s="105" t="s">
        <v>7</v>
      </c>
      <c r="B1" s="105"/>
      <c r="C1" s="105"/>
      <c r="D1" s="105"/>
      <c r="E1" s="105"/>
      <c r="F1" s="105"/>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spans="1:256" ht="20.100000000000001" customHeight="1">
      <c r="A2" s="9" t="str">
        <f>Contents!A2</f>
        <v>Socio-Economic Indexes for Australia (SEIFA), 2021</v>
      </c>
    </row>
    <row r="3" spans="1:256" ht="12.75" customHeight="1">
      <c r="A3" s="45" t="str">
        <f>Contents!A3</f>
        <v>Released at 11.30 am (Canberra time) 27 April 2023</v>
      </c>
    </row>
    <row r="4" spans="1:256" s="46" customFormat="1" ht="20.100000000000001" customHeight="1">
      <c r="A4" s="1" t="s">
        <v>247</v>
      </c>
      <c r="F4" s="48"/>
    </row>
    <row r="5" spans="1:256" ht="21.95" customHeight="1">
      <c r="A5" s="32"/>
      <c r="B5" s="36"/>
      <c r="C5" s="36"/>
      <c r="D5" s="33"/>
      <c r="E5" s="16"/>
      <c r="F5" s="16"/>
      <c r="G5" s="16"/>
      <c r="H5" s="16"/>
      <c r="I5" s="16"/>
      <c r="J5" s="16"/>
      <c r="K5" s="16"/>
      <c r="L5" s="16"/>
      <c r="M5" s="16"/>
      <c r="N5" s="16"/>
      <c r="O5" s="16"/>
    </row>
    <row r="6" spans="1:256">
      <c r="A6" s="13"/>
      <c r="B6" s="10"/>
      <c r="C6" s="13"/>
      <c r="D6" s="10"/>
      <c r="E6" s="16"/>
      <c r="F6" s="16"/>
      <c r="G6" s="16"/>
      <c r="H6" s="16"/>
      <c r="I6" s="16"/>
      <c r="J6" s="16"/>
      <c r="K6" s="16"/>
      <c r="L6" s="16"/>
      <c r="M6" s="16"/>
      <c r="N6" s="16"/>
      <c r="O6" s="16"/>
    </row>
    <row r="7" spans="1:256" ht="11.25" customHeight="1">
      <c r="A7" s="14"/>
      <c r="B7" s="37"/>
      <c r="C7" s="37"/>
      <c r="D7" s="11"/>
      <c r="E7" s="16"/>
      <c r="F7" s="16"/>
      <c r="G7" s="16"/>
      <c r="H7" s="16"/>
      <c r="I7" s="16"/>
      <c r="J7" s="16"/>
      <c r="K7" s="16"/>
      <c r="L7" s="16"/>
      <c r="M7" s="16"/>
      <c r="N7" s="16"/>
      <c r="O7" s="16"/>
    </row>
    <row r="8" spans="1:256" ht="11.25" customHeight="1">
      <c r="B8" s="100">
        <v>1</v>
      </c>
      <c r="D8" s="11"/>
      <c r="E8" s="16"/>
      <c r="F8" s="16"/>
      <c r="G8" s="16"/>
      <c r="H8" s="16"/>
      <c r="I8" s="16"/>
      <c r="J8" s="16"/>
      <c r="K8" s="16"/>
      <c r="L8" s="16"/>
      <c r="M8" s="16"/>
      <c r="N8" s="16"/>
      <c r="O8" s="16"/>
    </row>
    <row r="9" spans="1:256" ht="11.25" customHeight="1">
      <c r="A9" s="14"/>
      <c r="B9" s="37"/>
      <c r="C9" s="37"/>
      <c r="D9" s="11"/>
      <c r="E9" s="16"/>
      <c r="F9" s="16"/>
      <c r="G9" s="16"/>
      <c r="H9" s="16"/>
      <c r="I9" s="16"/>
      <c r="J9" s="16"/>
      <c r="K9" s="16"/>
      <c r="L9" s="16"/>
      <c r="M9" s="16"/>
      <c r="N9" s="16"/>
      <c r="O9" s="16"/>
    </row>
    <row r="10" spans="1:256" ht="11.25" customHeight="1" thickBot="1">
      <c r="A10" s="14"/>
      <c r="B10" s="37"/>
      <c r="C10" s="37"/>
      <c r="D10" s="11"/>
      <c r="E10" s="16"/>
      <c r="F10" s="16"/>
      <c r="G10" s="16"/>
      <c r="H10" s="16"/>
      <c r="I10" s="16"/>
      <c r="J10" s="16"/>
      <c r="K10" s="16"/>
      <c r="L10" s="16"/>
      <c r="M10" s="16"/>
      <c r="N10" s="16"/>
      <c r="O10" s="16"/>
    </row>
    <row r="11" spans="1:256" ht="25.5" customHeight="1">
      <c r="A11" s="14"/>
      <c r="B11" s="51"/>
      <c r="C11" s="113" t="str">
        <f>INDEX(Data!C3:C100,$B$8)</f>
        <v>New South Wales</v>
      </c>
      <c r="D11" s="114"/>
      <c r="E11" s="115" t="s">
        <v>8</v>
      </c>
      <c r="F11" s="116"/>
      <c r="G11" s="16"/>
      <c r="H11" s="16"/>
      <c r="I11" s="16"/>
      <c r="J11" s="16"/>
      <c r="K11" s="16"/>
      <c r="L11" s="16"/>
      <c r="M11" s="16"/>
      <c r="N11" s="16"/>
      <c r="O11" s="16"/>
    </row>
    <row r="12" spans="1:256" ht="25.5">
      <c r="A12" s="14"/>
      <c r="B12" s="52" t="s">
        <v>9</v>
      </c>
      <c r="C12" s="53" t="s">
        <v>10</v>
      </c>
      <c r="D12" s="54" t="s">
        <v>11</v>
      </c>
      <c r="E12" s="55" t="s">
        <v>10</v>
      </c>
      <c r="F12" s="56" t="s">
        <v>11</v>
      </c>
      <c r="G12" s="16"/>
      <c r="H12" s="16"/>
      <c r="I12" s="16"/>
      <c r="J12" s="16"/>
      <c r="K12" s="16"/>
      <c r="L12" s="16"/>
      <c r="M12" s="16"/>
      <c r="N12" s="16"/>
      <c r="O12" s="16"/>
    </row>
    <row r="13" spans="1:256" ht="11.25" customHeight="1">
      <c r="A13" s="14"/>
      <c r="B13" s="79" t="s">
        <v>12</v>
      </c>
      <c r="C13" s="57">
        <f>VLOOKUP(C$11,Data!C$3:EM$100,Data!EO38,0)</f>
        <v>544</v>
      </c>
      <c r="D13" s="58">
        <f>C13/C$49</f>
        <v>6.7389618530163043E-5</v>
      </c>
      <c r="E13" s="78">
        <f>Data!AM$101</f>
        <v>1531</v>
      </c>
      <c r="F13" s="59">
        <f>E13/E$49</f>
        <v>6.0221938494244637E-5</v>
      </c>
      <c r="G13" s="16"/>
      <c r="H13" s="16"/>
      <c r="I13" s="16"/>
      <c r="J13" s="16"/>
      <c r="K13" s="16"/>
      <c r="L13" s="16"/>
      <c r="M13" s="16"/>
      <c r="N13" s="16"/>
      <c r="O13" s="16"/>
    </row>
    <row r="14" spans="1:256" ht="11.25" customHeight="1">
      <c r="A14" s="14"/>
      <c r="B14" s="79" t="s">
        <v>13</v>
      </c>
      <c r="C14" s="60">
        <f>VLOOKUP(C$11,Data!C$3:EM$100,Data!EO39,0)</f>
        <v>337</v>
      </c>
      <c r="D14" s="61">
        <f t="shared" ref="D14:D46" si="0">C14/C$49</f>
        <v>4.1746877655634091E-5</v>
      </c>
      <c r="E14" s="78">
        <f>Data!AN$101</f>
        <v>952</v>
      </c>
      <c r="F14" s="62">
        <f t="shared" ref="F14:F46" si="1">E14/E$49</f>
        <v>3.7446953263566879E-5</v>
      </c>
      <c r="G14" s="16"/>
      <c r="H14" s="16"/>
      <c r="I14" s="16"/>
      <c r="J14" s="16"/>
      <c r="K14" s="16"/>
      <c r="L14" s="16"/>
      <c r="M14" s="16"/>
      <c r="N14" s="16"/>
      <c r="O14" s="16"/>
    </row>
    <row r="15" spans="1:256" ht="11.25" customHeight="1">
      <c r="A15" s="15"/>
      <c r="B15" s="79" t="s">
        <v>14</v>
      </c>
      <c r="C15" s="60">
        <f>VLOOKUP(C$11,Data!C$3:EM$100,Data!EO40,0)</f>
        <v>437</v>
      </c>
      <c r="D15" s="61">
        <f t="shared" si="0"/>
        <v>5.4134675179561126E-5</v>
      </c>
      <c r="E15" s="78">
        <f>Data!AO$101</f>
        <v>2239</v>
      </c>
      <c r="F15" s="62">
        <f t="shared" si="1"/>
        <v>8.8071143232275464E-5</v>
      </c>
      <c r="G15" s="16"/>
      <c r="H15" s="16"/>
      <c r="I15" s="16"/>
      <c r="J15" s="16"/>
      <c r="K15" s="16"/>
      <c r="L15" s="16"/>
      <c r="M15" s="16"/>
      <c r="N15" s="16"/>
      <c r="O15" s="16"/>
    </row>
    <row r="16" spans="1:256" ht="11.25" customHeight="1">
      <c r="A16" s="38"/>
      <c r="B16" s="79" t="s">
        <v>15</v>
      </c>
      <c r="C16" s="60">
        <f>VLOOKUP(C$11,Data!C$3:EM$100,Data!EO41,0)</f>
        <v>724</v>
      </c>
      <c r="D16" s="61">
        <f t="shared" si="0"/>
        <v>8.9687654073231703E-5</v>
      </c>
      <c r="E16" s="78">
        <f>Data!AP$101</f>
        <v>4896</v>
      </c>
      <c r="F16" s="62">
        <f t="shared" si="1"/>
        <v>1.9258433106977252E-4</v>
      </c>
      <c r="G16" s="16"/>
      <c r="H16" s="16"/>
      <c r="I16" s="16"/>
      <c r="J16" s="16"/>
      <c r="K16" s="16"/>
      <c r="L16" s="16"/>
      <c r="M16" s="16"/>
      <c r="N16" s="16"/>
      <c r="O16" s="16"/>
    </row>
    <row r="17" spans="1:15" ht="11.25" customHeight="1">
      <c r="A17" s="14"/>
      <c r="B17" s="79" t="s">
        <v>16</v>
      </c>
      <c r="C17" s="60">
        <f>VLOOKUP(C$11,Data!C$3:EM$100,Data!EO42,0)</f>
        <v>6688</v>
      </c>
      <c r="D17" s="61">
        <f t="shared" si="0"/>
        <v>8.2849589840023978E-4</v>
      </c>
      <c r="E17" s="78">
        <f>Data!AQ$101</f>
        <v>11161</v>
      </c>
      <c r="F17" s="62">
        <f t="shared" si="1"/>
        <v>4.3901832497339282E-4</v>
      </c>
      <c r="G17" s="16"/>
      <c r="H17" s="16"/>
      <c r="I17" s="16"/>
      <c r="J17" s="16"/>
      <c r="K17" s="16"/>
      <c r="L17" s="16"/>
      <c r="M17" s="16"/>
      <c r="N17" s="16"/>
      <c r="O17" s="16"/>
    </row>
    <row r="18" spans="1:15" ht="11.25" customHeight="1">
      <c r="A18" s="14"/>
      <c r="B18" s="79" t="s">
        <v>17</v>
      </c>
      <c r="C18" s="60">
        <f>VLOOKUP(C$11,Data!C$3:EM$100,Data!EO43,0)</f>
        <v>7213</v>
      </c>
      <c r="D18" s="61">
        <f t="shared" si="0"/>
        <v>8.9353183540085671E-4</v>
      </c>
      <c r="E18" s="78">
        <f>Data!AR$101</f>
        <v>15727</v>
      </c>
      <c r="F18" s="62">
        <f t="shared" si="1"/>
        <v>6.1862209451272728E-4</v>
      </c>
      <c r="G18" s="16"/>
      <c r="H18" s="16"/>
      <c r="I18" s="16"/>
      <c r="J18" s="16"/>
      <c r="K18" s="16"/>
      <c r="L18" s="16"/>
      <c r="M18" s="16"/>
      <c r="N18" s="16"/>
      <c r="O18" s="16"/>
    </row>
    <row r="19" spans="1:15" ht="11.25" customHeight="1">
      <c r="A19" s="14"/>
      <c r="B19" s="79" t="s">
        <v>18</v>
      </c>
      <c r="C19" s="60">
        <f>VLOOKUP(C$11,Data!C$3:EM$100,Data!EO44,0)</f>
        <v>8624</v>
      </c>
      <c r="D19" s="61">
        <f t="shared" si="0"/>
        <v>1.0683236584634671E-3</v>
      </c>
      <c r="E19" s="78">
        <f>Data!AS$101</f>
        <v>19655</v>
      </c>
      <c r="F19" s="62">
        <f t="shared" si="1"/>
        <v>7.7313011175988132E-4</v>
      </c>
      <c r="G19" s="16"/>
      <c r="H19" s="16"/>
      <c r="I19" s="16"/>
      <c r="J19" s="16"/>
      <c r="K19" s="16"/>
      <c r="L19" s="16"/>
      <c r="M19" s="16"/>
      <c r="N19" s="16"/>
      <c r="O19" s="16"/>
    </row>
    <row r="20" spans="1:15" ht="11.25" customHeight="1">
      <c r="A20" s="14"/>
      <c r="B20" s="79" t="s">
        <v>19</v>
      </c>
      <c r="C20" s="60">
        <f>VLOOKUP(C$11,Data!C$3:EM$100,Data!EO45,0)</f>
        <v>8570</v>
      </c>
      <c r="D20" s="61">
        <f t="shared" si="0"/>
        <v>1.0616342478005465E-3</v>
      </c>
      <c r="E20" s="78">
        <f>Data!AT$101</f>
        <v>35203</v>
      </c>
      <c r="F20" s="62">
        <f t="shared" si="1"/>
        <v>1.3847112350182194E-3</v>
      </c>
      <c r="G20" s="16"/>
      <c r="H20" s="16"/>
      <c r="I20" s="16"/>
      <c r="J20" s="16"/>
      <c r="K20" s="16"/>
      <c r="L20" s="16"/>
      <c r="M20" s="16"/>
      <c r="N20" s="16"/>
      <c r="O20" s="16"/>
    </row>
    <row r="21" spans="1:15" ht="11.25" customHeight="1">
      <c r="A21" s="14"/>
      <c r="B21" s="79" t="s">
        <v>20</v>
      </c>
      <c r="C21" s="60">
        <f>VLOOKUP(C$11,Data!C$3:EM$100,Data!EO46,0)</f>
        <v>10113</v>
      </c>
      <c r="D21" s="61">
        <f t="shared" si="0"/>
        <v>1.2527779635947407E-3</v>
      </c>
      <c r="E21" s="78">
        <f>Data!AU$101</f>
        <v>42417</v>
      </c>
      <c r="F21" s="62">
        <f t="shared" si="1"/>
        <v>1.6684741770805844E-3</v>
      </c>
      <c r="G21" s="16"/>
      <c r="H21" s="16"/>
      <c r="I21" s="16"/>
      <c r="J21" s="16"/>
      <c r="K21" s="16"/>
      <c r="L21" s="16"/>
      <c r="M21" s="16"/>
      <c r="N21" s="16"/>
      <c r="O21" s="16"/>
    </row>
    <row r="22" spans="1:15" ht="11.25" customHeight="1">
      <c r="A22" s="14"/>
      <c r="B22" s="79" t="s">
        <v>21</v>
      </c>
      <c r="C22" s="60">
        <f>VLOOKUP(C$11,Data!C$3:EM$100,Data!EO47,0)</f>
        <v>15181</v>
      </c>
      <c r="D22" s="61">
        <f t="shared" si="0"/>
        <v>1.8805915421073625E-3</v>
      </c>
      <c r="E22" s="78">
        <f>Data!AV$101</f>
        <v>57940</v>
      </c>
      <c r="F22" s="62">
        <f t="shared" si="1"/>
        <v>2.2790719244654045E-3</v>
      </c>
      <c r="G22" s="16"/>
      <c r="H22" s="16"/>
      <c r="I22" s="16"/>
      <c r="J22" s="16"/>
      <c r="K22" s="16"/>
      <c r="L22" s="16"/>
      <c r="M22" s="16"/>
      <c r="N22" s="16"/>
      <c r="O22" s="16"/>
    </row>
    <row r="23" spans="1:15" ht="11.25" customHeight="1">
      <c r="A23" s="14"/>
      <c r="B23" s="79" t="s">
        <v>22</v>
      </c>
      <c r="C23" s="60">
        <f>VLOOKUP(C$11,Data!C$3:EM$100,Data!EO48,0)</f>
        <v>27849</v>
      </c>
      <c r="D23" s="61">
        <f t="shared" si="0"/>
        <v>3.449877732438439E-3</v>
      </c>
      <c r="E23" s="78">
        <f>Data!AW$101</f>
        <v>95037</v>
      </c>
      <c r="F23" s="62">
        <f t="shared" si="1"/>
        <v>3.7382837156613503E-3</v>
      </c>
      <c r="G23" s="16"/>
      <c r="H23" s="16"/>
      <c r="I23" s="16"/>
      <c r="J23" s="16"/>
      <c r="K23" s="16"/>
      <c r="L23" s="16"/>
      <c r="M23" s="16"/>
      <c r="N23" s="16"/>
      <c r="O23" s="16"/>
    </row>
    <row r="24" spans="1:15" ht="11.25" customHeight="1">
      <c r="A24" s="14"/>
      <c r="B24" s="79" t="s">
        <v>23</v>
      </c>
      <c r="C24" s="60">
        <f>VLOOKUP(C$11,Data!C$3:EM$100,Data!EO49,0)</f>
        <v>47009</v>
      </c>
      <c r="D24" s="61">
        <f t="shared" si="0"/>
        <v>5.8233797380228582E-3</v>
      </c>
      <c r="E24" s="78">
        <f>Data!AX$101</f>
        <v>147125</v>
      </c>
      <c r="F24" s="62">
        <f t="shared" si="1"/>
        <v>5.7871670156536522E-3</v>
      </c>
      <c r="G24" s="16"/>
      <c r="H24" s="16"/>
      <c r="I24" s="16"/>
      <c r="J24" s="16"/>
      <c r="K24" s="16"/>
      <c r="L24" s="16"/>
      <c r="M24" s="16"/>
      <c r="N24" s="16"/>
      <c r="O24" s="16"/>
    </row>
    <row r="25" spans="1:15" ht="11.25" customHeight="1">
      <c r="A25" s="14"/>
      <c r="B25" s="79" t="s">
        <v>24</v>
      </c>
      <c r="C25" s="60">
        <f>VLOOKUP(C$11,Data!C$3:EM$100,Data!EO50,0)</f>
        <v>68381</v>
      </c>
      <c r="D25" s="61">
        <f t="shared" si="0"/>
        <v>8.4708998248365433E-3</v>
      </c>
      <c r="E25" s="78">
        <f>Data!AY$101</f>
        <v>213068</v>
      </c>
      <c r="F25" s="62">
        <f t="shared" si="1"/>
        <v>8.3810372247496503E-3</v>
      </c>
      <c r="G25" s="16"/>
      <c r="H25" s="16"/>
      <c r="I25" s="16"/>
      <c r="J25" s="16"/>
      <c r="K25" s="16"/>
      <c r="L25" s="16"/>
      <c r="M25" s="16"/>
      <c r="N25" s="16"/>
      <c r="O25" s="16"/>
    </row>
    <row r="26" spans="1:15" ht="11.25" customHeight="1">
      <c r="A26" s="14"/>
      <c r="B26" s="79" t="s">
        <v>25</v>
      </c>
      <c r="C26" s="60">
        <f>VLOOKUP(C$11,Data!C$3:EM$100,Data!EO51,0)</f>
        <v>109338</v>
      </c>
      <c r="D26" s="61">
        <f t="shared" si="0"/>
        <v>1.3544570056711338E-2</v>
      </c>
      <c r="E26" s="78">
        <f>Data!AZ$101</f>
        <v>366712</v>
      </c>
      <c r="F26" s="62">
        <f t="shared" si="1"/>
        <v>1.4424629333181867E-2</v>
      </c>
      <c r="G26" s="16"/>
      <c r="H26" s="16"/>
      <c r="I26" s="16"/>
      <c r="J26" s="16"/>
      <c r="K26" s="16"/>
      <c r="L26" s="16"/>
      <c r="M26" s="16"/>
      <c r="N26" s="16"/>
      <c r="O26" s="16"/>
    </row>
    <row r="27" spans="1:15" ht="11.25" customHeight="1">
      <c r="A27" s="14"/>
      <c r="B27" s="79" t="s">
        <v>26</v>
      </c>
      <c r="C27" s="60">
        <f>VLOOKUP(C$11,Data!C$3:EM$100,Data!EO52,0)</f>
        <v>173501</v>
      </c>
      <c r="D27" s="61">
        <f t="shared" si="0"/>
        <v>2.1492952581988637E-2</v>
      </c>
      <c r="E27" s="78">
        <f>Data!BA$101</f>
        <v>594359</v>
      </c>
      <c r="F27" s="62">
        <f t="shared" si="1"/>
        <v>2.3379132032332297E-2</v>
      </c>
      <c r="G27" s="16"/>
      <c r="H27" s="16"/>
      <c r="I27" s="16"/>
      <c r="J27" s="16"/>
      <c r="K27" s="16"/>
      <c r="L27" s="16"/>
      <c r="M27" s="16"/>
      <c r="N27" s="16"/>
      <c r="O27" s="16"/>
    </row>
    <row r="28" spans="1:15" ht="11.25" customHeight="1">
      <c r="A28" s="14"/>
      <c r="B28" s="79" t="s">
        <v>27</v>
      </c>
      <c r="C28" s="60">
        <f>VLOOKUP(C$11,Data!C$3:EM$100,Data!EO53,0)</f>
        <v>282627</v>
      </c>
      <c r="D28" s="61">
        <f t="shared" si="0"/>
        <v>3.5011260507949248E-2</v>
      </c>
      <c r="E28" s="78">
        <f>Data!BB$101</f>
        <v>906048</v>
      </c>
      <c r="F28" s="62">
        <f t="shared" si="1"/>
        <v>3.5639429737970844E-2</v>
      </c>
      <c r="G28" s="16"/>
      <c r="H28" s="16"/>
      <c r="I28" s="16"/>
      <c r="J28" s="16"/>
      <c r="K28" s="16"/>
      <c r="L28" s="16"/>
      <c r="M28" s="16"/>
      <c r="N28" s="16"/>
      <c r="O28" s="16"/>
    </row>
    <row r="29" spans="1:15" ht="11.25" customHeight="1">
      <c r="A29" s="14"/>
      <c r="B29" s="79" t="s">
        <v>28</v>
      </c>
      <c r="C29" s="60">
        <f>VLOOKUP(C$11,Data!C$3:EM$100,Data!EO54,0)</f>
        <v>381772</v>
      </c>
      <c r="D29" s="61">
        <f t="shared" si="0"/>
        <v>4.7293142363046707E-2</v>
      </c>
      <c r="E29" s="78">
        <f>Data!BC$101</f>
        <v>1230450</v>
      </c>
      <c r="F29" s="62">
        <f t="shared" si="1"/>
        <v>4.8399793742810782E-2</v>
      </c>
      <c r="G29" s="16"/>
      <c r="H29" s="99" t="str">
        <f>CONCATENATE(C11,": percent distribution of usual residents across SA1 scores")</f>
        <v>New South Wales: percent distribution of usual residents across SA1 scores</v>
      </c>
      <c r="I29" s="16"/>
      <c r="J29" s="16"/>
      <c r="K29" s="16"/>
      <c r="L29" s="16"/>
      <c r="M29" s="16"/>
      <c r="N29" s="16"/>
      <c r="O29" s="16"/>
    </row>
    <row r="30" spans="1:15" ht="11.25" customHeight="1">
      <c r="A30" s="14"/>
      <c r="B30" s="79" t="s">
        <v>29</v>
      </c>
      <c r="C30" s="60">
        <f>VLOOKUP(C$11,Data!C$3:EM$100,Data!EO55,0)</f>
        <v>468841</v>
      </c>
      <c r="D30" s="61">
        <f t="shared" si="0"/>
        <v>5.807907378915473E-2</v>
      </c>
      <c r="E30" s="78">
        <f>Data!BD$101</f>
        <v>1492297</v>
      </c>
      <c r="F30" s="62">
        <f t="shared" si="1"/>
        <v>5.8699554636933889E-2</v>
      </c>
      <c r="G30" s="16"/>
      <c r="H30" s="16"/>
      <c r="I30" s="16"/>
      <c r="J30" s="16"/>
      <c r="K30" s="16"/>
      <c r="L30" s="16"/>
      <c r="M30" s="16"/>
      <c r="N30" s="16"/>
      <c r="O30" s="16"/>
    </row>
    <row r="31" spans="1:15" ht="11.25" customHeight="1">
      <c r="A31" s="14"/>
      <c r="B31" s="79" t="s">
        <v>30</v>
      </c>
      <c r="C31" s="60">
        <f>VLOOKUP(C$11,Data!C$3:EM$100,Data!EO56,0)</f>
        <v>568858</v>
      </c>
      <c r="D31" s="61">
        <f t="shared" si="0"/>
        <v>7.0468977238660829E-2</v>
      </c>
      <c r="E31" s="78">
        <f>Data!BE$101</f>
        <v>1829685</v>
      </c>
      <c r="F31" s="62">
        <f t="shared" si="1"/>
        <v>7.1970723405514039E-2</v>
      </c>
      <c r="G31" s="16"/>
      <c r="H31" s="16"/>
      <c r="I31" s="16"/>
      <c r="J31" s="16"/>
      <c r="K31" s="16"/>
      <c r="L31" s="16"/>
      <c r="M31" s="16"/>
      <c r="N31" s="16"/>
      <c r="O31" s="16"/>
    </row>
    <row r="32" spans="1:15" ht="11.25" customHeight="1">
      <c r="A32" s="12"/>
      <c r="B32" s="79" t="s">
        <v>31</v>
      </c>
      <c r="C32" s="60">
        <f>VLOOKUP(C$11,Data!C$3:EM$100,Data!EO57,0)</f>
        <v>617137</v>
      </c>
      <c r="D32" s="61">
        <f t="shared" si="0"/>
        <v>7.6449682005237565E-2</v>
      </c>
      <c r="E32" s="78">
        <f>Data!BF$101</f>
        <v>2166205</v>
      </c>
      <c r="F32" s="62">
        <f t="shared" si="1"/>
        <v>8.5207749363765642E-2</v>
      </c>
      <c r="G32" s="16"/>
      <c r="H32" s="14"/>
      <c r="I32" s="16"/>
      <c r="J32" s="16"/>
      <c r="K32" s="16"/>
      <c r="L32" s="16"/>
      <c r="M32" s="16"/>
      <c r="N32" s="16"/>
      <c r="O32" s="16"/>
    </row>
    <row r="33" spans="1:15" ht="12.75" customHeight="1">
      <c r="B33" s="79" t="s">
        <v>32</v>
      </c>
      <c r="C33" s="60">
        <f>VLOOKUP(C$11,Data!C$3:EM$100,Data!EO58,0)</f>
        <v>640024</v>
      </c>
      <c r="D33" s="61">
        <f t="shared" si="0"/>
        <v>7.9284877224538738E-2</v>
      </c>
      <c r="E33" s="78">
        <f>Data!BG$101</f>
        <v>2427442</v>
      </c>
      <c r="F33" s="62">
        <f t="shared" si="1"/>
        <v>9.5483515886574916E-2</v>
      </c>
    </row>
    <row r="34" spans="1:15" ht="11.25" customHeight="1">
      <c r="A34" s="12"/>
      <c r="B34" s="79" t="s">
        <v>33</v>
      </c>
      <c r="C34" s="60">
        <f>VLOOKUP(C$11,Data!C$3:EM$100,Data!EO59,0)</f>
        <v>651309</v>
      </c>
      <c r="D34" s="61">
        <f t="shared" si="0"/>
        <v>8.0682840175113901E-2</v>
      </c>
      <c r="E34" s="78">
        <f>Data!BH$101</f>
        <v>2562335</v>
      </c>
      <c r="F34" s="62">
        <f t="shared" si="1"/>
        <v>0.10078953675483365</v>
      </c>
      <c r="G34" s="16"/>
      <c r="H34" s="16"/>
      <c r="I34" s="16"/>
      <c r="J34" s="16"/>
      <c r="K34" s="16"/>
      <c r="L34" s="16"/>
      <c r="M34" s="16"/>
      <c r="N34" s="16"/>
      <c r="O34" s="16"/>
    </row>
    <row r="35" spans="1:15" s="14" customFormat="1" ht="11.25" customHeight="1">
      <c r="A35" s="15"/>
      <c r="B35" s="79" t="s">
        <v>34</v>
      </c>
      <c r="C35" s="60">
        <f>VLOOKUP(C$11,Data!C$3:EM$100,Data!EO60,0)</f>
        <v>664223</v>
      </c>
      <c r="D35" s="61">
        <f t="shared" si="0"/>
        <v>8.2282600347353838E-2</v>
      </c>
      <c r="E35" s="78">
        <f>Data!BI$101</f>
        <v>2488842</v>
      </c>
      <c r="F35" s="62">
        <f t="shared" si="1"/>
        <v>9.7898687031935216E-2</v>
      </c>
    </row>
    <row r="36" spans="1:15" ht="11.25" customHeight="1">
      <c r="B36" s="79" t="s">
        <v>35</v>
      </c>
      <c r="C36" s="60">
        <f>VLOOKUP(C$11,Data!C$3:EM$100,Data!EO61,0)</f>
        <v>637121</v>
      </c>
      <c r="D36" s="61">
        <f t="shared" si="0"/>
        <v>7.8925259462419142E-2</v>
      </c>
      <c r="E36" s="78">
        <f>Data!BJ$101</f>
        <v>2307586</v>
      </c>
      <c r="F36" s="62">
        <f t="shared" si="1"/>
        <v>9.0768975938719798E-2</v>
      </c>
    </row>
    <row r="37" spans="1:15" ht="11.25" customHeight="1">
      <c r="B37" s="79" t="s">
        <v>36</v>
      </c>
      <c r="C37" s="60">
        <f>VLOOKUP(C$11,Data!C$3:EM$100,Data!EO62,0)</f>
        <v>615730</v>
      </c>
      <c r="D37" s="61">
        <f t="shared" si="0"/>
        <v>7.6275385694075909E-2</v>
      </c>
      <c r="E37" s="78">
        <f>Data!BK$101</f>
        <v>1965346</v>
      </c>
      <c r="F37" s="62">
        <f t="shared" si="1"/>
        <v>7.7306953580607254E-2</v>
      </c>
    </row>
    <row r="38" spans="1:15" ht="11.25" customHeight="1">
      <c r="B38" s="79" t="s">
        <v>37</v>
      </c>
      <c r="C38" s="60">
        <f>VLOOKUP(C$11,Data!C$3:EM$100,Data!EO63,0)</f>
        <v>575466</v>
      </c>
      <c r="D38" s="61">
        <f t="shared" si="0"/>
        <v>7.1287562899041923E-2</v>
      </c>
      <c r="E38" s="78">
        <f>Data!BL$101</f>
        <v>1617207</v>
      </c>
      <c r="F38" s="62">
        <f t="shared" si="1"/>
        <v>6.3612893851379415E-2</v>
      </c>
    </row>
    <row r="39" spans="1:15" ht="11.25" customHeight="1">
      <c r="B39" s="79" t="s">
        <v>38</v>
      </c>
      <c r="C39" s="60">
        <f>VLOOKUP(C$11,Data!C$3:EM$100,Data!EO64,0)</f>
        <v>564999</v>
      </c>
      <c r="D39" s="61">
        <f t="shared" si="0"/>
        <v>6.9990932132212483E-2</v>
      </c>
      <c r="E39" s="78">
        <f>Data!BM$101</f>
        <v>1256119</v>
      </c>
      <c r="F39" s="62">
        <f t="shared" si="1"/>
        <v>4.9409484754704164E-2</v>
      </c>
    </row>
    <row r="40" spans="1:15" ht="11.25" customHeight="1">
      <c r="B40" s="79" t="s">
        <v>39</v>
      </c>
      <c r="C40" s="60">
        <f>VLOOKUP(C$11,Data!C$3:EM$100,Data!EO65,0)</f>
        <v>492707</v>
      </c>
      <c r="D40" s="61">
        <f t="shared" si="0"/>
        <v>6.1035545546215153E-2</v>
      </c>
      <c r="E40" s="78">
        <f>Data!BN$101</f>
        <v>864631</v>
      </c>
      <c r="F40" s="62">
        <f t="shared" si="1"/>
        <v>3.401029059583098E-2</v>
      </c>
    </row>
    <row r="41" spans="1:15" ht="11.25" customHeight="1">
      <c r="B41" s="79" t="s">
        <v>40</v>
      </c>
      <c r="C41" s="60">
        <f>VLOOKUP(C$11,Data!C$3:EM$100,Data!EO66,0)</f>
        <v>299593</v>
      </c>
      <c r="D41" s="61">
        <f t="shared" si="0"/>
        <v>3.7112974235858708E-2</v>
      </c>
      <c r="E41" s="78">
        <f>Data!BO$101</f>
        <v>425359</v>
      </c>
      <c r="F41" s="62">
        <f t="shared" si="1"/>
        <v>1.673151112735036E-2</v>
      </c>
    </row>
    <row r="42" spans="1:15" ht="11.25" customHeight="1">
      <c r="B42" s="79" t="s">
        <v>41</v>
      </c>
      <c r="C42" s="60">
        <f>VLOOKUP(C$11,Data!C$3:EM$100,Data!EO67,0)</f>
        <v>80832</v>
      </c>
      <c r="D42" s="61">
        <f t="shared" si="0"/>
        <v>1.0013304494540697E-2</v>
      </c>
      <c r="E42" s="78">
        <f>Data!BP$101</f>
        <v>96233</v>
      </c>
      <c r="F42" s="62">
        <f t="shared" si="1"/>
        <v>3.7853284174504532E-3</v>
      </c>
    </row>
    <row r="43" spans="1:15" ht="11.25" customHeight="1">
      <c r="B43" s="79" t="s">
        <v>42</v>
      </c>
      <c r="C43" s="60">
        <f>VLOOKUP(C$11,Data!C$3:EM$100,Data!EO68,0)</f>
        <v>4558</v>
      </c>
      <c r="D43" s="61">
        <f t="shared" si="0"/>
        <v>5.6463581114059411E-4</v>
      </c>
      <c r="E43" s="78">
        <f>Data!BQ$101</f>
        <v>5885</v>
      </c>
      <c r="F43" s="62">
        <f t="shared" si="1"/>
        <v>2.3148668062614609E-4</v>
      </c>
    </row>
    <row r="44" spans="1:15" ht="11.25" customHeight="1">
      <c r="B44" s="79" t="s">
        <v>43</v>
      </c>
      <c r="C44" s="60">
        <f>VLOOKUP(C$11,Data!C$3:EM$100,Data!EO69,0)</f>
        <v>0</v>
      </c>
      <c r="D44" s="61">
        <f t="shared" si="0"/>
        <v>0</v>
      </c>
      <c r="E44" s="78">
        <f>Data!BR$101</f>
        <v>51</v>
      </c>
      <c r="F44" s="62">
        <f t="shared" si="1"/>
        <v>2.0060867819767971E-6</v>
      </c>
    </row>
    <row r="45" spans="1:15" ht="11.25" customHeight="1">
      <c r="B45" s="79" t="s">
        <v>44</v>
      </c>
      <c r="C45" s="60">
        <f>VLOOKUP(C$11,Data!C$3:EM$100,Data!EO70,0)</f>
        <v>0</v>
      </c>
      <c r="D45" s="61">
        <f t="shared" si="0"/>
        <v>0</v>
      </c>
      <c r="E45" s="78">
        <f>Data!BS$101</f>
        <v>0</v>
      </c>
      <c r="F45" s="62">
        <f t="shared" si="1"/>
        <v>0</v>
      </c>
    </row>
    <row r="46" spans="1:15" ht="11.25" customHeight="1">
      <c r="A46" s="16"/>
      <c r="B46" s="80" t="s">
        <v>45</v>
      </c>
      <c r="C46" s="82">
        <f>VLOOKUP(C$11,Data!C$3:EM$100,Data!EO71,0)</f>
        <v>0</v>
      </c>
      <c r="D46" s="63">
        <f t="shared" si="0"/>
        <v>0</v>
      </c>
      <c r="E46" s="78">
        <f>Data!BT$101</f>
        <v>0</v>
      </c>
      <c r="F46" s="64">
        <f t="shared" si="1"/>
        <v>0</v>
      </c>
    </row>
    <row r="47" spans="1:15" ht="25.5">
      <c r="A47" s="1"/>
      <c r="B47" s="65" t="s">
        <v>46</v>
      </c>
      <c r="C47" s="81">
        <f>SUM(C13:C46)</f>
        <v>8030306</v>
      </c>
      <c r="D47" s="67">
        <f>+C47/C49</f>
        <v>0.99477804783176382</v>
      </c>
      <c r="E47" s="66">
        <f>SUM(E13:E46)</f>
        <v>25249743</v>
      </c>
      <c r="F47" s="68">
        <f>+E47/E49</f>
        <v>0.99319952314923843</v>
      </c>
    </row>
    <row r="48" spans="1:15" ht="26.25" thickBot="1">
      <c r="A48" s="2"/>
      <c r="B48" s="69" t="s">
        <v>47</v>
      </c>
      <c r="C48" s="60">
        <f>VLOOKUP(INDEX(Data!B3:B100,$B$8),Data!B$3:EM$100,Data!EO72+1,0)</f>
        <v>42154</v>
      </c>
      <c r="D48" s="61">
        <f>+C48/C49</f>
        <v>5.2219521682362003E-3</v>
      </c>
      <c r="E48" s="78">
        <f>Data!BU$101</f>
        <v>172886</v>
      </c>
      <c r="F48" s="62">
        <f>+E48/E49</f>
        <v>6.800476850761579E-3</v>
      </c>
    </row>
    <row r="49" spans="1:15" ht="12.75">
      <c r="A49" s="2"/>
      <c r="B49" s="94"/>
      <c r="C49" s="95">
        <f>+C47+C48</f>
        <v>8072460</v>
      </c>
      <c r="D49" s="96">
        <f>+C49/C49</f>
        <v>1</v>
      </c>
      <c r="E49" s="95">
        <f>+E47+E48</f>
        <v>25422629</v>
      </c>
      <c r="F49" s="96">
        <f>+E49/E49</f>
        <v>1</v>
      </c>
      <c r="H49" s="99" t="s">
        <v>256</v>
      </c>
    </row>
    <row r="50" spans="1:15">
      <c r="B50" s="112" t="s">
        <v>254</v>
      </c>
      <c r="C50" s="112"/>
      <c r="D50" s="112"/>
      <c r="E50" s="112"/>
      <c r="F50" s="112"/>
    </row>
    <row r="51" spans="1:15" ht="12.75">
      <c r="B51" s="112"/>
      <c r="C51" s="112"/>
      <c r="D51" s="112"/>
      <c r="E51" s="112"/>
      <c r="F51" s="112"/>
      <c r="H51" s="117" t="s">
        <v>72</v>
      </c>
      <c r="I51" s="118"/>
      <c r="J51" s="74"/>
      <c r="K51" s="74"/>
      <c r="L51" s="74"/>
      <c r="M51" s="74"/>
      <c r="N51" s="74"/>
      <c r="O51" s="75"/>
    </row>
    <row r="52" spans="1:15" ht="16.5" customHeight="1">
      <c r="B52" s="112"/>
      <c r="C52" s="112"/>
      <c r="D52" s="112"/>
      <c r="E52" s="112"/>
      <c r="F52" s="112"/>
      <c r="H52" s="128"/>
      <c r="I52" s="125" t="s">
        <v>73</v>
      </c>
      <c r="J52" s="126"/>
      <c r="K52" s="126"/>
      <c r="L52" s="126"/>
      <c r="M52" s="126"/>
      <c r="N52" s="126"/>
      <c r="O52" s="127"/>
    </row>
    <row r="53" spans="1:15">
      <c r="B53" s="112"/>
      <c r="C53" s="112"/>
      <c r="D53" s="112"/>
      <c r="E53" s="112"/>
      <c r="F53" s="112"/>
      <c r="H53" s="129"/>
      <c r="I53" s="119"/>
      <c r="J53" s="120"/>
      <c r="K53" s="120"/>
      <c r="L53" s="120"/>
      <c r="M53" s="120"/>
      <c r="N53" s="120"/>
      <c r="O53" s="121"/>
    </row>
    <row r="54" spans="1:15" ht="16.5" customHeight="1">
      <c r="H54" s="130"/>
      <c r="I54" s="119" t="s">
        <v>74</v>
      </c>
      <c r="J54" s="120"/>
      <c r="K54" s="120"/>
      <c r="L54" s="120"/>
      <c r="M54" s="120"/>
      <c r="N54" s="120"/>
      <c r="O54" s="121"/>
    </row>
    <row r="55" spans="1:15">
      <c r="H55" s="131"/>
      <c r="I55" s="119"/>
      <c r="J55" s="120"/>
      <c r="K55" s="120"/>
      <c r="L55" s="120"/>
      <c r="M55" s="120"/>
      <c r="N55" s="120"/>
      <c r="O55" s="121"/>
    </row>
    <row r="56" spans="1:15" ht="16.5" customHeight="1">
      <c r="H56" s="132"/>
      <c r="I56" s="119" t="s">
        <v>75</v>
      </c>
      <c r="J56" s="120"/>
      <c r="K56" s="120"/>
      <c r="L56" s="120"/>
      <c r="M56" s="120"/>
      <c r="N56" s="120"/>
      <c r="O56" s="121"/>
    </row>
    <row r="57" spans="1:15" ht="11.25" customHeight="1">
      <c r="B57" s="18"/>
      <c r="C57" s="18"/>
      <c r="E57" s="20"/>
      <c r="H57" s="133"/>
      <c r="I57" s="122"/>
      <c r="J57" s="123"/>
      <c r="K57" s="123"/>
      <c r="L57" s="123"/>
      <c r="M57" s="123"/>
      <c r="N57" s="123"/>
      <c r="O57" s="124"/>
    </row>
    <row r="58" spans="1:15" ht="11.25" customHeight="1">
      <c r="A58" s="25" t="s">
        <v>419</v>
      </c>
      <c r="E58" s="6"/>
    </row>
    <row r="59" spans="1:15" ht="11.25" customHeight="1">
      <c r="A59" s="17"/>
      <c r="E59" s="6"/>
    </row>
    <row r="60" spans="1:15" ht="11.25" customHeight="1">
      <c r="E60" s="6"/>
    </row>
    <row r="61" spans="1:15" ht="11.25" customHeight="1"/>
    <row r="62" spans="1:15" ht="11.25" customHeight="1">
      <c r="E62" s="6"/>
    </row>
    <row r="63" spans="1:15" ht="11.25" customHeight="1">
      <c r="E63" s="6"/>
    </row>
    <row r="64" spans="1:15" ht="11.25" customHeight="1"/>
    <row r="65" spans="1:1" ht="11.25" customHeight="1"/>
    <row r="66" spans="1:1" ht="11.25" customHeight="1"/>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row r="77" spans="1:1" ht="11.25" customHeight="1"/>
    <row r="78" spans="1:1" ht="11.25" customHeight="1">
      <c r="A78" s="18"/>
    </row>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sheetData>
  <sheetProtection sheet="1" objects="1" scenarios="1"/>
  <mergeCells count="11">
    <mergeCell ref="H54:H55"/>
    <mergeCell ref="I54:O55"/>
    <mergeCell ref="H56:H57"/>
    <mergeCell ref="I56:O57"/>
    <mergeCell ref="A1:F1"/>
    <mergeCell ref="C11:D11"/>
    <mergeCell ref="E11:F11"/>
    <mergeCell ref="H51:I51"/>
    <mergeCell ref="H52:H53"/>
    <mergeCell ref="I52:O53"/>
    <mergeCell ref="B50:F53"/>
  </mergeCells>
  <hyperlinks>
    <hyperlink ref="A58" r:id="rId1" display="© Commonwealth of Australia &lt;&lt;yyyy&gt;&gt;" xr:uid="{C764A3C9-99DD-47A7-9FAC-3D5250B6C160}"/>
  </hyperlinks>
  <printOptions gridLines="1"/>
  <pageMargins left="0.14000000000000001" right="0.12" top="0.28999999999999998" bottom="0.22" header="0.22" footer="0.18"/>
  <pageSetup paperSize="9" scale="63" orientation="landscape" r:id="rId2"/>
  <headerFooter alignWithMargins="0"/>
  <ignoredErrors>
    <ignoredError sqref="D49:E49 D47 E13:E48" formula="1"/>
  </ignoredErrors>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71361">
          <objectPr defaultSize="0" autoPict="0" dde="1">
            <anchor moveWithCells="1">
              <from>
                <xdr:col>2</xdr:col>
                <xdr:colOff>638175</xdr:colOff>
                <xdr:row>72</xdr:row>
                <xdr:rowOff>114300</xdr:rowOff>
              </from>
              <to>
                <xdr:col>3</xdr:col>
                <xdr:colOff>628650</xdr:colOff>
                <xdr:row>76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71361"/>
      </mc:Fallback>
    </mc:AlternateContent>
  </oleObjects>
  <mc:AlternateContent xmlns:mc="http://schemas.openxmlformats.org/markup-compatibility/2006">
    <mc:Choice Requires="x14">
      <controls>
        <mc:AlternateContent xmlns:mc="http://schemas.openxmlformats.org/markup-compatibility/2006">
          <mc:Choice Requires="x14">
            <control shapeId="271525" r:id="rId5" name="Drop Down 165">
              <controlPr defaultSize="0" autoLine="0" autoPict="0">
                <anchor moveWithCells="1">
                  <from>
                    <xdr:col>1</xdr:col>
                    <xdr:colOff>0</xdr:colOff>
                    <xdr:row>7</xdr:row>
                    <xdr:rowOff>0</xdr:rowOff>
                  </from>
                  <to>
                    <xdr:col>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257"/>
  <sheetViews>
    <sheetView workbookViewId="0">
      <pane ySplit="5" topLeftCell="A6" activePane="bottomLeft" state="frozen"/>
      <selection pane="bottomLeft" sqref="A1:F1"/>
    </sheetView>
  </sheetViews>
  <sheetFormatPr defaultRowHeight="11.25"/>
  <cols>
    <col min="1" max="1" width="20.33203125" customWidth="1"/>
    <col min="2" max="2" width="23.83203125" customWidth="1"/>
    <col min="3" max="6" width="11.83203125" customWidth="1"/>
    <col min="7" max="7" width="9" customWidth="1"/>
    <col min="8" max="8" width="9.1640625" customWidth="1"/>
    <col min="9" max="9" width="8.33203125" customWidth="1"/>
    <col min="10" max="11" width="9" customWidth="1"/>
  </cols>
  <sheetData>
    <row r="1" spans="1:256" s="7" customFormat="1" ht="60" customHeight="1">
      <c r="A1" s="105" t="s">
        <v>7</v>
      </c>
      <c r="B1" s="105"/>
      <c r="C1" s="105"/>
      <c r="D1" s="105"/>
      <c r="E1" s="105"/>
      <c r="F1" s="105"/>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spans="1:256" ht="20.100000000000001" customHeight="1">
      <c r="A2" s="9" t="str">
        <f>Contents!A2</f>
        <v>Socio-Economic Indexes for Australia (SEIFA), 2021</v>
      </c>
    </row>
    <row r="3" spans="1:256" ht="12.75" customHeight="1">
      <c r="A3" s="45" t="str">
        <f>Contents!A3</f>
        <v>Released at 11.30 am (Canberra time) 27 April 2023</v>
      </c>
    </row>
    <row r="4" spans="1:256" s="46" customFormat="1" ht="20.100000000000001" customHeight="1">
      <c r="A4" s="1" t="s">
        <v>248</v>
      </c>
      <c r="F4" s="48"/>
    </row>
    <row r="5" spans="1:256" ht="21.95" customHeight="1">
      <c r="A5" s="32"/>
      <c r="B5" s="36"/>
      <c r="C5" s="36"/>
      <c r="D5" s="33"/>
      <c r="E5" s="16"/>
      <c r="F5" s="16"/>
      <c r="G5" s="16"/>
      <c r="H5" s="16"/>
      <c r="I5" s="16"/>
      <c r="J5" s="16"/>
      <c r="K5" s="16"/>
      <c r="L5" s="16"/>
      <c r="M5" s="16"/>
      <c r="N5" s="16"/>
      <c r="O5" s="16"/>
    </row>
    <row r="6" spans="1:256">
      <c r="A6" s="13"/>
      <c r="B6" s="10"/>
      <c r="C6" s="13"/>
      <c r="D6" s="10"/>
      <c r="E6" s="16"/>
      <c r="F6" s="16"/>
      <c r="G6" s="16"/>
      <c r="H6" s="16"/>
      <c r="I6" s="16"/>
      <c r="J6" s="16"/>
      <c r="K6" s="16"/>
      <c r="L6" s="16"/>
      <c r="M6" s="16"/>
      <c r="N6" s="16"/>
      <c r="O6" s="16"/>
    </row>
    <row r="7" spans="1:256" ht="11.25" customHeight="1">
      <c r="A7" s="14"/>
      <c r="B7" s="37"/>
      <c r="C7" s="37"/>
      <c r="D7" s="11"/>
      <c r="E7" s="16"/>
      <c r="F7" s="16"/>
      <c r="G7" s="16"/>
      <c r="H7" s="16"/>
      <c r="I7" s="16"/>
      <c r="J7" s="16"/>
      <c r="K7" s="16"/>
      <c r="L7" s="16"/>
      <c r="M7" s="16"/>
      <c r="N7" s="16"/>
      <c r="O7" s="16"/>
    </row>
    <row r="8" spans="1:256" ht="11.25" customHeight="1">
      <c r="B8" s="100">
        <v>1</v>
      </c>
      <c r="D8" s="11"/>
      <c r="E8" s="16"/>
      <c r="F8" s="16"/>
      <c r="G8" s="16"/>
      <c r="H8" s="16"/>
      <c r="I8" s="16"/>
      <c r="J8" s="16"/>
      <c r="K8" s="16"/>
      <c r="L8" s="16"/>
      <c r="M8" s="16"/>
      <c r="N8" s="16"/>
      <c r="O8" s="16"/>
    </row>
    <row r="9" spans="1:256" ht="11.25" customHeight="1">
      <c r="A9" s="14"/>
      <c r="B9" s="37"/>
      <c r="C9" s="37"/>
      <c r="D9" s="11"/>
      <c r="E9" s="16"/>
      <c r="F9" s="16"/>
      <c r="G9" s="16"/>
      <c r="H9" s="16"/>
      <c r="I9" s="16"/>
      <c r="J9" s="16"/>
      <c r="K9" s="16"/>
      <c r="L9" s="16"/>
      <c r="M9" s="16"/>
      <c r="N9" s="16"/>
      <c r="O9" s="16"/>
    </row>
    <row r="10" spans="1:256" ht="11.25" customHeight="1" thickBot="1">
      <c r="A10" s="14"/>
      <c r="B10" s="37"/>
      <c r="C10" s="37"/>
      <c r="D10" s="11"/>
      <c r="E10" s="16"/>
      <c r="F10" s="16"/>
      <c r="G10" s="16"/>
      <c r="H10" s="16"/>
      <c r="I10" s="16"/>
      <c r="J10" s="16"/>
      <c r="K10" s="16"/>
      <c r="L10" s="16"/>
      <c r="M10" s="16"/>
      <c r="N10" s="16"/>
      <c r="O10" s="16"/>
    </row>
    <row r="11" spans="1:256" ht="25.5" customHeight="1">
      <c r="A11" s="14"/>
      <c r="B11" s="51"/>
      <c r="C11" s="113" t="str">
        <f>INDEX(Data!C3:C100,$B$8)</f>
        <v>New South Wales</v>
      </c>
      <c r="D11" s="114"/>
      <c r="E11" s="115" t="s">
        <v>8</v>
      </c>
      <c r="F11" s="116"/>
      <c r="G11" s="16"/>
      <c r="H11" s="16"/>
      <c r="I11" s="16"/>
      <c r="J11" s="16"/>
      <c r="K11" s="16"/>
      <c r="L11" s="16"/>
      <c r="M11" s="16"/>
      <c r="N11" s="16"/>
      <c r="O11" s="16"/>
    </row>
    <row r="12" spans="1:256" ht="25.5">
      <c r="A12" s="14"/>
      <c r="B12" s="52" t="s">
        <v>9</v>
      </c>
      <c r="C12" s="53" t="s">
        <v>10</v>
      </c>
      <c r="D12" s="54" t="s">
        <v>11</v>
      </c>
      <c r="E12" s="55" t="s">
        <v>10</v>
      </c>
      <c r="F12" s="56" t="s">
        <v>11</v>
      </c>
      <c r="G12" s="16"/>
      <c r="H12" s="16"/>
      <c r="I12" s="16"/>
      <c r="J12" s="16"/>
      <c r="K12" s="16"/>
      <c r="L12" s="16"/>
      <c r="M12" s="16"/>
      <c r="N12" s="16"/>
      <c r="O12" s="16"/>
    </row>
    <row r="13" spans="1:256" ht="11.25" customHeight="1">
      <c r="A13" s="14"/>
      <c r="B13" s="79" t="s">
        <v>12</v>
      </c>
      <c r="C13" s="57">
        <f>VLOOKUP(C$11,Data!C$3:EM$100,Data!EO73,0)</f>
        <v>2483</v>
      </c>
      <c r="D13" s="58">
        <f>C13/C$49</f>
        <v>3.0758901251910819E-4</v>
      </c>
      <c r="E13" s="78">
        <f>Data!BV$101</f>
        <v>25531</v>
      </c>
      <c r="F13" s="59">
        <f>E13/E$49</f>
        <v>1.0042627770715609E-3</v>
      </c>
      <c r="G13" s="16"/>
      <c r="H13" s="16"/>
      <c r="I13" s="16"/>
      <c r="J13" s="16"/>
      <c r="K13" s="16"/>
      <c r="L13" s="16"/>
      <c r="M13" s="16"/>
      <c r="N13" s="16"/>
      <c r="O13" s="16"/>
    </row>
    <row r="14" spans="1:256" ht="11.25" customHeight="1">
      <c r="A14" s="14"/>
      <c r="B14" s="79" t="s">
        <v>13</v>
      </c>
      <c r="C14" s="60">
        <f>VLOOKUP(C$11,Data!C$3:EM$100,Data!EO74,0)</f>
        <v>3128</v>
      </c>
      <c r="D14" s="61">
        <f t="shared" ref="D14:D46" si="0">C14/C$49</f>
        <v>3.874903065484375E-4</v>
      </c>
      <c r="E14" s="78">
        <f>Data!BW$101</f>
        <v>17124</v>
      </c>
      <c r="F14" s="62">
        <f t="shared" ref="F14:F46" si="1">E14/E$49</f>
        <v>6.7357313832491523E-4</v>
      </c>
      <c r="G14" s="16"/>
      <c r="H14" s="16"/>
      <c r="I14" s="16"/>
      <c r="J14" s="16"/>
      <c r="K14" s="16"/>
      <c r="L14" s="16"/>
      <c r="M14" s="16"/>
      <c r="N14" s="16"/>
      <c r="O14" s="16"/>
    </row>
    <row r="15" spans="1:256" ht="11.25" customHeight="1">
      <c r="A15" s="15"/>
      <c r="B15" s="79" t="s">
        <v>14</v>
      </c>
      <c r="C15" s="60">
        <f>VLOOKUP(C$11,Data!C$3:EM$100,Data!EO75,0)</f>
        <v>1100</v>
      </c>
      <c r="D15" s="61">
        <f t="shared" si="0"/>
        <v>1.3626577276319734E-4</v>
      </c>
      <c r="E15" s="78">
        <f>Data!BX$101</f>
        <v>9531</v>
      </c>
      <c r="F15" s="62">
        <f t="shared" si="1"/>
        <v>3.7490221802001674E-4</v>
      </c>
      <c r="G15" s="16"/>
      <c r="H15" s="16"/>
      <c r="I15" s="16"/>
      <c r="J15" s="16"/>
      <c r="K15" s="16"/>
      <c r="L15" s="16"/>
      <c r="M15" s="16"/>
      <c r="N15" s="16"/>
      <c r="O15" s="16"/>
    </row>
    <row r="16" spans="1:256" ht="11.25" customHeight="1">
      <c r="A16" s="38"/>
      <c r="B16" s="79" t="s">
        <v>15</v>
      </c>
      <c r="C16" s="60">
        <f>VLOOKUP(C$11,Data!C$3:EM$100,Data!EO76,0)</f>
        <v>2141</v>
      </c>
      <c r="D16" s="61">
        <f t="shared" si="0"/>
        <v>2.6522274498727772E-4</v>
      </c>
      <c r="E16" s="78">
        <f>Data!BY$101</f>
        <v>18427</v>
      </c>
      <c r="F16" s="62">
        <f t="shared" si="1"/>
        <v>7.2482668885267534E-4</v>
      </c>
      <c r="G16" s="16"/>
      <c r="H16" s="16"/>
      <c r="I16" s="16"/>
      <c r="J16" s="16"/>
      <c r="K16" s="16"/>
      <c r="L16" s="16"/>
      <c r="M16" s="16"/>
      <c r="N16" s="16"/>
      <c r="O16" s="16"/>
    </row>
    <row r="17" spans="1:15" ht="11.25" customHeight="1">
      <c r="A17" s="14"/>
      <c r="B17" s="79" t="s">
        <v>16</v>
      </c>
      <c r="C17" s="60">
        <f>VLOOKUP(C$11,Data!C$3:EM$100,Data!EO77,0)</f>
        <v>2010</v>
      </c>
      <c r="D17" s="61">
        <f t="shared" si="0"/>
        <v>2.4899473023093333E-4</v>
      </c>
      <c r="E17" s="78">
        <f>Data!BZ$101</f>
        <v>13392</v>
      </c>
      <c r="F17" s="62">
        <f t="shared" si="1"/>
        <v>5.2677478792614244E-4</v>
      </c>
      <c r="G17" s="16"/>
      <c r="H17" s="16"/>
      <c r="I17" s="16"/>
      <c r="J17" s="16"/>
      <c r="K17" s="16"/>
      <c r="L17" s="16"/>
      <c r="M17" s="16"/>
      <c r="N17" s="16"/>
      <c r="O17" s="16"/>
    </row>
    <row r="18" spans="1:15" ht="11.25" customHeight="1">
      <c r="A18" s="14"/>
      <c r="B18" s="79" t="s">
        <v>17</v>
      </c>
      <c r="C18" s="60">
        <f>VLOOKUP(C$11,Data!C$3:EM$100,Data!EO78,0)</f>
        <v>7186</v>
      </c>
      <c r="D18" s="61">
        <f t="shared" si="0"/>
        <v>8.9018713006939641E-4</v>
      </c>
      <c r="E18" s="78">
        <f>Data!CA$101</f>
        <v>17081</v>
      </c>
      <c r="F18" s="62">
        <f t="shared" si="1"/>
        <v>6.7188173182246411E-4</v>
      </c>
      <c r="G18" s="16"/>
      <c r="H18" s="16"/>
      <c r="I18" s="16"/>
      <c r="J18" s="16"/>
      <c r="K18" s="16"/>
      <c r="L18" s="16"/>
      <c r="M18" s="16"/>
      <c r="N18" s="16"/>
      <c r="O18" s="16"/>
    </row>
    <row r="19" spans="1:15" ht="11.25" customHeight="1">
      <c r="A19" s="14"/>
      <c r="B19" s="79" t="s">
        <v>18</v>
      </c>
      <c r="C19" s="60">
        <f>VLOOKUP(C$11,Data!C$3:EM$100,Data!EO79,0)</f>
        <v>6609</v>
      </c>
      <c r="D19" s="61">
        <f t="shared" si="0"/>
        <v>8.1870953835633752E-4</v>
      </c>
      <c r="E19" s="78">
        <f>Data!CB$101</f>
        <v>16521</v>
      </c>
      <c r="F19" s="62">
        <f t="shared" si="1"/>
        <v>6.4985411225566012E-4</v>
      </c>
      <c r="G19" s="16"/>
      <c r="H19" s="16"/>
      <c r="I19" s="16"/>
      <c r="J19" s="16"/>
      <c r="K19" s="16"/>
      <c r="L19" s="16"/>
      <c r="M19" s="16"/>
      <c r="N19" s="16"/>
      <c r="O19" s="16"/>
    </row>
    <row r="20" spans="1:15" ht="11.25" customHeight="1">
      <c r="A20" s="14"/>
      <c r="B20" s="79" t="s">
        <v>19</v>
      </c>
      <c r="C20" s="60">
        <f>VLOOKUP(C$11,Data!C$3:EM$100,Data!EO80,0)</f>
        <v>14267</v>
      </c>
      <c r="D20" s="61">
        <f t="shared" si="0"/>
        <v>1.7673670727386694E-3</v>
      </c>
      <c r="E20" s="78">
        <f>Data!CC$101</f>
        <v>33716</v>
      </c>
      <c r="F20" s="62">
        <f t="shared" si="1"/>
        <v>1.3262200380613665E-3</v>
      </c>
      <c r="G20" s="16"/>
      <c r="H20" s="16"/>
      <c r="I20" s="16"/>
      <c r="J20" s="16"/>
      <c r="K20" s="16"/>
      <c r="L20" s="16"/>
      <c r="M20" s="16"/>
      <c r="N20" s="16"/>
      <c r="O20" s="16"/>
    </row>
    <row r="21" spans="1:15" ht="11.25" customHeight="1">
      <c r="A21" s="14"/>
      <c r="B21" s="79" t="s">
        <v>20</v>
      </c>
      <c r="C21" s="60">
        <f>VLOOKUP(C$11,Data!C$3:EM$100,Data!EO81,0)</f>
        <v>11734</v>
      </c>
      <c r="D21" s="61">
        <f t="shared" si="0"/>
        <v>1.4535841614575979E-3</v>
      </c>
      <c r="E21" s="78">
        <f>Data!CD$101</f>
        <v>39597</v>
      </c>
      <c r="F21" s="62">
        <f t="shared" si="1"/>
        <v>1.5575493785477497E-3</v>
      </c>
      <c r="G21" s="16"/>
      <c r="H21" s="16"/>
      <c r="I21" s="16"/>
      <c r="J21" s="16"/>
      <c r="K21" s="16"/>
      <c r="L21" s="16"/>
      <c r="M21" s="16"/>
      <c r="N21" s="16"/>
      <c r="O21" s="16"/>
    </row>
    <row r="22" spans="1:15" ht="11.25" customHeight="1">
      <c r="A22" s="14"/>
      <c r="B22" s="79" t="s">
        <v>21</v>
      </c>
      <c r="C22" s="60">
        <f>VLOOKUP(C$11,Data!C$3:EM$100,Data!EO82,0)</f>
        <v>18066</v>
      </c>
      <c r="D22" s="61">
        <f t="shared" si="0"/>
        <v>2.2379795006726576E-3</v>
      </c>
      <c r="E22" s="78">
        <f>Data!CE$101</f>
        <v>54136</v>
      </c>
      <c r="F22" s="62">
        <f t="shared" si="1"/>
        <v>2.1294414515508997E-3</v>
      </c>
      <c r="G22" s="16"/>
      <c r="H22" s="16"/>
      <c r="I22" s="16"/>
      <c r="J22" s="16"/>
      <c r="K22" s="16"/>
      <c r="L22" s="16"/>
      <c r="M22" s="16"/>
      <c r="N22" s="16"/>
      <c r="O22" s="16"/>
    </row>
    <row r="23" spans="1:15" ht="11.25" customHeight="1">
      <c r="A23" s="14"/>
      <c r="B23" s="79" t="s">
        <v>22</v>
      </c>
      <c r="C23" s="60">
        <f>VLOOKUP(C$11,Data!C$3:EM$100,Data!EO83,0)</f>
        <v>30424</v>
      </c>
      <c r="D23" s="61">
        <f t="shared" si="0"/>
        <v>3.7688635186795597E-3</v>
      </c>
      <c r="E23" s="78">
        <f>Data!CF$101</f>
        <v>86741</v>
      </c>
      <c r="F23" s="62">
        <f t="shared" si="1"/>
        <v>3.4119602657931248E-3</v>
      </c>
      <c r="G23" s="16"/>
      <c r="H23" s="16"/>
      <c r="I23" s="16"/>
      <c r="J23" s="16"/>
      <c r="K23" s="16"/>
      <c r="L23" s="16"/>
      <c r="M23" s="16"/>
      <c r="N23" s="16"/>
      <c r="O23" s="16"/>
    </row>
    <row r="24" spans="1:15" ht="11.25" customHeight="1">
      <c r="A24" s="14"/>
      <c r="B24" s="79" t="s">
        <v>23</v>
      </c>
      <c r="C24" s="60">
        <f>VLOOKUP(C$11,Data!C$3:EM$100,Data!EO84,0)</f>
        <v>63300</v>
      </c>
      <c r="D24" s="61">
        <f t="shared" si="0"/>
        <v>7.8414758326458105E-3</v>
      </c>
      <c r="E24" s="78">
        <f>Data!CG$101</f>
        <v>154513</v>
      </c>
      <c r="F24" s="62">
        <f t="shared" si="1"/>
        <v>6.0777742537957034E-3</v>
      </c>
      <c r="G24" s="16"/>
      <c r="H24" s="16"/>
      <c r="I24" s="16"/>
      <c r="J24" s="16"/>
      <c r="K24" s="16"/>
      <c r="L24" s="16"/>
      <c r="M24" s="16"/>
      <c r="N24" s="16"/>
      <c r="O24" s="16"/>
    </row>
    <row r="25" spans="1:15" ht="11.25" customHeight="1">
      <c r="A25" s="14"/>
      <c r="B25" s="79" t="s">
        <v>24</v>
      </c>
      <c r="C25" s="60">
        <f>VLOOKUP(C$11,Data!C$3:EM$100,Data!EO85,0)</f>
        <v>100411</v>
      </c>
      <c r="D25" s="61">
        <f t="shared" si="0"/>
        <v>1.2438711371750372E-2</v>
      </c>
      <c r="E25" s="78">
        <f>Data!CH$101</f>
        <v>240141</v>
      </c>
      <c r="F25" s="62">
        <f t="shared" si="1"/>
        <v>9.4459546256998039E-3</v>
      </c>
      <c r="G25" s="16"/>
      <c r="H25" s="16"/>
      <c r="I25" s="16"/>
      <c r="J25" s="16"/>
      <c r="K25" s="16"/>
      <c r="L25" s="16"/>
      <c r="M25" s="16"/>
      <c r="N25" s="16"/>
      <c r="O25" s="16"/>
    </row>
    <row r="26" spans="1:15" ht="11.25" customHeight="1">
      <c r="A26" s="14"/>
      <c r="B26" s="79" t="s">
        <v>25</v>
      </c>
      <c r="C26" s="60">
        <f>VLOOKUP(C$11,Data!C$3:EM$100,Data!EO86,0)</f>
        <v>138088</v>
      </c>
      <c r="D26" s="61">
        <f t="shared" si="0"/>
        <v>1.710606184484036E-2</v>
      </c>
      <c r="E26" s="78">
        <f>Data!CI$101</f>
        <v>339263</v>
      </c>
      <c r="F26" s="62">
        <f t="shared" si="1"/>
        <v>1.3344921959094003E-2</v>
      </c>
      <c r="G26" s="16"/>
      <c r="H26" s="16"/>
      <c r="I26" s="16"/>
      <c r="J26" s="16"/>
      <c r="K26" s="16"/>
      <c r="L26" s="16"/>
      <c r="M26" s="16"/>
      <c r="N26" s="16"/>
      <c r="O26" s="16"/>
    </row>
    <row r="27" spans="1:15" ht="11.25" customHeight="1">
      <c r="A27" s="14"/>
      <c r="B27" s="79" t="s">
        <v>26</v>
      </c>
      <c r="C27" s="60">
        <f>VLOOKUP(C$11,Data!C$3:EM$100,Data!EO87,0)</f>
        <v>212424</v>
      </c>
      <c r="D27" s="61">
        <f t="shared" si="0"/>
        <v>2.6314655012226757E-2</v>
      </c>
      <c r="E27" s="78">
        <f>Data!CJ$101</f>
        <v>553968</v>
      </c>
      <c r="F27" s="62">
        <f t="shared" si="1"/>
        <v>2.1790350636041615E-2</v>
      </c>
      <c r="G27" s="16"/>
      <c r="H27" s="16"/>
      <c r="I27" s="16"/>
      <c r="J27" s="16"/>
      <c r="K27" s="16"/>
      <c r="L27" s="16"/>
      <c r="M27" s="16"/>
      <c r="N27" s="16"/>
      <c r="O27" s="16"/>
    </row>
    <row r="28" spans="1:15" ht="11.25" customHeight="1">
      <c r="A28" s="14"/>
      <c r="B28" s="79" t="s">
        <v>27</v>
      </c>
      <c r="C28" s="60">
        <f>VLOOKUP(C$11,Data!C$3:EM$100,Data!EO88,0)</f>
        <v>280942</v>
      </c>
      <c r="D28" s="61">
        <f t="shared" si="0"/>
        <v>3.4802526119671079E-2</v>
      </c>
      <c r="E28" s="78">
        <f>Data!CK$101</f>
        <v>794888</v>
      </c>
      <c r="F28" s="62">
        <f t="shared" si="1"/>
        <v>3.1266947253960238E-2</v>
      </c>
      <c r="G28" s="16"/>
      <c r="H28" s="16"/>
      <c r="I28" s="16"/>
      <c r="J28" s="16"/>
      <c r="K28" s="16"/>
      <c r="L28" s="16"/>
      <c r="M28" s="16"/>
      <c r="N28" s="16"/>
      <c r="O28" s="16"/>
    </row>
    <row r="29" spans="1:15" ht="11.25" customHeight="1">
      <c r="A29" s="14"/>
      <c r="B29" s="79" t="s">
        <v>28</v>
      </c>
      <c r="C29" s="60">
        <f>VLOOKUP(C$11,Data!C$3:EM$100,Data!EO89,0)</f>
        <v>382305</v>
      </c>
      <c r="D29" s="61">
        <f t="shared" si="0"/>
        <v>4.7359169323849239E-2</v>
      </c>
      <c r="E29" s="78">
        <f>Data!CL$101</f>
        <v>1128671</v>
      </c>
      <c r="F29" s="62">
        <f t="shared" si="1"/>
        <v>4.4396313221579088E-2</v>
      </c>
      <c r="G29" s="16"/>
      <c r="H29" s="99" t="str">
        <f>CONCATENATE(C11,": percent distribution of usual residents across SA1 scores")</f>
        <v>New South Wales: percent distribution of usual residents across SA1 scores</v>
      </c>
      <c r="I29" s="16"/>
      <c r="J29" s="16"/>
      <c r="K29" s="16"/>
      <c r="L29" s="16"/>
      <c r="M29" s="16"/>
      <c r="N29" s="16"/>
      <c r="O29" s="16"/>
    </row>
    <row r="30" spans="1:15" ht="11.25" customHeight="1">
      <c r="A30" s="14"/>
      <c r="B30" s="79" t="s">
        <v>29</v>
      </c>
      <c r="C30" s="60">
        <f>VLOOKUP(C$11,Data!C$3:EM$100,Data!EO90,0)</f>
        <v>495367</v>
      </c>
      <c r="D30" s="61">
        <f t="shared" si="0"/>
        <v>6.1365060960351617E-2</v>
      </c>
      <c r="E30" s="78">
        <f>Data!CM$101</f>
        <v>1556868</v>
      </c>
      <c r="F30" s="62">
        <f t="shared" si="1"/>
        <v>6.1239457178091219E-2</v>
      </c>
      <c r="G30" s="16"/>
      <c r="H30" s="16"/>
      <c r="I30" s="16"/>
      <c r="J30" s="16"/>
      <c r="K30" s="16"/>
      <c r="L30" s="16"/>
      <c r="M30" s="16"/>
      <c r="N30" s="16"/>
      <c r="O30" s="16"/>
    </row>
    <row r="31" spans="1:15" ht="11.25" customHeight="1">
      <c r="A31" s="14"/>
      <c r="B31" s="79" t="s">
        <v>30</v>
      </c>
      <c r="C31" s="60">
        <f>VLOOKUP(C$11,Data!C$3:EM$100,Data!EO91,0)</f>
        <v>616968</v>
      </c>
      <c r="D31" s="61">
        <f t="shared" si="0"/>
        <v>7.642874662742212E-2</v>
      </c>
      <c r="E31" s="78">
        <f>Data!CN$101</f>
        <v>1908875</v>
      </c>
      <c r="F31" s="62">
        <f t="shared" si="1"/>
        <v>7.5085664822469783E-2</v>
      </c>
      <c r="G31" s="16"/>
      <c r="H31" s="16"/>
      <c r="I31" s="16"/>
      <c r="J31" s="16"/>
      <c r="K31" s="16"/>
      <c r="L31" s="16"/>
      <c r="M31" s="16"/>
      <c r="N31" s="16"/>
      <c r="O31" s="16"/>
    </row>
    <row r="32" spans="1:15" ht="11.25" customHeight="1">
      <c r="A32" s="12"/>
      <c r="B32" s="79" t="s">
        <v>31</v>
      </c>
      <c r="C32" s="60">
        <f>VLOOKUP(C$11,Data!C$3:EM$100,Data!EO92,0)</f>
        <v>690452</v>
      </c>
      <c r="D32" s="61">
        <f t="shared" si="0"/>
        <v>8.5531795759904661E-2</v>
      </c>
      <c r="E32" s="78">
        <f>Data!CO$101</f>
        <v>2266106</v>
      </c>
      <c r="F32" s="62">
        <f t="shared" si="1"/>
        <v>8.9137358689378665E-2</v>
      </c>
      <c r="G32" s="16"/>
      <c r="H32" s="14"/>
      <c r="I32" s="16"/>
      <c r="J32" s="16"/>
      <c r="K32" s="16"/>
      <c r="L32" s="16"/>
      <c r="M32" s="16"/>
      <c r="N32" s="16"/>
      <c r="O32" s="16"/>
    </row>
    <row r="33" spans="1:15" ht="12.75" customHeight="1">
      <c r="B33" s="79" t="s">
        <v>32</v>
      </c>
      <c r="C33" s="60">
        <f>VLOOKUP(C$11,Data!C$3:EM$100,Data!EO93,0)</f>
        <v>707676</v>
      </c>
      <c r="D33" s="61">
        <f t="shared" si="0"/>
        <v>8.766547000542585E-2</v>
      </c>
      <c r="E33" s="78">
        <f>Data!CP$101</f>
        <v>2400794</v>
      </c>
      <c r="F33" s="62">
        <f t="shared" si="1"/>
        <v>9.443531587547456E-2</v>
      </c>
    </row>
    <row r="34" spans="1:15" ht="11.25" customHeight="1">
      <c r="A34" s="12"/>
      <c r="B34" s="79" t="s">
        <v>33</v>
      </c>
      <c r="C34" s="60">
        <f>VLOOKUP(C$11,Data!C$3:EM$100,Data!EO94,0)</f>
        <v>721870</v>
      </c>
      <c r="D34" s="61">
        <f t="shared" si="0"/>
        <v>8.9423793985972055E-2</v>
      </c>
      <c r="E34" s="78">
        <f>Data!CQ$101</f>
        <v>2534162</v>
      </c>
      <c r="F34" s="62">
        <f t="shared" si="1"/>
        <v>9.968135081544871E-2</v>
      </c>
      <c r="G34" s="16"/>
      <c r="H34" s="16"/>
      <c r="I34" s="16"/>
      <c r="J34" s="16"/>
      <c r="K34" s="16"/>
      <c r="L34" s="16"/>
      <c r="M34" s="16"/>
      <c r="N34" s="16"/>
      <c r="O34" s="16"/>
    </row>
    <row r="35" spans="1:15" s="14" customFormat="1" ht="11.25" customHeight="1">
      <c r="A35" s="15"/>
      <c r="B35" s="79" t="s">
        <v>34</v>
      </c>
      <c r="C35" s="60">
        <f>VLOOKUP(C$11,Data!C$3:EM$100,Data!EO95,0)</f>
        <v>712977</v>
      </c>
      <c r="D35" s="61">
        <f t="shared" si="0"/>
        <v>8.8322147152169225E-2</v>
      </c>
      <c r="E35" s="78">
        <f>Data!CR$101</f>
        <v>2649992</v>
      </c>
      <c r="F35" s="62">
        <f t="shared" si="1"/>
        <v>0.10423752791263248</v>
      </c>
    </row>
    <row r="36" spans="1:15" ht="11.25" customHeight="1">
      <c r="B36" s="79" t="s">
        <v>35</v>
      </c>
      <c r="C36" s="60">
        <f>VLOOKUP(C$11,Data!C$3:EM$100,Data!EO96,0)</f>
        <v>694451</v>
      </c>
      <c r="D36" s="61">
        <f t="shared" si="0"/>
        <v>8.6027183782886499E-2</v>
      </c>
      <c r="E36" s="78">
        <f>Data!CS$101</f>
        <v>2535698</v>
      </c>
      <c r="F36" s="62">
        <f t="shared" si="1"/>
        <v>9.9741769429117652E-2</v>
      </c>
    </row>
    <row r="37" spans="1:15" ht="11.25" customHeight="1">
      <c r="B37" s="79" t="s">
        <v>36</v>
      </c>
      <c r="C37" s="60">
        <f>VLOOKUP(C$11,Data!C$3:EM$100,Data!EO99,0)</f>
        <v>577162</v>
      </c>
      <c r="D37" s="61">
        <f t="shared" si="0"/>
        <v>7.1497659945047726E-2</v>
      </c>
      <c r="E37" s="78">
        <f>Data!CT$101</f>
        <v>2123005</v>
      </c>
      <c r="F37" s="62">
        <f t="shared" si="1"/>
        <v>8.3508475854326469E-2</v>
      </c>
    </row>
    <row r="38" spans="1:15" ht="11.25" customHeight="1">
      <c r="B38" s="79" t="s">
        <v>37</v>
      </c>
      <c r="C38" s="60">
        <f>VLOOKUP(C$11,Data!C$3:EM$100,Data!EO100,0)</f>
        <v>518158</v>
      </c>
      <c r="D38" s="61">
        <f t="shared" si="0"/>
        <v>6.4188363894029821E-2</v>
      </c>
      <c r="E38" s="78">
        <f>Data!CU$101</f>
        <v>1596580</v>
      </c>
      <c r="F38" s="62">
        <f t="shared" si="1"/>
        <v>6.2801530085657156E-2</v>
      </c>
    </row>
    <row r="39" spans="1:15" ht="11.25" customHeight="1">
      <c r="B39" s="79" t="s">
        <v>38</v>
      </c>
      <c r="C39" s="60">
        <f>VLOOKUP(C$11,Data!C$3:EM$100,Data!EO101,0)</f>
        <v>441482</v>
      </c>
      <c r="D39" s="61">
        <f t="shared" si="0"/>
        <v>5.4689896264583537E-2</v>
      </c>
      <c r="E39" s="78">
        <f>Data!CV$101</f>
        <v>1074238</v>
      </c>
      <c r="F39" s="62">
        <f t="shared" si="1"/>
        <v>4.2255189264650793E-2</v>
      </c>
    </row>
    <row r="40" spans="1:15" ht="11.25" customHeight="1">
      <c r="B40" s="79" t="s">
        <v>39</v>
      </c>
      <c r="C40" s="60">
        <f>VLOOKUP(C$11,Data!C$3:EM$100,Data!EO102,0)</f>
        <v>325505</v>
      </c>
      <c r="D40" s="61">
        <f t="shared" si="0"/>
        <v>4.0322900330258683E-2</v>
      </c>
      <c r="E40" s="78">
        <f>Data!CW$101</f>
        <v>663579</v>
      </c>
      <c r="F40" s="62">
        <f t="shared" si="1"/>
        <v>2.6101903150929039E-2</v>
      </c>
    </row>
    <row r="41" spans="1:15" ht="11.25" customHeight="1">
      <c r="B41" s="79" t="s">
        <v>40</v>
      </c>
      <c r="C41" s="60">
        <f>VLOOKUP(C$11,Data!C$3:EM$100,Data!EO103,0)</f>
        <v>172707</v>
      </c>
      <c r="D41" s="61">
        <f t="shared" si="0"/>
        <v>2.1394593469648657E-2</v>
      </c>
      <c r="E41" s="78">
        <f>Data!CX$101</f>
        <v>285143</v>
      </c>
      <c r="F41" s="62">
        <f t="shared" si="1"/>
        <v>1.1216109868102155E-2</v>
      </c>
    </row>
    <row r="42" spans="1:15" ht="11.25" customHeight="1">
      <c r="B42" s="79" t="s">
        <v>41</v>
      </c>
      <c r="C42" s="60">
        <f>VLOOKUP(C$11,Data!C$3:EM$100,Data!EO104,0)</f>
        <v>59530</v>
      </c>
      <c r="D42" s="61">
        <f t="shared" si="0"/>
        <v>7.3744558659937613E-3</v>
      </c>
      <c r="E42" s="78">
        <f>Data!CY$101</f>
        <v>89528</v>
      </c>
      <c r="F42" s="62">
        <f t="shared" si="1"/>
        <v>3.5215870081729155E-3</v>
      </c>
    </row>
    <row r="43" spans="1:15" ht="11.25" customHeight="1">
      <c r="B43" s="79" t="s">
        <v>42</v>
      </c>
      <c r="C43" s="60">
        <f>VLOOKUP(C$11,Data!C$3:EM$100,Data!EO105,0)</f>
        <v>15263</v>
      </c>
      <c r="D43" s="61">
        <f t="shared" si="0"/>
        <v>1.8907495360769827E-3</v>
      </c>
      <c r="E43" s="78">
        <f>Data!CZ$101</f>
        <v>19789</v>
      </c>
      <c r="F43" s="62">
        <f t="shared" si="1"/>
        <v>7.7840100644193798E-4</v>
      </c>
    </row>
    <row r="44" spans="1:15" ht="11.25" customHeight="1">
      <c r="B44" s="79" t="s">
        <v>43</v>
      </c>
      <c r="C44" s="60">
        <f>VLOOKUP(C$11,Data!C$3:EM$100,Data!EO106,0)</f>
        <v>4161</v>
      </c>
      <c r="D44" s="61">
        <f t="shared" si="0"/>
        <v>5.1545625497060373E-4</v>
      </c>
      <c r="E44" s="78">
        <f>Data!DA$101</f>
        <v>4779</v>
      </c>
      <c r="F44" s="62">
        <f t="shared" si="1"/>
        <v>1.8798213198170812E-4</v>
      </c>
    </row>
    <row r="45" spans="1:15" ht="11.25" customHeight="1">
      <c r="B45" s="79" t="s">
        <v>44</v>
      </c>
      <c r="C45" s="60">
        <f>VLOOKUP(C$11,Data!C$3:EM$100,Data!EO107,0)</f>
        <v>661</v>
      </c>
      <c r="D45" s="61">
        <f t="shared" si="0"/>
        <v>8.1883341633157678E-5</v>
      </c>
      <c r="E45" s="78">
        <f>Data!DB$101</f>
        <v>722</v>
      </c>
      <c r="F45" s="62">
        <f t="shared" si="1"/>
        <v>2.8399895227200934E-5</v>
      </c>
    </row>
    <row r="46" spans="1:15" ht="11.25" customHeight="1">
      <c r="A46" s="16"/>
      <c r="B46" s="80" t="s">
        <v>45</v>
      </c>
      <c r="C46" s="82">
        <f>VLOOKUP(C$11,Data!C$3:EM$100,Data!EO108,0)</f>
        <v>0</v>
      </c>
      <c r="D46" s="63">
        <f t="shared" si="0"/>
        <v>0</v>
      </c>
      <c r="E46" s="78">
        <f>Data!DC$101</f>
        <v>82</v>
      </c>
      <c r="F46" s="64">
        <f t="shared" si="1"/>
        <v>3.2254728651391641E-6</v>
      </c>
    </row>
    <row r="47" spans="1:15" ht="25.5">
      <c r="A47" s="1"/>
      <c r="B47" s="65" t="s">
        <v>46</v>
      </c>
      <c r="C47" s="81">
        <f>SUM(C13:C46)</f>
        <v>8031008</v>
      </c>
      <c r="D47" s="67">
        <f>+C47/C49</f>
        <v>0.99486501017038176</v>
      </c>
      <c r="E47" s="66">
        <f>SUM(E13:E46)</f>
        <v>25253181</v>
      </c>
      <c r="F47" s="68">
        <f>+E47/E49</f>
        <v>0.99333475699936458</v>
      </c>
    </row>
    <row r="48" spans="1:15" ht="26.25" thickBot="1">
      <c r="A48" s="2"/>
      <c r="B48" s="69" t="s">
        <v>47</v>
      </c>
      <c r="C48" s="60">
        <f>VLOOKUP(INDEX(Data!B3:B100,$B$8),Data!B$3:EM$100,Data!EO109+1,0)</f>
        <v>41452</v>
      </c>
      <c r="D48" s="61">
        <f>+C48/C49</f>
        <v>5.134989829618233E-3</v>
      </c>
      <c r="E48" s="78">
        <f>Data!DD$101</f>
        <v>169448</v>
      </c>
      <c r="F48" s="62">
        <f>+E48/E49</f>
        <v>6.6652430006353784E-3</v>
      </c>
    </row>
    <row r="49" spans="1:15" ht="12.75">
      <c r="A49" s="2"/>
      <c r="B49" s="94"/>
      <c r="C49" s="95">
        <f>+C47+C48</f>
        <v>8072460</v>
      </c>
      <c r="D49" s="96">
        <f>+C49/C49</f>
        <v>1</v>
      </c>
      <c r="E49" s="95">
        <f>+E47+E48</f>
        <v>25422629</v>
      </c>
      <c r="F49" s="96">
        <f>+E49/E49</f>
        <v>1</v>
      </c>
      <c r="H49" s="99" t="s">
        <v>256</v>
      </c>
    </row>
    <row r="50" spans="1:15">
      <c r="B50" s="112" t="s">
        <v>254</v>
      </c>
      <c r="C50" s="112"/>
      <c r="D50" s="112"/>
      <c r="E50" s="112"/>
      <c r="F50" s="112"/>
    </row>
    <row r="51" spans="1:15" ht="12.75">
      <c r="B51" s="112"/>
      <c r="C51" s="112"/>
      <c r="D51" s="112"/>
      <c r="E51" s="112"/>
      <c r="F51" s="112"/>
      <c r="H51" s="117" t="s">
        <v>72</v>
      </c>
      <c r="I51" s="118"/>
      <c r="J51" s="74"/>
      <c r="K51" s="74"/>
      <c r="L51" s="74"/>
      <c r="M51" s="74"/>
      <c r="N51" s="74"/>
      <c r="O51" s="75"/>
    </row>
    <row r="52" spans="1:15" ht="16.5" customHeight="1">
      <c r="B52" s="112"/>
      <c r="C52" s="112"/>
      <c r="D52" s="112"/>
      <c r="E52" s="112"/>
      <c r="F52" s="112"/>
      <c r="H52" s="128"/>
      <c r="I52" s="125" t="s">
        <v>73</v>
      </c>
      <c r="J52" s="126"/>
      <c r="K52" s="126"/>
      <c r="L52" s="126"/>
      <c r="M52" s="126"/>
      <c r="N52" s="126"/>
      <c r="O52" s="127"/>
    </row>
    <row r="53" spans="1:15">
      <c r="B53" s="112"/>
      <c r="C53" s="112"/>
      <c r="D53" s="112"/>
      <c r="E53" s="112"/>
      <c r="F53" s="112"/>
      <c r="H53" s="129"/>
      <c r="I53" s="119"/>
      <c r="J53" s="120"/>
      <c r="K53" s="120"/>
      <c r="L53" s="120"/>
      <c r="M53" s="120"/>
      <c r="N53" s="120"/>
      <c r="O53" s="121"/>
    </row>
    <row r="54" spans="1:15" ht="16.5" customHeight="1">
      <c r="H54" s="130"/>
      <c r="I54" s="119" t="s">
        <v>74</v>
      </c>
      <c r="J54" s="120"/>
      <c r="K54" s="120"/>
      <c r="L54" s="120"/>
      <c r="M54" s="120"/>
      <c r="N54" s="120"/>
      <c r="O54" s="121"/>
    </row>
    <row r="55" spans="1:15">
      <c r="H55" s="131"/>
      <c r="I55" s="119"/>
      <c r="J55" s="120"/>
      <c r="K55" s="120"/>
      <c r="L55" s="120"/>
      <c r="M55" s="120"/>
      <c r="N55" s="120"/>
      <c r="O55" s="121"/>
    </row>
    <row r="56" spans="1:15" ht="16.5" customHeight="1">
      <c r="H56" s="132"/>
      <c r="I56" s="119" t="s">
        <v>75</v>
      </c>
      <c r="J56" s="120"/>
      <c r="K56" s="120"/>
      <c r="L56" s="120"/>
      <c r="M56" s="120"/>
      <c r="N56" s="120"/>
      <c r="O56" s="121"/>
    </row>
    <row r="57" spans="1:15" ht="11.25" customHeight="1">
      <c r="B57" s="18"/>
      <c r="C57" s="18"/>
      <c r="E57" s="20"/>
      <c r="H57" s="133"/>
      <c r="I57" s="122"/>
      <c r="J57" s="123"/>
      <c r="K57" s="123"/>
      <c r="L57" s="123"/>
      <c r="M57" s="123"/>
      <c r="N57" s="123"/>
      <c r="O57" s="124"/>
    </row>
    <row r="58" spans="1:15" ht="11.25" customHeight="1">
      <c r="A58" s="25" t="s">
        <v>419</v>
      </c>
      <c r="E58" s="6"/>
    </row>
    <row r="59" spans="1:15" ht="11.25" customHeight="1">
      <c r="A59" s="17"/>
      <c r="E59" s="6"/>
    </row>
    <row r="60" spans="1:15" ht="11.25" customHeight="1">
      <c r="E60" s="6"/>
    </row>
    <row r="61" spans="1:15" ht="11.25" customHeight="1"/>
    <row r="62" spans="1:15" ht="11.25" customHeight="1">
      <c r="E62" s="6"/>
    </row>
    <row r="63" spans="1:15" ht="11.25" customHeight="1">
      <c r="E63" s="6"/>
    </row>
    <row r="64" spans="1:15" ht="11.25" customHeight="1"/>
    <row r="65" spans="1:1" ht="11.25" customHeight="1"/>
    <row r="66" spans="1:1" ht="11.25" customHeight="1"/>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row r="77" spans="1:1" ht="11.25" customHeight="1"/>
    <row r="78" spans="1:1" ht="11.25" customHeight="1">
      <c r="A78" s="18"/>
    </row>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sheetData>
  <sheetProtection sheet="1" objects="1" scenarios="1"/>
  <mergeCells count="11">
    <mergeCell ref="H54:H55"/>
    <mergeCell ref="I54:O55"/>
    <mergeCell ref="H56:H57"/>
    <mergeCell ref="I56:O57"/>
    <mergeCell ref="A1:F1"/>
    <mergeCell ref="C11:D11"/>
    <mergeCell ref="E11:F11"/>
    <mergeCell ref="H51:I51"/>
    <mergeCell ref="H52:H53"/>
    <mergeCell ref="I52:O53"/>
    <mergeCell ref="B50:F53"/>
  </mergeCells>
  <hyperlinks>
    <hyperlink ref="A58" r:id="rId1" display="© Commonwealth of Australia &lt;&lt;yyyy&gt;&gt;" xr:uid="{506D87E3-4432-4BE8-995E-F51904CD7B7B}"/>
  </hyperlinks>
  <printOptions gridLines="1"/>
  <pageMargins left="0.14000000000000001" right="0.12" top="0.28999999999999998" bottom="0.22" header="0.22" footer="0.18"/>
  <pageSetup paperSize="9" scale="63" orientation="landscape" r:id="rId2"/>
  <headerFooter alignWithMargins="0"/>
  <ignoredErrors>
    <ignoredError sqref="D49:E49 D47:E47 E13:E46 E48" formula="1"/>
  </ignoredErrors>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288769">
          <objectPr defaultSize="0" autoPict="0" dde="1">
            <anchor moveWithCells="1">
              <from>
                <xdr:col>2</xdr:col>
                <xdr:colOff>638175</xdr:colOff>
                <xdr:row>72</xdr:row>
                <xdr:rowOff>114300</xdr:rowOff>
              </from>
              <to>
                <xdr:col>3</xdr:col>
                <xdr:colOff>628650</xdr:colOff>
                <xdr:row>76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288769"/>
      </mc:Fallback>
    </mc:AlternateContent>
  </oleObjects>
  <mc:AlternateContent xmlns:mc="http://schemas.openxmlformats.org/markup-compatibility/2006">
    <mc:Choice Requires="x14">
      <controls>
        <mc:AlternateContent xmlns:mc="http://schemas.openxmlformats.org/markup-compatibility/2006">
          <mc:Choice Requires="x14">
            <control shapeId="288921" r:id="rId5" name="Drop Down 153">
              <controlPr defaultSize="0" autoLine="0" autoPict="0">
                <anchor moveWithCells="1">
                  <from>
                    <xdr:col>1</xdr:col>
                    <xdr:colOff>0</xdr:colOff>
                    <xdr:row>7</xdr:row>
                    <xdr:rowOff>0</xdr:rowOff>
                  </from>
                  <to>
                    <xdr:col>4</xdr:col>
                    <xdr:colOff>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257"/>
  <sheetViews>
    <sheetView zoomScaleNormal="100" workbookViewId="0">
      <pane ySplit="5" topLeftCell="A6" activePane="bottomLeft" state="frozen"/>
      <selection pane="bottomLeft" sqref="A1:F1"/>
    </sheetView>
  </sheetViews>
  <sheetFormatPr defaultRowHeight="11.25"/>
  <cols>
    <col min="1" max="1" width="20.33203125" customWidth="1"/>
    <col min="2" max="2" width="23.83203125" customWidth="1"/>
    <col min="3" max="4" width="11.83203125" customWidth="1"/>
    <col min="5" max="5" width="12.5" customWidth="1"/>
    <col min="6" max="6" width="11.83203125" customWidth="1"/>
    <col min="7" max="7" width="9" customWidth="1"/>
    <col min="8" max="8" width="9.1640625" customWidth="1"/>
    <col min="9" max="9" width="8.33203125" customWidth="1"/>
    <col min="10" max="11" width="9" customWidth="1"/>
  </cols>
  <sheetData>
    <row r="1" spans="1:256" s="7" customFormat="1" ht="60" customHeight="1">
      <c r="A1" s="105" t="s">
        <v>7</v>
      </c>
      <c r="B1" s="105"/>
      <c r="C1" s="105"/>
      <c r="D1" s="105"/>
      <c r="E1" s="105"/>
      <c r="F1" s="105"/>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spans="1:256" ht="20.100000000000001" customHeight="1">
      <c r="A2" s="9" t="str">
        <f>Contents!A2</f>
        <v>Socio-Economic Indexes for Australia (SEIFA), 2021</v>
      </c>
    </row>
    <row r="3" spans="1:256" ht="12.75" customHeight="1">
      <c r="A3" s="45" t="str">
        <f>Contents!A3</f>
        <v>Released at 11.30 am (Canberra time) 27 April 2023</v>
      </c>
    </row>
    <row r="4" spans="1:256" s="46" customFormat="1" ht="20.100000000000001" customHeight="1">
      <c r="A4" s="1" t="s">
        <v>249</v>
      </c>
      <c r="F4" s="48"/>
    </row>
    <row r="5" spans="1:256" ht="21.95" customHeight="1">
      <c r="A5" s="32"/>
      <c r="B5" s="36"/>
      <c r="C5" s="36"/>
      <c r="D5" s="33"/>
      <c r="E5" s="16"/>
      <c r="F5" s="16"/>
      <c r="G5" s="16"/>
      <c r="H5" s="16"/>
      <c r="I5" s="16"/>
      <c r="J5" s="16"/>
      <c r="K5" s="16"/>
      <c r="L5" s="16"/>
      <c r="M5" s="16"/>
      <c r="N5" s="16"/>
      <c r="O5" s="16"/>
    </row>
    <row r="6" spans="1:256">
      <c r="A6" s="13"/>
      <c r="B6" s="10"/>
      <c r="C6" s="13"/>
      <c r="D6" s="10"/>
      <c r="E6" s="16"/>
      <c r="F6" s="16"/>
      <c r="G6" s="16"/>
      <c r="H6" s="16"/>
      <c r="I6" s="16"/>
      <c r="J6" s="16"/>
      <c r="K6" s="16"/>
      <c r="L6" s="16"/>
      <c r="M6" s="16"/>
      <c r="N6" s="16"/>
      <c r="O6" s="16"/>
    </row>
    <row r="7" spans="1:256" ht="11.25" customHeight="1">
      <c r="A7" s="14"/>
      <c r="B7" s="37"/>
      <c r="C7" s="37"/>
      <c r="D7" s="11"/>
      <c r="E7" s="16"/>
      <c r="F7" s="16"/>
      <c r="G7" s="16"/>
      <c r="H7" s="16"/>
      <c r="I7" s="16"/>
      <c r="J7" s="16"/>
      <c r="K7" s="16"/>
      <c r="L7" s="16"/>
      <c r="M7" s="16"/>
      <c r="N7" s="16"/>
      <c r="O7" s="16"/>
    </row>
    <row r="8" spans="1:256" ht="11.25" customHeight="1">
      <c r="B8" s="100">
        <v>1</v>
      </c>
      <c r="D8" s="11"/>
      <c r="E8" s="16"/>
      <c r="F8" s="16"/>
      <c r="G8" s="16"/>
      <c r="H8" s="16"/>
      <c r="I8" s="16"/>
      <c r="J8" s="16"/>
      <c r="K8" s="16"/>
      <c r="L8" s="16"/>
      <c r="M8" s="16"/>
      <c r="N8" s="16"/>
      <c r="O8" s="16"/>
    </row>
    <row r="9" spans="1:256" ht="11.25" customHeight="1">
      <c r="A9" s="14"/>
      <c r="B9" s="37"/>
      <c r="C9" s="37"/>
      <c r="D9" s="11"/>
      <c r="E9" s="16"/>
      <c r="F9" s="16"/>
      <c r="G9" s="16"/>
      <c r="H9" s="16"/>
      <c r="I9" s="16"/>
      <c r="J9" s="16"/>
      <c r="K9" s="16"/>
      <c r="L9" s="16"/>
      <c r="M9" s="16"/>
      <c r="N9" s="16"/>
      <c r="O9" s="16"/>
    </row>
    <row r="10" spans="1:256" ht="11.25" customHeight="1" thickBot="1">
      <c r="A10" s="14"/>
      <c r="B10" s="37"/>
      <c r="C10" s="37"/>
      <c r="D10" s="11"/>
      <c r="E10" s="16"/>
      <c r="F10" s="16"/>
      <c r="G10" s="16"/>
      <c r="H10" s="16"/>
      <c r="I10" s="16"/>
      <c r="J10" s="16"/>
      <c r="K10" s="16"/>
      <c r="L10" s="16"/>
      <c r="M10" s="16"/>
      <c r="N10" s="16"/>
      <c r="O10" s="16"/>
    </row>
    <row r="11" spans="1:256" ht="25.5" customHeight="1">
      <c r="A11" s="14"/>
      <c r="B11" s="51"/>
      <c r="C11" s="113" t="str">
        <f>INDEX(Data!C3:C100,$B$8)</f>
        <v>New South Wales</v>
      </c>
      <c r="D11" s="114"/>
      <c r="E11" s="115" t="s">
        <v>8</v>
      </c>
      <c r="F11" s="116"/>
      <c r="G11" s="16"/>
      <c r="H11" s="16"/>
      <c r="I11" s="16"/>
      <c r="J11" s="16"/>
      <c r="K11" s="16"/>
      <c r="L11" s="16"/>
      <c r="M11" s="16"/>
      <c r="N11" s="16"/>
      <c r="O11" s="16"/>
    </row>
    <row r="12" spans="1:256" ht="25.5">
      <c r="A12" s="14"/>
      <c r="B12" s="52" t="s">
        <v>9</v>
      </c>
      <c r="C12" s="53" t="s">
        <v>10</v>
      </c>
      <c r="D12" s="54" t="s">
        <v>11</v>
      </c>
      <c r="E12" s="55" t="s">
        <v>10</v>
      </c>
      <c r="F12" s="56" t="s">
        <v>11</v>
      </c>
      <c r="G12" s="16"/>
      <c r="H12" s="16"/>
      <c r="I12" s="16"/>
      <c r="J12" s="16"/>
      <c r="K12" s="16"/>
      <c r="L12" s="16"/>
      <c r="M12" s="16"/>
      <c r="N12" s="16"/>
      <c r="O12" s="16"/>
    </row>
    <row r="13" spans="1:256" ht="11.25" customHeight="1">
      <c r="A13" s="14"/>
      <c r="B13" s="79" t="s">
        <v>12</v>
      </c>
      <c r="C13" s="57">
        <f>VLOOKUP(C$11,Data!C$3:EM$100,Data!EO110,0)</f>
        <v>0</v>
      </c>
      <c r="D13" s="58">
        <f>C13/C$49</f>
        <v>0</v>
      </c>
      <c r="E13" s="78">
        <f>Data!DE$101</f>
        <v>177</v>
      </c>
      <c r="F13" s="59">
        <f>E13/E$49</f>
        <v>6.9623011845077076E-6</v>
      </c>
      <c r="H13" s="16"/>
      <c r="I13" s="16"/>
      <c r="J13" s="16"/>
      <c r="K13" s="16"/>
      <c r="L13" s="16"/>
      <c r="M13" s="16"/>
      <c r="N13" s="16"/>
      <c r="O13" s="16"/>
    </row>
    <row r="14" spans="1:256" ht="11.25" customHeight="1">
      <c r="A14" s="14"/>
      <c r="B14" s="79" t="s">
        <v>13</v>
      </c>
      <c r="C14" s="60">
        <f>VLOOKUP(C$11,Data!C$3:EM$100,Data!EO111,0)</f>
        <v>0</v>
      </c>
      <c r="D14" s="61">
        <f t="shared" ref="D14:D46" si="0">C14/C$49</f>
        <v>0</v>
      </c>
      <c r="E14" s="78">
        <f>Data!DF$101</f>
        <v>0</v>
      </c>
      <c r="F14" s="62">
        <f t="shared" ref="F14:F46" si="1">E14/E$49</f>
        <v>0</v>
      </c>
      <c r="H14" s="16"/>
      <c r="I14" s="16"/>
      <c r="J14" s="16"/>
      <c r="K14" s="16"/>
      <c r="L14" s="16"/>
      <c r="M14" s="16"/>
      <c r="N14" s="16"/>
      <c r="O14" s="16"/>
    </row>
    <row r="15" spans="1:256" ht="11.25" customHeight="1">
      <c r="A15" s="15"/>
      <c r="B15" s="79" t="s">
        <v>14</v>
      </c>
      <c r="C15" s="60">
        <f>VLOOKUP(C$11,Data!C$3:EM$100,Data!EO112,0)</f>
        <v>33</v>
      </c>
      <c r="D15" s="61">
        <f t="shared" si="0"/>
        <v>4.0879731828959203E-6</v>
      </c>
      <c r="E15" s="78">
        <f>Data!DG$101</f>
        <v>33</v>
      </c>
      <c r="F15" s="62">
        <f t="shared" si="1"/>
        <v>1.29805615304381E-6</v>
      </c>
      <c r="H15" s="16"/>
      <c r="I15" s="16"/>
      <c r="J15" s="16"/>
      <c r="K15" s="16"/>
      <c r="L15" s="16"/>
      <c r="M15" s="16"/>
      <c r="N15" s="16"/>
      <c r="O15" s="16"/>
    </row>
    <row r="16" spans="1:256" ht="11.25" customHeight="1">
      <c r="A16" s="38"/>
      <c r="B16" s="79" t="s">
        <v>15</v>
      </c>
      <c r="C16" s="60">
        <f>VLOOKUP(C$11,Data!C$3:EM$100,Data!EO113,0)</f>
        <v>90</v>
      </c>
      <c r="D16" s="61">
        <f t="shared" si="0"/>
        <v>1.1149017771534328E-5</v>
      </c>
      <c r="E16" s="78">
        <f>Data!DH$101</f>
        <v>90</v>
      </c>
      <c r="F16" s="62">
        <f t="shared" si="1"/>
        <v>3.540153144664936E-6</v>
      </c>
      <c r="H16" s="16"/>
      <c r="I16" s="16"/>
      <c r="J16" s="16"/>
      <c r="K16" s="16"/>
      <c r="L16" s="16"/>
      <c r="M16" s="16"/>
      <c r="N16" s="16"/>
      <c r="O16" s="16"/>
    </row>
    <row r="17" spans="1:15" ht="11.25" customHeight="1">
      <c r="A17" s="14"/>
      <c r="B17" s="79" t="s">
        <v>16</v>
      </c>
      <c r="C17" s="60">
        <f>VLOOKUP(C$11,Data!C$3:EM$100,Data!EO114,0)</f>
        <v>206</v>
      </c>
      <c r="D17" s="61">
        <f t="shared" si="0"/>
        <v>2.5518862899289683E-5</v>
      </c>
      <c r="E17" s="78">
        <f>Data!DI$101</f>
        <v>362</v>
      </c>
      <c r="F17" s="62">
        <f t="shared" si="1"/>
        <v>1.4239282648541188E-5</v>
      </c>
      <c r="H17" s="16"/>
      <c r="I17" s="16"/>
      <c r="J17" s="16"/>
      <c r="K17" s="16"/>
      <c r="L17" s="16"/>
      <c r="M17" s="16"/>
      <c r="N17" s="16"/>
      <c r="O17" s="16"/>
    </row>
    <row r="18" spans="1:15" ht="11.25" customHeight="1">
      <c r="A18" s="14"/>
      <c r="B18" s="79" t="s">
        <v>17</v>
      </c>
      <c r="C18" s="60">
        <f>VLOOKUP(C$11,Data!C$3:EM$100,Data!EO115,0)</f>
        <v>163</v>
      </c>
      <c r="D18" s="61">
        <f t="shared" si="0"/>
        <v>2.0192109964001059E-5</v>
      </c>
      <c r="E18" s="78">
        <f>Data!DJ$101</f>
        <v>298</v>
      </c>
      <c r="F18" s="62">
        <f t="shared" si="1"/>
        <v>1.1721840412335011E-5</v>
      </c>
      <c r="H18" s="16"/>
      <c r="I18" s="16"/>
      <c r="J18" s="16"/>
      <c r="K18" s="16"/>
      <c r="L18" s="16"/>
      <c r="M18" s="16"/>
      <c r="N18" s="16"/>
      <c r="O18" s="16"/>
    </row>
    <row r="19" spans="1:15" ht="11.25" customHeight="1">
      <c r="A19" s="14"/>
      <c r="B19" s="79" t="s">
        <v>18</v>
      </c>
      <c r="C19" s="60">
        <f>VLOOKUP(C$11,Data!C$3:EM$100,Data!EO116,0)</f>
        <v>1021</v>
      </c>
      <c r="D19" s="61">
        <f t="shared" si="0"/>
        <v>1.26479412719295E-4</v>
      </c>
      <c r="E19" s="78">
        <f>Data!DK$101</f>
        <v>2546</v>
      </c>
      <c r="F19" s="62">
        <f t="shared" si="1"/>
        <v>1.0014699895907697E-4</v>
      </c>
      <c r="H19" s="16"/>
      <c r="I19" s="16"/>
      <c r="J19" s="16"/>
      <c r="K19" s="16"/>
      <c r="L19" s="16"/>
      <c r="M19" s="16"/>
      <c r="N19" s="16"/>
      <c r="O19" s="16"/>
    </row>
    <row r="20" spans="1:15" ht="11.25" customHeight="1">
      <c r="A20" s="14"/>
      <c r="B20" s="79" t="s">
        <v>19</v>
      </c>
      <c r="C20" s="60">
        <f>VLOOKUP(C$11,Data!C$3:EM$100,Data!EO117,0)</f>
        <v>3577</v>
      </c>
      <c r="D20" s="61">
        <f t="shared" si="0"/>
        <v>4.431115174308699E-4</v>
      </c>
      <c r="E20" s="78">
        <f>Data!DL$101</f>
        <v>5810</v>
      </c>
      <c r="F20" s="62">
        <f t="shared" si="1"/>
        <v>2.28536553005592E-4</v>
      </c>
      <c r="H20" s="16"/>
      <c r="I20" s="16"/>
      <c r="J20" s="16"/>
      <c r="K20" s="16"/>
      <c r="L20" s="16"/>
      <c r="M20" s="16"/>
      <c r="N20" s="16"/>
      <c r="O20" s="16"/>
    </row>
    <row r="21" spans="1:15" ht="11.25" customHeight="1">
      <c r="A21" s="14"/>
      <c r="B21" s="79" t="s">
        <v>20</v>
      </c>
      <c r="C21" s="60">
        <f>VLOOKUP(C$11,Data!C$3:EM$100,Data!EO118,0)</f>
        <v>6379</v>
      </c>
      <c r="D21" s="61">
        <f t="shared" si="0"/>
        <v>7.9021760405130535E-4</v>
      </c>
      <c r="E21" s="78">
        <f>Data!DM$101</f>
        <v>12576</v>
      </c>
      <c r="F21" s="62">
        <f t="shared" si="1"/>
        <v>4.9467739941451373E-4</v>
      </c>
      <c r="H21" s="16"/>
      <c r="I21" s="16"/>
      <c r="J21" s="16"/>
      <c r="K21" s="16"/>
      <c r="L21" s="16"/>
      <c r="M21" s="16"/>
      <c r="N21" s="16"/>
      <c r="O21" s="16"/>
    </row>
    <row r="22" spans="1:15" ht="11.25" customHeight="1">
      <c r="A22" s="14"/>
      <c r="B22" s="79" t="s">
        <v>21</v>
      </c>
      <c r="C22" s="60">
        <f>VLOOKUP(C$11,Data!C$3:EM$100,Data!EO119,0)</f>
        <v>10904</v>
      </c>
      <c r="D22" s="61">
        <f t="shared" si="0"/>
        <v>1.3507654420090035E-3</v>
      </c>
      <c r="E22" s="78">
        <f>Data!DN$101</f>
        <v>26343</v>
      </c>
      <c r="F22" s="62">
        <f t="shared" si="1"/>
        <v>1.0362028254434269E-3</v>
      </c>
      <c r="H22" s="16"/>
      <c r="I22" s="16"/>
      <c r="J22" s="16"/>
      <c r="K22" s="16"/>
      <c r="L22" s="16"/>
      <c r="M22" s="16"/>
      <c r="N22" s="16"/>
      <c r="O22" s="16"/>
    </row>
    <row r="23" spans="1:15" ht="11.25" customHeight="1">
      <c r="A23" s="14"/>
      <c r="B23" s="79" t="s">
        <v>22</v>
      </c>
      <c r="C23" s="60">
        <f>VLOOKUP(C$11,Data!C$3:EM$100,Data!EO120,0)</f>
        <v>10588</v>
      </c>
      <c r="D23" s="61">
        <f t="shared" si="0"/>
        <v>1.311620001833394E-3</v>
      </c>
      <c r="E23" s="78">
        <f>Data!DO$101</f>
        <v>42600</v>
      </c>
      <c r="F23" s="62">
        <f t="shared" si="1"/>
        <v>1.6756724884747364E-3</v>
      </c>
      <c r="H23" s="16"/>
      <c r="I23" s="16"/>
      <c r="J23" s="16"/>
      <c r="K23" s="16"/>
      <c r="L23" s="16"/>
      <c r="M23" s="16"/>
      <c r="N23" s="16"/>
      <c r="O23" s="16"/>
    </row>
    <row r="24" spans="1:15" ht="11.25" customHeight="1">
      <c r="A24" s="14"/>
      <c r="B24" s="79" t="s">
        <v>23</v>
      </c>
      <c r="C24" s="60">
        <f>VLOOKUP(C$11,Data!C$3:EM$100,Data!EO121,0)</f>
        <v>28379</v>
      </c>
      <c r="D24" s="61">
        <f t="shared" si="0"/>
        <v>3.5155330593152523E-3</v>
      </c>
      <c r="E24" s="78">
        <f>Data!DP$101</f>
        <v>94581</v>
      </c>
      <c r="F24" s="62">
        <f t="shared" si="1"/>
        <v>3.7203469397283813E-3</v>
      </c>
      <c r="H24" s="16"/>
      <c r="I24" s="16"/>
      <c r="J24" s="16"/>
      <c r="K24" s="16"/>
      <c r="L24" s="16"/>
      <c r="M24" s="16"/>
      <c r="N24" s="16"/>
      <c r="O24" s="16"/>
    </row>
    <row r="25" spans="1:15" ht="11.25" customHeight="1">
      <c r="A25" s="14"/>
      <c r="B25" s="79" t="s">
        <v>24</v>
      </c>
      <c r="C25" s="60">
        <f>VLOOKUP(C$11,Data!C$3:EM$100,Data!EO122,0)</f>
        <v>56935</v>
      </c>
      <c r="D25" s="61">
        <f t="shared" si="0"/>
        <v>7.0529925202478553E-3</v>
      </c>
      <c r="E25" s="78">
        <f>Data!DQ$101</f>
        <v>209456</v>
      </c>
      <c r="F25" s="62">
        <f t="shared" si="1"/>
        <v>8.2389590785437658E-3</v>
      </c>
      <c r="H25" s="16"/>
      <c r="I25" s="16"/>
      <c r="J25" s="16"/>
      <c r="K25" s="16"/>
      <c r="L25" s="16"/>
      <c r="M25" s="16"/>
      <c r="N25" s="16"/>
      <c r="O25" s="16"/>
    </row>
    <row r="26" spans="1:15" ht="11.25" customHeight="1">
      <c r="A26" s="14"/>
      <c r="B26" s="79" t="s">
        <v>25</v>
      </c>
      <c r="C26" s="60">
        <f>VLOOKUP(C$11,Data!C$3:EM$100,Data!EO123,0)</f>
        <v>109783</v>
      </c>
      <c r="D26" s="61">
        <f t="shared" si="0"/>
        <v>1.3599695755692812E-2</v>
      </c>
      <c r="E26" s="78">
        <f>Data!DR$101</f>
        <v>374618</v>
      </c>
      <c r="F26" s="62">
        <f t="shared" si="1"/>
        <v>1.4735612119423211E-2</v>
      </c>
      <c r="H26" s="16"/>
      <c r="I26" s="16"/>
      <c r="J26" s="16"/>
      <c r="K26" s="16"/>
      <c r="L26" s="16"/>
      <c r="M26" s="16"/>
      <c r="N26" s="16"/>
      <c r="O26" s="16"/>
    </row>
    <row r="27" spans="1:15" ht="11.25" customHeight="1">
      <c r="A27" s="14"/>
      <c r="B27" s="79" t="s">
        <v>26</v>
      </c>
      <c r="C27" s="60">
        <f>VLOOKUP(C$11,Data!C$3:EM$100,Data!EO124,0)</f>
        <v>195155</v>
      </c>
      <c r="D27" s="61">
        <f t="shared" si="0"/>
        <v>2.4175406257819797E-2</v>
      </c>
      <c r="E27" s="78">
        <f>Data!DS$101</f>
        <v>655752</v>
      </c>
      <c r="F27" s="62">
        <f t="shared" si="1"/>
        <v>2.5794027832448014E-2</v>
      </c>
      <c r="H27" s="16"/>
      <c r="I27" s="16"/>
      <c r="J27" s="16"/>
      <c r="K27" s="16"/>
      <c r="L27" s="16"/>
      <c r="M27" s="16"/>
      <c r="N27" s="16"/>
      <c r="O27" s="16"/>
    </row>
    <row r="28" spans="1:15" ht="11.25" customHeight="1">
      <c r="A28" s="14"/>
      <c r="B28" s="79" t="s">
        <v>27</v>
      </c>
      <c r="C28" s="60">
        <f>VLOOKUP(C$11,Data!C$3:EM$100,Data!EO125,0)</f>
        <v>278541</v>
      </c>
      <c r="D28" s="61">
        <f t="shared" si="0"/>
        <v>3.450509510112159E-2</v>
      </c>
      <c r="E28" s="78">
        <f>Data!DT$101</f>
        <v>1017187</v>
      </c>
      <c r="F28" s="62">
        <f t="shared" si="1"/>
        <v>4.0011086186247692E-2</v>
      </c>
      <c r="H28" s="16"/>
      <c r="I28" s="16"/>
      <c r="J28" s="16"/>
      <c r="K28" s="16"/>
      <c r="L28" s="16"/>
      <c r="M28" s="16"/>
      <c r="N28" s="16"/>
      <c r="O28" s="16"/>
    </row>
    <row r="29" spans="1:15" ht="11.25" customHeight="1">
      <c r="A29" s="14"/>
      <c r="B29" s="79" t="s">
        <v>28</v>
      </c>
      <c r="C29" s="60">
        <f>VLOOKUP(C$11,Data!C$3:EM$100,Data!EO126,0)</f>
        <v>389448</v>
      </c>
      <c r="D29" s="61">
        <f t="shared" si="0"/>
        <v>4.8244029700983342E-2</v>
      </c>
      <c r="E29" s="78">
        <f>Data!DU$101</f>
        <v>1377603</v>
      </c>
      <c r="F29" s="62">
        <f t="shared" si="1"/>
        <v>5.4188062139442779E-2</v>
      </c>
      <c r="H29" s="99" t="str">
        <f>CONCATENATE(C11,": percent distribution of usual residents across SA1 scores")</f>
        <v>New South Wales: percent distribution of usual residents across SA1 scores</v>
      </c>
      <c r="I29" s="16"/>
      <c r="J29" s="16"/>
      <c r="K29" s="16"/>
      <c r="L29" s="16"/>
      <c r="M29" s="16"/>
      <c r="N29" s="16"/>
      <c r="O29" s="16"/>
    </row>
    <row r="30" spans="1:15" ht="11.25" customHeight="1">
      <c r="A30" s="14"/>
      <c r="B30" s="79" t="s">
        <v>29</v>
      </c>
      <c r="C30" s="60">
        <f>VLOOKUP(C$11,Data!C$3:EM$100,Data!EO127,0)</f>
        <v>548281</v>
      </c>
      <c r="D30" s="61">
        <f t="shared" si="0"/>
        <v>6.7919940142162363E-2</v>
      </c>
      <c r="E30" s="78">
        <f>Data!DV$101</f>
        <v>1787232</v>
      </c>
      <c r="F30" s="62">
        <f t="shared" si="1"/>
        <v>7.0300833167175586E-2</v>
      </c>
      <c r="H30" s="16"/>
      <c r="I30" s="16"/>
      <c r="J30" s="16"/>
      <c r="K30" s="16"/>
      <c r="L30" s="16"/>
      <c r="M30" s="16"/>
      <c r="N30" s="16"/>
      <c r="O30" s="16"/>
    </row>
    <row r="31" spans="1:15" ht="11.25" customHeight="1">
      <c r="A31" s="14"/>
      <c r="B31" s="79" t="s">
        <v>30</v>
      </c>
      <c r="C31" s="60">
        <f>VLOOKUP(C$11,Data!C$3:EM$100,Data!EO128,0)</f>
        <v>618442</v>
      </c>
      <c r="D31" s="61">
        <f t="shared" si="0"/>
        <v>7.6611342762924806E-2</v>
      </c>
      <c r="E31" s="78">
        <f>Data!DW$101</f>
        <v>2134812</v>
      </c>
      <c r="F31" s="62">
        <f t="shared" si="1"/>
        <v>8.3972904611871568E-2</v>
      </c>
      <c r="H31" s="16"/>
      <c r="I31" s="16"/>
      <c r="J31" s="16"/>
      <c r="K31" s="16"/>
      <c r="L31" s="16"/>
      <c r="M31" s="16"/>
      <c r="N31" s="16"/>
      <c r="O31" s="16"/>
    </row>
    <row r="32" spans="1:15" ht="11.25" customHeight="1">
      <c r="A32" s="12"/>
      <c r="B32" s="79" t="s">
        <v>31</v>
      </c>
      <c r="C32" s="60">
        <f>VLOOKUP(C$11,Data!C$3:EM$100,Data!EO129,0)</f>
        <v>677589</v>
      </c>
      <c r="D32" s="61">
        <f t="shared" si="0"/>
        <v>8.3938353364401933E-2</v>
      </c>
      <c r="E32" s="78">
        <f>Data!DX$101</f>
        <v>2268873</v>
      </c>
      <c r="F32" s="62">
        <f t="shared" si="1"/>
        <v>8.9246198731059642E-2</v>
      </c>
      <c r="H32" s="14"/>
      <c r="I32" s="16"/>
      <c r="J32" s="16"/>
      <c r="K32" s="16"/>
      <c r="L32" s="16"/>
      <c r="M32" s="16"/>
      <c r="N32" s="16"/>
      <c r="O32" s="16"/>
    </row>
    <row r="33" spans="1:15" ht="12.75" customHeight="1">
      <c r="B33" s="79" t="s">
        <v>32</v>
      </c>
      <c r="C33" s="60">
        <f>VLOOKUP(C$11,Data!C$3:EM$100,Data!EO130,0)</f>
        <v>683516</v>
      </c>
      <c r="D33" s="61">
        <f t="shared" si="0"/>
        <v>8.4672578123645079E-2</v>
      </c>
      <c r="E33" s="78">
        <f>Data!DY$101</f>
        <v>2371002</v>
      </c>
      <c r="F33" s="62">
        <f t="shared" si="1"/>
        <v>9.3263446514520593E-2</v>
      </c>
    </row>
    <row r="34" spans="1:15" ht="11.25" customHeight="1">
      <c r="A34" s="12"/>
      <c r="B34" s="79" t="s">
        <v>33</v>
      </c>
      <c r="C34" s="60">
        <f>VLOOKUP(C$11,Data!C$3:EM$100,Data!EO131,0)</f>
        <v>660697</v>
      </c>
      <c r="D34" s="61">
        <f t="shared" si="0"/>
        <v>8.1845806606660174E-2</v>
      </c>
      <c r="E34" s="78">
        <f>Data!DZ$101</f>
        <v>2327250</v>
      </c>
      <c r="F34" s="62">
        <f t="shared" si="1"/>
        <v>9.154246006579414E-2</v>
      </c>
      <c r="H34" s="16"/>
      <c r="I34" s="16"/>
      <c r="J34" s="16"/>
      <c r="K34" s="16"/>
      <c r="L34" s="16"/>
      <c r="M34" s="16"/>
      <c r="N34" s="16"/>
      <c r="O34" s="16"/>
    </row>
    <row r="35" spans="1:15" s="14" customFormat="1" ht="11.25" customHeight="1">
      <c r="A35" s="15"/>
      <c r="B35" s="79" t="s">
        <v>34</v>
      </c>
      <c r="C35" s="60">
        <f>VLOOKUP(C$11,Data!C$3:EM$100,Data!EO132,0)</f>
        <v>628287</v>
      </c>
      <c r="D35" s="61">
        <f t="shared" si="0"/>
        <v>7.7830921429155431E-2</v>
      </c>
      <c r="E35" s="78">
        <f>Data!EA$101</f>
        <v>2158660</v>
      </c>
      <c r="F35" s="62">
        <f t="shared" si="1"/>
        <v>8.4910966525137896E-2</v>
      </c>
      <c r="G35"/>
    </row>
    <row r="36" spans="1:15" ht="11.25" customHeight="1">
      <c r="B36" s="79" t="s">
        <v>35</v>
      </c>
      <c r="C36" s="60">
        <f>VLOOKUP(C$11,Data!C$3:EM$100,Data!EO133,0)</f>
        <v>589328</v>
      </c>
      <c r="D36" s="61">
        <f t="shared" si="0"/>
        <v>7.3004759391808699E-2</v>
      </c>
      <c r="E36" s="78">
        <f>Data!EB$101</f>
        <v>1869275</v>
      </c>
      <c r="F36" s="62">
        <f t="shared" si="1"/>
        <v>7.3527997438817203E-2</v>
      </c>
    </row>
    <row r="37" spans="1:15" ht="11.25" customHeight="1">
      <c r="B37" s="79" t="s">
        <v>36</v>
      </c>
      <c r="C37" s="60">
        <f>VLOOKUP(C$11,Data!C$3:EM$100,Data!EO134,0)</f>
        <v>614496</v>
      </c>
      <c r="D37" s="61">
        <f t="shared" si="0"/>
        <v>7.6122520272630653E-2</v>
      </c>
      <c r="E37" s="78">
        <f>Data!EC$101</f>
        <v>1788877</v>
      </c>
      <c r="F37" s="62">
        <f t="shared" si="1"/>
        <v>7.0365539299653071E-2</v>
      </c>
    </row>
    <row r="38" spans="1:15" ht="11.25" customHeight="1">
      <c r="B38" s="79" t="s">
        <v>37</v>
      </c>
      <c r="C38" s="60">
        <f>VLOOKUP(C$11,Data!C$3:EM$100,Data!EO135,0)</f>
        <v>530623</v>
      </c>
      <c r="D38" s="61">
        <f t="shared" si="0"/>
        <v>6.5732502855387329E-2</v>
      </c>
      <c r="E38" s="78">
        <f>Data!ED$101</f>
        <v>1568705</v>
      </c>
      <c r="F38" s="62">
        <f t="shared" si="1"/>
        <v>6.1705065986684543E-2</v>
      </c>
    </row>
    <row r="39" spans="1:15" ht="11.25" customHeight="1">
      <c r="B39" s="79" t="s">
        <v>38</v>
      </c>
      <c r="C39" s="60">
        <f>VLOOKUP(C$11,Data!C$3:EM$100,Data!EO136,0)</f>
        <v>466232</v>
      </c>
      <c r="D39" s="61">
        <f t="shared" si="0"/>
        <v>5.7755876151755474E-2</v>
      </c>
      <c r="E39" s="78">
        <f>Data!EE$101</f>
        <v>1262548</v>
      </c>
      <c r="F39" s="62">
        <f t="shared" si="1"/>
        <v>4.9662369694338064E-2</v>
      </c>
    </row>
    <row r="40" spans="1:15" ht="11.25" customHeight="1">
      <c r="B40" s="79" t="s">
        <v>39</v>
      </c>
      <c r="C40" s="60">
        <f>VLOOKUP(C$11,Data!C$3:EM$100,Data!EO137,0)</f>
        <v>408490</v>
      </c>
      <c r="D40" s="61">
        <f t="shared" si="0"/>
        <v>5.0602914105489526E-2</v>
      </c>
      <c r="E40" s="78">
        <f>Data!EF$101</f>
        <v>1024593</v>
      </c>
      <c r="F40" s="62">
        <f t="shared" si="1"/>
        <v>4.0302401455018677E-2</v>
      </c>
    </row>
    <row r="41" spans="1:15" ht="11.25" customHeight="1">
      <c r="B41" s="79" t="s">
        <v>40</v>
      </c>
      <c r="C41" s="60">
        <f>VLOOKUP(C$11,Data!C$3:EM$100,Data!EO138,0)</f>
        <v>352944</v>
      </c>
      <c r="D41" s="61">
        <f t="shared" si="0"/>
        <v>4.3721988092849023E-2</v>
      </c>
      <c r="E41" s="78">
        <f>Data!EG$101</f>
        <v>628563</v>
      </c>
      <c r="F41" s="62">
        <f t="shared" si="1"/>
        <v>2.4724547567444737E-2</v>
      </c>
    </row>
    <row r="42" spans="1:15" ht="11.25" customHeight="1">
      <c r="B42" s="79" t="s">
        <v>41</v>
      </c>
      <c r="C42" s="60">
        <f>VLOOKUP(C$11,Data!C$3:EM$100,Data!EO139,0)</f>
        <v>139644</v>
      </c>
      <c r="D42" s="61">
        <f t="shared" si="0"/>
        <v>1.7298815974312664E-2</v>
      </c>
      <c r="E42" s="78">
        <f>Data!EH$101</f>
        <v>212014</v>
      </c>
      <c r="F42" s="62">
        <f t="shared" si="1"/>
        <v>8.3395780979221307E-3</v>
      </c>
    </row>
    <row r="43" spans="1:15" ht="11.25" customHeight="1">
      <c r="B43" s="79" t="s">
        <v>42</v>
      </c>
      <c r="C43" s="60">
        <f>VLOOKUP(C$11,Data!C$3:EM$100,Data!EO140,0)</f>
        <v>22869</v>
      </c>
      <c r="D43" s="61">
        <f t="shared" si="0"/>
        <v>2.8329654157468729E-3</v>
      </c>
      <c r="E43" s="78">
        <f>Data!EI$101</f>
        <v>33137</v>
      </c>
      <c r="F43" s="62">
        <f t="shared" si="1"/>
        <v>1.3034450528306887E-3</v>
      </c>
    </row>
    <row r="44" spans="1:15" ht="11.25" customHeight="1">
      <c r="B44" s="79" t="s">
        <v>43</v>
      </c>
      <c r="C44" s="60">
        <f>VLOOKUP(C$11,Data!C$3:EM$100,Data!EO141,0)</f>
        <v>359</v>
      </c>
      <c r="D44" s="61">
        <f t="shared" si="0"/>
        <v>4.4472193110898038E-5</v>
      </c>
      <c r="E44" s="78">
        <f>Data!EJ$101</f>
        <v>558</v>
      </c>
      <c r="F44" s="62">
        <f t="shared" si="1"/>
        <v>2.1948949496922605E-5</v>
      </c>
    </row>
    <row r="45" spans="1:15" ht="11.25" customHeight="1">
      <c r="B45" s="79" t="s">
        <v>44</v>
      </c>
      <c r="C45" s="60">
        <f>VLOOKUP(C$11,Data!C$3:EM$100,Data!EO142,0)</f>
        <v>0</v>
      </c>
      <c r="D45" s="61">
        <f t="shared" si="0"/>
        <v>0</v>
      </c>
      <c r="E45" s="78">
        <f>Data!EK$101</f>
        <v>32</v>
      </c>
      <c r="F45" s="62">
        <f t="shared" si="1"/>
        <v>1.2587211181030884E-6</v>
      </c>
    </row>
    <row r="46" spans="1:15" ht="11.25" customHeight="1">
      <c r="A46" s="16"/>
      <c r="B46" s="80" t="s">
        <v>45</v>
      </c>
      <c r="C46" s="82">
        <f>VLOOKUP(C$11,Data!C$3:EM$100,Data!EO143,0)</f>
        <v>0</v>
      </c>
      <c r="D46" s="63">
        <f t="shared" si="0"/>
        <v>0</v>
      </c>
      <c r="E46" s="78">
        <f>Data!EL$101</f>
        <v>49</v>
      </c>
      <c r="F46" s="64">
        <f t="shared" si="1"/>
        <v>1.9274167120953539E-6</v>
      </c>
    </row>
    <row r="47" spans="1:15" ht="25.5">
      <c r="A47" s="1"/>
      <c r="B47" s="65" t="s">
        <v>46</v>
      </c>
      <c r="C47" s="81">
        <f>SUM(C13:C46)</f>
        <v>8032999</v>
      </c>
      <c r="D47" s="67">
        <f>+C47/C49</f>
        <v>0.99511165121908318</v>
      </c>
      <c r="E47" s="66">
        <f>SUM(E13:E46)</f>
        <v>25256212</v>
      </c>
      <c r="F47" s="68">
        <f>+E47/E49</f>
        <v>0.99345398149026998</v>
      </c>
    </row>
    <row r="48" spans="1:15" ht="26.25" thickBot="1">
      <c r="A48" s="2"/>
      <c r="B48" s="69" t="s">
        <v>47</v>
      </c>
      <c r="C48" s="60">
        <f>VLOOKUP(INDEX(Data!B3:B100,$B$8),Data!B$3:EM$100,Data!EO144+1,0)</f>
        <v>39461</v>
      </c>
      <c r="D48" s="61">
        <f>+C48/C49</f>
        <v>4.8883487809168458E-3</v>
      </c>
      <c r="E48" s="78">
        <f>Data!EM$101</f>
        <v>166417</v>
      </c>
      <c r="F48" s="62">
        <f>+E48/E49</f>
        <v>6.5460185097300522E-3</v>
      </c>
    </row>
    <row r="49" spans="1:15" ht="12.75">
      <c r="A49" s="2"/>
      <c r="B49" s="94"/>
      <c r="C49" s="95">
        <f>+C47+C48</f>
        <v>8072460</v>
      </c>
      <c r="D49" s="96">
        <f>+C49/C49</f>
        <v>1</v>
      </c>
      <c r="E49" s="95">
        <f>+E47+E48</f>
        <v>25422629</v>
      </c>
      <c r="F49" s="96">
        <f>+E49/E49</f>
        <v>1</v>
      </c>
      <c r="H49" s="99" t="s">
        <v>256</v>
      </c>
    </row>
    <row r="50" spans="1:15">
      <c r="B50" s="112" t="s">
        <v>254</v>
      </c>
      <c r="C50" s="112"/>
      <c r="D50" s="112"/>
      <c r="E50" s="112"/>
      <c r="F50" s="112"/>
    </row>
    <row r="51" spans="1:15" ht="12.75">
      <c r="B51" s="112"/>
      <c r="C51" s="112"/>
      <c r="D51" s="112"/>
      <c r="E51" s="112"/>
      <c r="F51" s="112"/>
      <c r="H51" s="117" t="s">
        <v>72</v>
      </c>
      <c r="I51" s="118"/>
      <c r="J51" s="74"/>
      <c r="K51" s="74"/>
      <c r="L51" s="74"/>
      <c r="M51" s="74"/>
      <c r="N51" s="74"/>
      <c r="O51" s="75"/>
    </row>
    <row r="52" spans="1:15" ht="16.5" customHeight="1">
      <c r="B52" s="112"/>
      <c r="C52" s="112"/>
      <c r="D52" s="112"/>
      <c r="E52" s="112"/>
      <c r="F52" s="112"/>
      <c r="H52" s="128"/>
      <c r="I52" s="125" t="s">
        <v>73</v>
      </c>
      <c r="J52" s="126"/>
      <c r="K52" s="126"/>
      <c r="L52" s="126"/>
      <c r="M52" s="126"/>
      <c r="N52" s="126"/>
      <c r="O52" s="127"/>
    </row>
    <row r="53" spans="1:15">
      <c r="B53" s="112"/>
      <c r="C53" s="112"/>
      <c r="D53" s="112"/>
      <c r="E53" s="112"/>
      <c r="F53" s="112"/>
      <c r="H53" s="129"/>
      <c r="I53" s="119"/>
      <c r="J53" s="120"/>
      <c r="K53" s="120"/>
      <c r="L53" s="120"/>
      <c r="M53" s="120"/>
      <c r="N53" s="120"/>
      <c r="O53" s="121"/>
    </row>
    <row r="54" spans="1:15" ht="16.5" customHeight="1">
      <c r="H54" s="130"/>
      <c r="I54" s="119" t="s">
        <v>74</v>
      </c>
      <c r="J54" s="120"/>
      <c r="K54" s="120"/>
      <c r="L54" s="120"/>
      <c r="M54" s="120"/>
      <c r="N54" s="120"/>
      <c r="O54" s="121"/>
    </row>
    <row r="55" spans="1:15">
      <c r="H55" s="131"/>
      <c r="I55" s="119"/>
      <c r="J55" s="120"/>
      <c r="K55" s="120"/>
      <c r="L55" s="120"/>
      <c r="M55" s="120"/>
      <c r="N55" s="120"/>
      <c r="O55" s="121"/>
    </row>
    <row r="56" spans="1:15" ht="16.5" customHeight="1">
      <c r="H56" s="132"/>
      <c r="I56" s="119" t="s">
        <v>75</v>
      </c>
      <c r="J56" s="120"/>
      <c r="K56" s="120"/>
      <c r="L56" s="120"/>
      <c r="M56" s="120"/>
      <c r="N56" s="120"/>
      <c r="O56" s="121"/>
    </row>
    <row r="57" spans="1:15" ht="11.25" customHeight="1">
      <c r="B57" s="18"/>
      <c r="C57" s="18"/>
      <c r="E57" s="20"/>
      <c r="H57" s="133"/>
      <c r="I57" s="122"/>
      <c r="J57" s="123"/>
      <c r="K57" s="123"/>
      <c r="L57" s="123"/>
      <c r="M57" s="123"/>
      <c r="N57" s="123"/>
      <c r="O57" s="124"/>
    </row>
    <row r="58" spans="1:15" ht="11.25" customHeight="1">
      <c r="A58" s="25" t="s">
        <v>419</v>
      </c>
      <c r="E58" s="6"/>
    </row>
    <row r="59" spans="1:15" ht="11.25" customHeight="1">
      <c r="A59" s="17"/>
      <c r="E59" s="6"/>
    </row>
    <row r="60" spans="1:15" ht="11.25" customHeight="1">
      <c r="E60" s="6"/>
    </row>
    <row r="61" spans="1:15" ht="11.25" customHeight="1"/>
    <row r="62" spans="1:15" ht="11.25" customHeight="1">
      <c r="E62" s="6"/>
    </row>
    <row r="63" spans="1:15" ht="11.25" customHeight="1">
      <c r="E63" s="6"/>
    </row>
    <row r="64" spans="1:15" ht="11.25" customHeight="1"/>
    <row r="65" spans="1:1" ht="11.25" customHeight="1"/>
    <row r="66" spans="1:1" ht="11.25" customHeight="1"/>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row r="77" spans="1:1" ht="11.25" customHeight="1"/>
    <row r="78" spans="1:1" ht="11.25" customHeight="1">
      <c r="A78" s="18"/>
    </row>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sheetData>
  <sheetProtection sheet="1" objects="1" scenarios="1"/>
  <mergeCells count="11">
    <mergeCell ref="H54:H55"/>
    <mergeCell ref="I54:O55"/>
    <mergeCell ref="H56:H57"/>
    <mergeCell ref="I56:O57"/>
    <mergeCell ref="A1:F1"/>
    <mergeCell ref="C11:D11"/>
    <mergeCell ref="E11:F11"/>
    <mergeCell ref="H51:I51"/>
    <mergeCell ref="H52:H53"/>
    <mergeCell ref="I52:O53"/>
    <mergeCell ref="B50:F53"/>
  </mergeCells>
  <hyperlinks>
    <hyperlink ref="A58" r:id="rId1" display="© Commonwealth of Australia &lt;&lt;yyyy&gt;&gt;" xr:uid="{B8ED3913-892C-4241-AF06-0B4B6E3ED6CF}"/>
  </hyperlinks>
  <printOptions gridLines="1"/>
  <pageMargins left="0.14000000000000001" right="0.12" top="0.28999999999999998" bottom="0.22" header="0.22" footer="0.18"/>
  <pageSetup paperSize="9" scale="63" orientation="landscape" r:id="rId2"/>
  <headerFooter alignWithMargins="0"/>
  <ignoredErrors>
    <ignoredError sqref="D49:E49 D47:E47 E13:E46 E48" formula="1"/>
  </ignoredErrors>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02081">
          <objectPr defaultSize="0" autoPict="0" dde="1">
            <anchor moveWithCells="1">
              <from>
                <xdr:col>2</xdr:col>
                <xdr:colOff>638175</xdr:colOff>
                <xdr:row>72</xdr:row>
                <xdr:rowOff>114300</xdr:rowOff>
              </from>
              <to>
                <xdr:col>3</xdr:col>
                <xdr:colOff>628650</xdr:colOff>
                <xdr:row>76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02081"/>
      </mc:Fallback>
    </mc:AlternateContent>
  </oleObjects>
  <mc:AlternateContent xmlns:mc="http://schemas.openxmlformats.org/markup-compatibility/2006">
    <mc:Choice Requires="x14">
      <controls>
        <mc:AlternateContent xmlns:mc="http://schemas.openxmlformats.org/markup-compatibility/2006">
          <mc:Choice Requires="x14">
            <control shapeId="302227" r:id="rId5" name="Drop Down 147">
              <controlPr defaultSize="0" autoLine="0" autoPict="0">
                <anchor moveWithCells="1">
                  <from>
                    <xdr:col>1</xdr:col>
                    <xdr:colOff>0</xdr:colOff>
                    <xdr:row>7</xdr:row>
                    <xdr:rowOff>0</xdr:rowOff>
                  </from>
                  <to>
                    <xdr:col>4</xdr:col>
                    <xdr:colOff>0</xdr:colOff>
                    <xdr:row>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55"/>
  <sheetViews>
    <sheetView showGridLines="0" workbookViewId="0">
      <pane ySplit="3" topLeftCell="A4" activePane="bottomLeft" state="frozen"/>
      <selection pane="bottomLeft" sqref="A1:C1"/>
    </sheetView>
  </sheetViews>
  <sheetFormatPr defaultRowHeight="11.25"/>
  <cols>
    <col min="1" max="1" width="7.83203125" customWidth="1"/>
    <col min="2" max="2" width="145.83203125" customWidth="1"/>
    <col min="3" max="3" width="52" customWidth="1"/>
    <col min="4" max="4" width="8.5" hidden="1" customWidth="1"/>
    <col min="5" max="5" width="8.33203125" customWidth="1"/>
    <col min="6" max="7" width="9" customWidth="1"/>
    <col min="8" max="8" width="9.1640625" customWidth="1"/>
    <col min="9" max="9" width="8.33203125" customWidth="1"/>
    <col min="10" max="11" width="9" customWidth="1"/>
  </cols>
  <sheetData>
    <row r="1" spans="1:256" s="7" customFormat="1" ht="60" customHeight="1">
      <c r="A1" s="105" t="s">
        <v>7</v>
      </c>
      <c r="B1" s="105"/>
      <c r="C1" s="105"/>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spans="1:256" s="29" customFormat="1" ht="20.100000000000001" customHeight="1">
      <c r="A2" s="34" t="str">
        <f>Contents!A2</f>
        <v>Socio-Economic Indexes for Australia (SEIFA), 2021</v>
      </c>
      <c r="K2" s="30"/>
      <c r="M2" s="31"/>
    </row>
    <row r="3" spans="1:256" s="26" customFormat="1" ht="12.75" customHeight="1">
      <c r="A3" s="35" t="str">
        <f>Contents!A3</f>
        <v>Released at 11.30 am (Canberra time) 27 April 2023</v>
      </c>
      <c r="K3" s="27"/>
      <c r="M3" s="28"/>
    </row>
    <row r="4" spans="1:256" ht="12.75" customHeight="1">
      <c r="A4" s="19"/>
      <c r="K4" s="43"/>
      <c r="M4" s="44"/>
    </row>
    <row r="5" spans="1:256" ht="20.100000000000001" customHeight="1">
      <c r="B5" s="9" t="s">
        <v>3</v>
      </c>
    </row>
    <row r="6" spans="1:256" ht="12.75" customHeight="1"/>
    <row r="7" spans="1:256">
      <c r="B7" s="14" t="s">
        <v>5</v>
      </c>
      <c r="C7" s="14"/>
    </row>
    <row r="8" spans="1:256">
      <c r="B8" s="15" t="s">
        <v>413</v>
      </c>
      <c r="C8" s="14"/>
    </row>
    <row r="9" spans="1:256" ht="12.75">
      <c r="B9" s="102" t="s">
        <v>420</v>
      </c>
      <c r="C9" s="25"/>
    </row>
    <row r="10" spans="1:256">
      <c r="B10" s="101" t="s">
        <v>416</v>
      </c>
      <c r="C10" s="25"/>
    </row>
    <row r="11" spans="1:256" ht="12.75" customHeight="1">
      <c r="A11" s="21"/>
      <c r="B11" s="8"/>
      <c r="C11" s="8"/>
      <c r="D11" s="8"/>
      <c r="E11" s="8"/>
      <c r="F11" s="8"/>
      <c r="G11" s="8"/>
      <c r="H11" s="8"/>
      <c r="I11" s="8"/>
      <c r="J11" s="8"/>
      <c r="K11" s="8"/>
    </row>
    <row r="12" spans="1:256" ht="12.75" customHeight="1">
      <c r="A12" s="21"/>
      <c r="B12" s="83" t="s">
        <v>0</v>
      </c>
      <c r="C12" s="8"/>
      <c r="D12" s="8"/>
      <c r="E12" s="8"/>
      <c r="F12" s="8"/>
      <c r="G12" s="8"/>
      <c r="H12" s="8"/>
      <c r="I12" s="8"/>
      <c r="J12" s="8"/>
      <c r="K12" s="8"/>
    </row>
    <row r="13" spans="1:256" ht="12.75">
      <c r="A13" s="21"/>
      <c r="B13" s="84"/>
      <c r="C13" s="8"/>
      <c r="D13" s="8"/>
      <c r="E13" s="8"/>
      <c r="F13" s="8"/>
      <c r="G13" s="8"/>
      <c r="H13" s="8"/>
      <c r="I13" s="8"/>
      <c r="J13" s="8"/>
      <c r="K13" s="8"/>
    </row>
    <row r="14" spans="1:256" ht="38.25">
      <c r="A14" s="21"/>
      <c r="B14" s="85" t="s">
        <v>422</v>
      </c>
    </row>
    <row r="15" spans="1:256" ht="12.75">
      <c r="A15" s="21"/>
      <c r="B15" s="85"/>
    </row>
    <row r="16" spans="1:256" ht="38.25">
      <c r="A16" s="22"/>
      <c r="B16" s="88" t="s">
        <v>423</v>
      </c>
    </row>
    <row r="17" spans="1:5" ht="12.75">
      <c r="A17" s="21"/>
      <c r="B17" s="86"/>
    </row>
    <row r="18" spans="1:5" ht="12.75" customHeight="1">
      <c r="A18" s="21"/>
      <c r="B18" s="97" t="s">
        <v>424</v>
      </c>
    </row>
    <row r="19" spans="1:5" ht="12.75">
      <c r="A19" s="21"/>
      <c r="B19" s="87"/>
    </row>
    <row r="20" spans="1:5" ht="12.75">
      <c r="A20" s="21"/>
      <c r="B20" s="98" t="s">
        <v>425</v>
      </c>
    </row>
    <row r="21" spans="1:5" ht="12.75">
      <c r="A21" s="21"/>
      <c r="B21" s="98"/>
    </row>
    <row r="22" spans="1:5" ht="12.75">
      <c r="A22" s="19"/>
      <c r="B22" s="88" t="s">
        <v>250</v>
      </c>
    </row>
    <row r="23" spans="1:5">
      <c r="B23" s="89"/>
    </row>
    <row r="24" spans="1:5" ht="25.5">
      <c r="B24" s="90" t="s">
        <v>427</v>
      </c>
    </row>
    <row r="25" spans="1:5" ht="12.75">
      <c r="A25" s="21"/>
      <c r="B25" s="90"/>
    </row>
    <row r="26" spans="1:5" ht="12.75">
      <c r="A26" s="1"/>
      <c r="B26" s="90" t="s">
        <v>421</v>
      </c>
    </row>
    <row r="27" spans="1:5" ht="12.75">
      <c r="B27" s="90"/>
    </row>
    <row r="28" spans="1:5" ht="12.75">
      <c r="B28" s="90" t="s">
        <v>251</v>
      </c>
    </row>
    <row r="29" spans="1:5" ht="12.75" customHeight="1">
      <c r="B29" s="90"/>
    </row>
    <row r="30" spans="1:5" ht="51">
      <c r="B30" s="91" t="s">
        <v>426</v>
      </c>
    </row>
    <row r="31" spans="1:5" ht="12.75">
      <c r="B31" s="91"/>
    </row>
    <row r="32" spans="1:5" ht="12.75">
      <c r="B32" s="93" t="s">
        <v>257</v>
      </c>
      <c r="E32" s="6"/>
    </row>
    <row r="33" spans="1:5" ht="12.75">
      <c r="B33" s="90"/>
      <c r="E33" s="6"/>
    </row>
    <row r="34" spans="1:5" ht="25.5">
      <c r="B34" s="91" t="s">
        <v>258</v>
      </c>
      <c r="E34" s="6"/>
    </row>
    <row r="35" spans="1:5" ht="12.75">
      <c r="B35" s="91"/>
      <c r="E35" s="6"/>
    </row>
    <row r="36" spans="1:5" ht="25.5">
      <c r="B36" s="91" t="s">
        <v>255</v>
      </c>
      <c r="E36" s="6"/>
    </row>
    <row r="37" spans="1:5" ht="15.95" customHeight="1">
      <c r="B37" s="91"/>
    </row>
    <row r="38" spans="1:5" ht="25.5">
      <c r="B38" s="90" t="s">
        <v>428</v>
      </c>
    </row>
    <row r="39" spans="1:5" ht="12.75">
      <c r="B39" s="90"/>
    </row>
    <row r="40" spans="1:5" ht="25.5">
      <c r="A40" s="21"/>
      <c r="B40" s="90" t="s">
        <v>429</v>
      </c>
    </row>
    <row r="41" spans="1:5" ht="12.75" customHeight="1"/>
    <row r="42" spans="1:5" ht="15.95" customHeight="1">
      <c r="B42" s="90" t="s">
        <v>252</v>
      </c>
    </row>
    <row r="43" spans="1:5" ht="12.75">
      <c r="B43" s="90"/>
    </row>
    <row r="44" spans="1:5" ht="51">
      <c r="B44" s="70" t="s">
        <v>430</v>
      </c>
    </row>
    <row r="45" spans="1:5" ht="12.75" customHeight="1"/>
    <row r="46" spans="1:5" ht="25.5">
      <c r="B46" s="90" t="s">
        <v>431</v>
      </c>
    </row>
    <row r="47" spans="1:5" ht="12.75">
      <c r="B47" s="90"/>
    </row>
    <row r="48" spans="1:5" ht="51">
      <c r="B48" s="90" t="s">
        <v>432</v>
      </c>
    </row>
    <row r="49" spans="2:3" ht="12.75">
      <c r="B49" s="87"/>
    </row>
    <row r="50" spans="2:3" ht="12.75">
      <c r="B50" s="87"/>
    </row>
    <row r="51" spans="2:3" ht="12.75">
      <c r="B51" s="45" t="s">
        <v>6</v>
      </c>
    </row>
    <row r="52" spans="2:3" ht="12.75">
      <c r="B52" s="92" t="s">
        <v>253</v>
      </c>
    </row>
    <row r="53" spans="2:3" ht="12.75">
      <c r="B53" s="4"/>
    </row>
    <row r="55" spans="2:3">
      <c r="B55" s="104" t="s">
        <v>419</v>
      </c>
      <c r="C55" s="104"/>
    </row>
  </sheetData>
  <sheetProtection sheet="1" objects="1" scenarios="1"/>
  <mergeCells count="2">
    <mergeCell ref="B55:C55"/>
    <mergeCell ref="A1:C1"/>
  </mergeCells>
  <phoneticPr fontId="0" type="noConversion"/>
  <hyperlinks>
    <hyperlink ref="B55:C55" r:id="rId1" display="http://www.abs.gov.au/websitedbs/d3310114.nsf/Home/%C2%A9+Copyright?OpenDocument" xr:uid="{00000000-0004-0000-0500-000000000000}"/>
    <hyperlink ref="B52" r:id="rId2" xr:uid="{00000000-0004-0000-0500-000003000000}"/>
    <hyperlink ref="B10:C10" r:id="rId3" display="Explanatory Notes " xr:uid="{E30D6A71-5B9D-415B-BCBD-375446E638BE}"/>
    <hyperlink ref="B9" r:id="rId4" xr:uid="{A0E40FBA-2BE1-4BBA-81A6-ECF39BF26965}"/>
    <hyperlink ref="B10" r:id="rId5" xr:uid="{18161215-1B69-4DA3-ADB1-C9CBDB86FCAF}"/>
    <hyperlink ref="B20" r:id="rId6" xr:uid="{C28F9467-D4DC-43CF-9CF4-749A9836779A}"/>
    <hyperlink ref="B18" r:id="rId7" display="3. SA3s are an ABS Structure in the ASGS geography standard. For further information, see the ASGS page." xr:uid="{7110B62F-C984-402B-9D06-CD250F98403F}"/>
  </hyperlinks>
  <printOptions gridLines="1"/>
  <pageMargins left="0.14000000000000001" right="0.12" top="0.28999999999999998" bottom="0.22" header="0.22" footer="0.18"/>
  <pageSetup paperSize="9" scale="63" orientation="landscape" r:id="rId8"/>
  <headerFooter alignWithMargins="0"/>
  <drawing r:id="rId9"/>
  <legacyDrawing r:id="rId10"/>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8193">
          <objectPr defaultSize="0" autoPict="0" dde="1">
            <anchor moveWithCells="1">
              <from>
                <xdr:col>2</xdr:col>
                <xdr:colOff>638175</xdr:colOff>
                <xdr:row>46</xdr:row>
                <xdr:rowOff>114300</xdr:rowOff>
              </from>
              <to>
                <xdr:col>2</xdr:col>
                <xdr:colOff>1304925</xdr:colOff>
                <xdr:row>47</xdr:row>
                <xdr:rowOff>438150</xdr:rowOff>
              </to>
            </anchor>
          </objectPr>
        </oleObject>
      </mc:Choice>
      <mc:Fallback>
        <oleObject link="[1]!'!C58C0E00D46F25CA000000000000000000000000000000000000000000000000000000000000000000001D000000506572736F6E616C20576562204E6176696761746F72202852352E3029'" oleUpdate="OLEUPDATE_ALWAYS" shapeId="819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O146"/>
  <sheetViews>
    <sheetView topLeftCell="A2" zoomScaleNormal="100" workbookViewId="0">
      <pane ySplit="1" topLeftCell="A3" activePane="bottomLeft" state="frozen"/>
      <selection sqref="A1:C1"/>
      <selection pane="bottomLeft" sqref="A1:C1"/>
    </sheetView>
  </sheetViews>
  <sheetFormatPr defaultRowHeight="11.25"/>
  <sheetData>
    <row r="1" spans="1:145">
      <c r="D1" s="14" t="s">
        <v>59</v>
      </c>
      <c r="AM1" s="14" t="s">
        <v>60</v>
      </c>
      <c r="BV1" s="14" t="s">
        <v>61</v>
      </c>
      <c r="DE1" s="14" t="s">
        <v>62</v>
      </c>
    </row>
    <row r="2" spans="1:145">
      <c r="A2" t="s">
        <v>259</v>
      </c>
      <c r="B2" t="s">
        <v>48</v>
      </c>
      <c r="C2" t="s">
        <v>260</v>
      </c>
      <c r="D2" t="s">
        <v>261</v>
      </c>
      <c r="E2" t="s">
        <v>262</v>
      </c>
      <c r="F2" t="s">
        <v>263</v>
      </c>
      <c r="G2" t="s">
        <v>264</v>
      </c>
      <c r="H2" t="s">
        <v>265</v>
      </c>
      <c r="I2" t="s">
        <v>266</v>
      </c>
      <c r="J2" t="s">
        <v>267</v>
      </c>
      <c r="K2" t="s">
        <v>268</v>
      </c>
      <c r="L2" t="s">
        <v>269</v>
      </c>
      <c r="M2" t="s">
        <v>270</v>
      </c>
      <c r="N2" t="s">
        <v>271</v>
      </c>
      <c r="O2" t="s">
        <v>272</v>
      </c>
      <c r="P2" t="s">
        <v>273</v>
      </c>
      <c r="Q2" t="s">
        <v>274</v>
      </c>
      <c r="R2" t="s">
        <v>275</v>
      </c>
      <c r="S2" t="s">
        <v>276</v>
      </c>
      <c r="T2" t="s">
        <v>277</v>
      </c>
      <c r="U2" t="s">
        <v>278</v>
      </c>
      <c r="V2" t="s">
        <v>279</v>
      </c>
      <c r="W2" t="s">
        <v>280</v>
      </c>
      <c r="X2" t="s">
        <v>281</v>
      </c>
      <c r="Y2" t="s">
        <v>282</v>
      </c>
      <c r="Z2" t="s">
        <v>283</v>
      </c>
      <c r="AA2" t="s">
        <v>284</v>
      </c>
      <c r="AB2" t="s">
        <v>285</v>
      </c>
      <c r="AC2" t="s">
        <v>286</v>
      </c>
      <c r="AD2" t="s">
        <v>287</v>
      </c>
      <c r="AE2" t="s">
        <v>288</v>
      </c>
      <c r="AF2" t="s">
        <v>289</v>
      </c>
      <c r="AG2" t="s">
        <v>290</v>
      </c>
      <c r="AH2" t="s">
        <v>291</v>
      </c>
      <c r="AI2" t="s">
        <v>292</v>
      </c>
      <c r="AJ2" t="s">
        <v>293</v>
      </c>
      <c r="AK2" t="s">
        <v>294</v>
      </c>
      <c r="AL2" t="s">
        <v>295</v>
      </c>
      <c r="AM2" t="s">
        <v>296</v>
      </c>
      <c r="AN2" t="s">
        <v>297</v>
      </c>
      <c r="AO2" t="s">
        <v>298</v>
      </c>
      <c r="AP2" t="s">
        <v>299</v>
      </c>
      <c r="AQ2" t="s">
        <v>300</v>
      </c>
      <c r="AR2" t="s">
        <v>301</v>
      </c>
      <c r="AS2" t="s">
        <v>302</v>
      </c>
      <c r="AT2" t="s">
        <v>303</v>
      </c>
      <c r="AU2" t="s">
        <v>304</v>
      </c>
      <c r="AV2" t="s">
        <v>305</v>
      </c>
      <c r="AW2" t="s">
        <v>306</v>
      </c>
      <c r="AX2" t="s">
        <v>307</v>
      </c>
      <c r="AY2" t="s">
        <v>308</v>
      </c>
      <c r="AZ2" t="s">
        <v>309</v>
      </c>
      <c r="BA2" t="s">
        <v>310</v>
      </c>
      <c r="BB2" t="s">
        <v>311</v>
      </c>
      <c r="BC2" t="s">
        <v>312</v>
      </c>
      <c r="BD2" t="s">
        <v>313</v>
      </c>
      <c r="BE2" t="s">
        <v>314</v>
      </c>
      <c r="BF2" t="s">
        <v>315</v>
      </c>
      <c r="BG2" t="s">
        <v>316</v>
      </c>
      <c r="BH2" t="s">
        <v>317</v>
      </c>
      <c r="BI2" t="s">
        <v>318</v>
      </c>
      <c r="BJ2" t="s">
        <v>319</v>
      </c>
      <c r="BK2" t="s">
        <v>320</v>
      </c>
      <c r="BL2" t="s">
        <v>321</v>
      </c>
      <c r="BM2" t="s">
        <v>322</v>
      </c>
      <c r="BN2" t="s">
        <v>323</v>
      </c>
      <c r="BO2" t="s">
        <v>324</v>
      </c>
      <c r="BP2" t="s">
        <v>325</v>
      </c>
      <c r="BQ2" t="s">
        <v>326</v>
      </c>
      <c r="BR2" t="s">
        <v>327</v>
      </c>
      <c r="BS2" t="s">
        <v>328</v>
      </c>
      <c r="BT2" t="s">
        <v>329</v>
      </c>
      <c r="BU2" t="s">
        <v>330</v>
      </c>
      <c r="BV2" t="s">
        <v>331</v>
      </c>
      <c r="BW2" t="s">
        <v>332</v>
      </c>
      <c r="BX2" t="s">
        <v>333</v>
      </c>
      <c r="BY2" t="s">
        <v>334</v>
      </c>
      <c r="BZ2" t="s">
        <v>335</v>
      </c>
      <c r="CA2" t="s">
        <v>336</v>
      </c>
      <c r="CB2" t="s">
        <v>337</v>
      </c>
      <c r="CC2" t="s">
        <v>338</v>
      </c>
      <c r="CD2" t="s">
        <v>339</v>
      </c>
      <c r="CE2" t="s">
        <v>340</v>
      </c>
      <c r="CF2" t="s">
        <v>341</v>
      </c>
      <c r="CG2" t="s">
        <v>342</v>
      </c>
      <c r="CH2" t="s">
        <v>343</v>
      </c>
      <c r="CI2" t="s">
        <v>344</v>
      </c>
      <c r="CJ2" t="s">
        <v>345</v>
      </c>
      <c r="CK2" t="s">
        <v>346</v>
      </c>
      <c r="CL2" t="s">
        <v>347</v>
      </c>
      <c r="CM2" t="s">
        <v>348</v>
      </c>
      <c r="CN2" t="s">
        <v>349</v>
      </c>
      <c r="CO2" t="s">
        <v>350</v>
      </c>
      <c r="CP2" t="s">
        <v>351</v>
      </c>
      <c r="CQ2" t="s">
        <v>352</v>
      </c>
      <c r="CR2" t="s">
        <v>353</v>
      </c>
      <c r="CS2" t="s">
        <v>354</v>
      </c>
      <c r="CT2" t="s">
        <v>355</v>
      </c>
      <c r="CU2" t="s">
        <v>356</v>
      </c>
      <c r="CV2" t="s">
        <v>357</v>
      </c>
      <c r="CW2" t="s">
        <v>358</v>
      </c>
      <c r="CX2" t="s">
        <v>359</v>
      </c>
      <c r="CY2" t="s">
        <v>360</v>
      </c>
      <c r="CZ2" t="s">
        <v>361</v>
      </c>
      <c r="DA2" t="s">
        <v>362</v>
      </c>
      <c r="DB2" t="s">
        <v>363</v>
      </c>
      <c r="DC2" t="s">
        <v>364</v>
      </c>
      <c r="DD2" t="s">
        <v>365</v>
      </c>
      <c r="DE2" t="s">
        <v>366</v>
      </c>
      <c r="DF2" t="s">
        <v>367</v>
      </c>
      <c r="DG2" t="s">
        <v>368</v>
      </c>
      <c r="DH2" t="s">
        <v>369</v>
      </c>
      <c r="DI2" t="s">
        <v>370</v>
      </c>
      <c r="DJ2" t="s">
        <v>371</v>
      </c>
      <c r="DK2" t="s">
        <v>372</v>
      </c>
      <c r="DL2" t="s">
        <v>373</v>
      </c>
      <c r="DM2" t="s">
        <v>374</v>
      </c>
      <c r="DN2" t="s">
        <v>375</v>
      </c>
      <c r="DO2" t="s">
        <v>376</v>
      </c>
      <c r="DP2" t="s">
        <v>377</v>
      </c>
      <c r="DQ2" t="s">
        <v>378</v>
      </c>
      <c r="DR2" t="s">
        <v>379</v>
      </c>
      <c r="DS2" t="s">
        <v>380</v>
      </c>
      <c r="DT2" t="s">
        <v>381</v>
      </c>
      <c r="DU2" t="s">
        <v>382</v>
      </c>
      <c r="DV2" t="s">
        <v>383</v>
      </c>
      <c r="DW2" t="s">
        <v>384</v>
      </c>
      <c r="DX2" t="s">
        <v>385</v>
      </c>
      <c r="DY2" t="s">
        <v>386</v>
      </c>
      <c r="DZ2" t="s">
        <v>387</v>
      </c>
      <c r="EA2" t="s">
        <v>388</v>
      </c>
      <c r="EB2" t="s">
        <v>389</v>
      </c>
      <c r="EC2" t="s">
        <v>390</v>
      </c>
      <c r="ED2" t="s">
        <v>391</v>
      </c>
      <c r="EE2" t="s">
        <v>392</v>
      </c>
      <c r="EF2" t="s">
        <v>393</v>
      </c>
      <c r="EG2" t="s">
        <v>394</v>
      </c>
      <c r="EH2" t="s">
        <v>395</v>
      </c>
      <c r="EI2" t="s">
        <v>396</v>
      </c>
      <c r="EJ2" t="s">
        <v>397</v>
      </c>
      <c r="EK2" t="s">
        <v>398</v>
      </c>
      <c r="EL2" t="s">
        <v>399</v>
      </c>
      <c r="EM2" t="s">
        <v>400</v>
      </c>
      <c r="EO2" s="14" t="s">
        <v>63</v>
      </c>
    </row>
    <row r="3" spans="1:145">
      <c r="A3">
        <v>100</v>
      </c>
      <c r="B3" t="s">
        <v>49</v>
      </c>
      <c r="C3" t="s">
        <v>49</v>
      </c>
      <c r="D3">
        <v>13086</v>
      </c>
      <c r="E3">
        <v>6710</v>
      </c>
      <c r="F3">
        <v>7463</v>
      </c>
      <c r="G3">
        <v>6184</v>
      </c>
      <c r="H3">
        <v>6448</v>
      </c>
      <c r="I3">
        <v>10196</v>
      </c>
      <c r="J3">
        <v>14542</v>
      </c>
      <c r="K3">
        <v>19396</v>
      </c>
      <c r="L3">
        <v>31475</v>
      </c>
      <c r="M3">
        <v>34800</v>
      </c>
      <c r="N3">
        <v>53081</v>
      </c>
      <c r="O3">
        <v>84276</v>
      </c>
      <c r="P3">
        <v>104345</v>
      </c>
      <c r="Q3">
        <v>145193</v>
      </c>
      <c r="R3">
        <v>171129</v>
      </c>
      <c r="S3">
        <v>227926</v>
      </c>
      <c r="T3">
        <v>261153</v>
      </c>
      <c r="U3">
        <v>388697</v>
      </c>
      <c r="V3">
        <v>451076</v>
      </c>
      <c r="W3">
        <v>542845</v>
      </c>
      <c r="X3">
        <v>717536</v>
      </c>
      <c r="Y3">
        <v>787401</v>
      </c>
      <c r="Z3">
        <v>904762</v>
      </c>
      <c r="AA3">
        <v>966680</v>
      </c>
      <c r="AB3">
        <v>965300</v>
      </c>
      <c r="AC3">
        <v>792876</v>
      </c>
      <c r="AD3">
        <v>283728</v>
      </c>
      <c r="AE3">
        <v>31990</v>
      </c>
      <c r="AF3">
        <v>0</v>
      </c>
      <c r="AG3">
        <v>12</v>
      </c>
      <c r="AH3">
        <v>0</v>
      </c>
      <c r="AI3">
        <v>0</v>
      </c>
      <c r="AJ3">
        <v>0</v>
      </c>
      <c r="AK3">
        <v>0</v>
      </c>
      <c r="AL3">
        <v>42154</v>
      </c>
      <c r="AM3">
        <v>544</v>
      </c>
      <c r="AN3">
        <v>337</v>
      </c>
      <c r="AO3">
        <v>437</v>
      </c>
      <c r="AP3">
        <v>724</v>
      </c>
      <c r="AQ3">
        <v>6688</v>
      </c>
      <c r="AR3">
        <v>7213</v>
      </c>
      <c r="AS3">
        <v>8624</v>
      </c>
      <c r="AT3">
        <v>8570</v>
      </c>
      <c r="AU3">
        <v>10113</v>
      </c>
      <c r="AV3">
        <v>15181</v>
      </c>
      <c r="AW3">
        <v>27849</v>
      </c>
      <c r="AX3">
        <v>47009</v>
      </c>
      <c r="AY3">
        <v>68381</v>
      </c>
      <c r="AZ3">
        <v>109338</v>
      </c>
      <c r="BA3">
        <v>173501</v>
      </c>
      <c r="BB3">
        <v>282627</v>
      </c>
      <c r="BC3">
        <v>381772</v>
      </c>
      <c r="BD3">
        <v>468841</v>
      </c>
      <c r="BE3">
        <v>568858</v>
      </c>
      <c r="BF3">
        <v>617137</v>
      </c>
      <c r="BG3">
        <v>640024</v>
      </c>
      <c r="BH3">
        <v>651309</v>
      </c>
      <c r="BI3">
        <v>664223</v>
      </c>
      <c r="BJ3">
        <v>637121</v>
      </c>
      <c r="BK3">
        <v>615730</v>
      </c>
      <c r="BL3">
        <v>575466</v>
      </c>
      <c r="BM3">
        <v>564999</v>
      </c>
      <c r="BN3">
        <v>492707</v>
      </c>
      <c r="BO3">
        <v>299593</v>
      </c>
      <c r="BP3">
        <v>80832</v>
      </c>
      <c r="BQ3">
        <v>4558</v>
      </c>
      <c r="BR3">
        <v>0</v>
      </c>
      <c r="BS3">
        <v>0</v>
      </c>
      <c r="BT3">
        <v>0</v>
      </c>
      <c r="BU3">
        <v>42154</v>
      </c>
      <c r="BV3">
        <v>2483</v>
      </c>
      <c r="BW3">
        <v>3128</v>
      </c>
      <c r="BX3">
        <v>1100</v>
      </c>
      <c r="BY3">
        <v>2141</v>
      </c>
      <c r="BZ3">
        <v>2010</v>
      </c>
      <c r="CA3">
        <v>7186</v>
      </c>
      <c r="CB3">
        <v>6609</v>
      </c>
      <c r="CC3">
        <v>14267</v>
      </c>
      <c r="CD3">
        <v>11734</v>
      </c>
      <c r="CE3">
        <v>18066</v>
      </c>
      <c r="CF3">
        <v>30424</v>
      </c>
      <c r="CG3">
        <v>63300</v>
      </c>
      <c r="CH3">
        <v>100411</v>
      </c>
      <c r="CI3">
        <v>138088</v>
      </c>
      <c r="CJ3">
        <v>212424</v>
      </c>
      <c r="CK3">
        <v>280942</v>
      </c>
      <c r="CL3">
        <v>382305</v>
      </c>
      <c r="CM3">
        <v>495367</v>
      </c>
      <c r="CN3">
        <v>616968</v>
      </c>
      <c r="CO3">
        <v>690452</v>
      </c>
      <c r="CP3">
        <v>707676</v>
      </c>
      <c r="CQ3">
        <v>721870</v>
      </c>
      <c r="CR3">
        <v>712977</v>
      </c>
      <c r="CS3">
        <v>694451</v>
      </c>
      <c r="CT3">
        <v>577162</v>
      </c>
      <c r="CU3">
        <v>518158</v>
      </c>
      <c r="CV3">
        <v>441482</v>
      </c>
      <c r="CW3">
        <v>325505</v>
      </c>
      <c r="CX3">
        <v>172707</v>
      </c>
      <c r="CY3">
        <v>59530</v>
      </c>
      <c r="CZ3">
        <v>15263</v>
      </c>
      <c r="DA3">
        <v>4161</v>
      </c>
      <c r="DB3">
        <v>661</v>
      </c>
      <c r="DC3">
        <v>0</v>
      </c>
      <c r="DD3">
        <v>41452</v>
      </c>
      <c r="DE3">
        <v>0</v>
      </c>
      <c r="DF3">
        <v>0</v>
      </c>
      <c r="DG3">
        <v>33</v>
      </c>
      <c r="DH3">
        <v>90</v>
      </c>
      <c r="DI3">
        <v>206</v>
      </c>
      <c r="DJ3">
        <v>163</v>
      </c>
      <c r="DK3">
        <v>1021</v>
      </c>
      <c r="DL3">
        <v>3577</v>
      </c>
      <c r="DM3">
        <v>6379</v>
      </c>
      <c r="DN3">
        <v>10904</v>
      </c>
      <c r="DO3">
        <v>10588</v>
      </c>
      <c r="DP3">
        <v>28379</v>
      </c>
      <c r="DQ3">
        <v>56935</v>
      </c>
      <c r="DR3">
        <v>109783</v>
      </c>
      <c r="DS3">
        <v>195155</v>
      </c>
      <c r="DT3">
        <v>278541</v>
      </c>
      <c r="DU3">
        <v>389448</v>
      </c>
      <c r="DV3">
        <v>548281</v>
      </c>
      <c r="DW3">
        <v>618442</v>
      </c>
      <c r="DX3">
        <v>677589</v>
      </c>
      <c r="DY3">
        <v>683516</v>
      </c>
      <c r="DZ3">
        <v>660697</v>
      </c>
      <c r="EA3">
        <v>628287</v>
      </c>
      <c r="EB3">
        <v>589328</v>
      </c>
      <c r="EC3">
        <v>614496</v>
      </c>
      <c r="ED3">
        <v>530623</v>
      </c>
      <c r="EE3">
        <v>466232</v>
      </c>
      <c r="EF3">
        <v>408490</v>
      </c>
      <c r="EG3">
        <v>352944</v>
      </c>
      <c r="EH3">
        <v>139644</v>
      </c>
      <c r="EI3">
        <v>22869</v>
      </c>
      <c r="EJ3">
        <v>359</v>
      </c>
      <c r="EK3">
        <v>0</v>
      </c>
      <c r="EL3">
        <v>0</v>
      </c>
      <c r="EM3">
        <v>39461</v>
      </c>
      <c r="EO3">
        <v>2</v>
      </c>
    </row>
    <row r="4" spans="1:145">
      <c r="A4">
        <v>101</v>
      </c>
      <c r="B4" t="s">
        <v>159</v>
      </c>
      <c r="C4" t="s">
        <v>87</v>
      </c>
      <c r="D4">
        <v>0</v>
      </c>
      <c r="E4">
        <v>0</v>
      </c>
      <c r="F4">
        <v>0</v>
      </c>
      <c r="G4">
        <v>0</v>
      </c>
      <c r="H4">
        <v>0</v>
      </c>
      <c r="I4">
        <v>0</v>
      </c>
      <c r="J4">
        <v>0</v>
      </c>
      <c r="K4">
        <v>0</v>
      </c>
      <c r="L4">
        <v>468</v>
      </c>
      <c r="M4">
        <v>0</v>
      </c>
      <c r="N4">
        <v>0</v>
      </c>
      <c r="O4">
        <v>2560</v>
      </c>
      <c r="P4">
        <v>378</v>
      </c>
      <c r="Q4">
        <v>1626</v>
      </c>
      <c r="R4">
        <v>2492</v>
      </c>
      <c r="S4">
        <v>5337</v>
      </c>
      <c r="T4">
        <v>7909</v>
      </c>
      <c r="U4">
        <v>12889</v>
      </c>
      <c r="V4">
        <v>13341</v>
      </c>
      <c r="W4">
        <v>18331</v>
      </c>
      <c r="X4">
        <v>30285</v>
      </c>
      <c r="Y4">
        <v>33987</v>
      </c>
      <c r="Z4">
        <v>29722</v>
      </c>
      <c r="AA4">
        <v>27795</v>
      </c>
      <c r="AB4">
        <v>19352</v>
      </c>
      <c r="AC4">
        <v>17637</v>
      </c>
      <c r="AD4">
        <v>12920</v>
      </c>
      <c r="AE4">
        <v>1184</v>
      </c>
      <c r="AF4">
        <v>0</v>
      </c>
      <c r="AG4">
        <v>0</v>
      </c>
      <c r="AH4">
        <v>0</v>
      </c>
      <c r="AI4">
        <v>0</v>
      </c>
      <c r="AJ4">
        <v>0</v>
      </c>
      <c r="AK4">
        <v>0</v>
      </c>
      <c r="AL4">
        <v>539</v>
      </c>
      <c r="AM4">
        <v>0</v>
      </c>
      <c r="AN4">
        <v>0</v>
      </c>
      <c r="AO4">
        <v>0</v>
      </c>
      <c r="AP4">
        <v>0</v>
      </c>
      <c r="AQ4">
        <v>0</v>
      </c>
      <c r="AR4">
        <v>0</v>
      </c>
      <c r="AS4">
        <v>0</v>
      </c>
      <c r="AT4">
        <v>0</v>
      </c>
      <c r="AU4">
        <v>0</v>
      </c>
      <c r="AV4">
        <v>196</v>
      </c>
      <c r="AW4">
        <v>0</v>
      </c>
      <c r="AX4">
        <v>2571</v>
      </c>
      <c r="AY4">
        <v>880</v>
      </c>
      <c r="AZ4">
        <v>1671</v>
      </c>
      <c r="BA4">
        <v>4524</v>
      </c>
      <c r="BB4">
        <v>11908</v>
      </c>
      <c r="BC4">
        <v>13905</v>
      </c>
      <c r="BD4">
        <v>14747</v>
      </c>
      <c r="BE4">
        <v>24533</v>
      </c>
      <c r="BF4">
        <v>37786</v>
      </c>
      <c r="BG4">
        <v>25509</v>
      </c>
      <c r="BH4">
        <v>29506</v>
      </c>
      <c r="BI4">
        <v>16775</v>
      </c>
      <c r="BJ4">
        <v>11968</v>
      </c>
      <c r="BK4">
        <v>8830</v>
      </c>
      <c r="BL4">
        <v>7618</v>
      </c>
      <c r="BM4">
        <v>14679</v>
      </c>
      <c r="BN4">
        <v>6901</v>
      </c>
      <c r="BO4">
        <v>2276</v>
      </c>
      <c r="BP4">
        <v>1430</v>
      </c>
      <c r="BQ4">
        <v>0</v>
      </c>
      <c r="BR4">
        <v>0</v>
      </c>
      <c r="BS4">
        <v>0</v>
      </c>
      <c r="BT4">
        <v>0</v>
      </c>
      <c r="BU4">
        <v>539</v>
      </c>
      <c r="BV4">
        <v>0</v>
      </c>
      <c r="BW4">
        <v>0</v>
      </c>
      <c r="BX4">
        <v>0</v>
      </c>
      <c r="BY4">
        <v>0</v>
      </c>
      <c r="BZ4">
        <v>0</v>
      </c>
      <c r="CA4">
        <v>0</v>
      </c>
      <c r="CB4">
        <v>0</v>
      </c>
      <c r="CC4">
        <v>0</v>
      </c>
      <c r="CD4">
        <v>0</v>
      </c>
      <c r="CE4">
        <v>0</v>
      </c>
      <c r="CF4">
        <v>272</v>
      </c>
      <c r="CG4">
        <v>271</v>
      </c>
      <c r="CH4">
        <v>860</v>
      </c>
      <c r="CI4">
        <v>3152</v>
      </c>
      <c r="CJ4">
        <v>4796</v>
      </c>
      <c r="CK4">
        <v>6306</v>
      </c>
      <c r="CL4">
        <v>9605</v>
      </c>
      <c r="CM4">
        <v>18145</v>
      </c>
      <c r="CN4">
        <v>14585</v>
      </c>
      <c r="CO4">
        <v>18741</v>
      </c>
      <c r="CP4">
        <v>27043</v>
      </c>
      <c r="CQ4">
        <v>24348</v>
      </c>
      <c r="CR4">
        <v>23353</v>
      </c>
      <c r="CS4">
        <v>28530</v>
      </c>
      <c r="CT4">
        <v>11873</v>
      </c>
      <c r="CU4">
        <v>13189</v>
      </c>
      <c r="CV4">
        <v>10687</v>
      </c>
      <c r="CW4">
        <v>10642</v>
      </c>
      <c r="CX4">
        <v>7302</v>
      </c>
      <c r="CY4">
        <v>3694</v>
      </c>
      <c r="CZ4">
        <v>819</v>
      </c>
      <c r="DA4">
        <v>0</v>
      </c>
      <c r="DB4">
        <v>0</v>
      </c>
      <c r="DC4">
        <v>0</v>
      </c>
      <c r="DD4">
        <v>539</v>
      </c>
      <c r="DE4">
        <v>0</v>
      </c>
      <c r="DF4">
        <v>0</v>
      </c>
      <c r="DG4">
        <v>0</v>
      </c>
      <c r="DH4">
        <v>0</v>
      </c>
      <c r="DI4">
        <v>0</v>
      </c>
      <c r="DJ4">
        <v>0</v>
      </c>
      <c r="DK4">
        <v>0</v>
      </c>
      <c r="DL4">
        <v>0</v>
      </c>
      <c r="DM4">
        <v>0</v>
      </c>
      <c r="DN4">
        <v>0</v>
      </c>
      <c r="DO4">
        <v>196</v>
      </c>
      <c r="DP4">
        <v>598</v>
      </c>
      <c r="DQ4">
        <v>1500</v>
      </c>
      <c r="DR4">
        <v>1897</v>
      </c>
      <c r="DS4">
        <v>5958</v>
      </c>
      <c r="DT4">
        <v>12903</v>
      </c>
      <c r="DU4">
        <v>16467</v>
      </c>
      <c r="DV4">
        <v>24658</v>
      </c>
      <c r="DW4">
        <v>26469</v>
      </c>
      <c r="DX4">
        <v>26268</v>
      </c>
      <c r="DY4">
        <v>32021</v>
      </c>
      <c r="DZ4">
        <v>24000</v>
      </c>
      <c r="EA4">
        <v>18675</v>
      </c>
      <c r="EB4">
        <v>12612</v>
      </c>
      <c r="EC4">
        <v>13815</v>
      </c>
      <c r="ED4">
        <v>11352</v>
      </c>
      <c r="EE4">
        <v>6600</v>
      </c>
      <c r="EF4">
        <v>1627</v>
      </c>
      <c r="EG4">
        <v>703</v>
      </c>
      <c r="EH4">
        <v>0</v>
      </c>
      <c r="EI4">
        <v>0</v>
      </c>
      <c r="EJ4">
        <v>0</v>
      </c>
      <c r="EK4">
        <v>0</v>
      </c>
      <c r="EL4">
        <v>0</v>
      </c>
      <c r="EM4">
        <v>433</v>
      </c>
      <c r="EO4">
        <v>3</v>
      </c>
    </row>
    <row r="5" spans="1:145">
      <c r="A5">
        <v>102</v>
      </c>
      <c r="B5" t="s">
        <v>160</v>
      </c>
      <c r="C5" t="s">
        <v>88</v>
      </c>
      <c r="D5">
        <v>0</v>
      </c>
      <c r="E5">
        <v>365</v>
      </c>
      <c r="F5">
        <v>0</v>
      </c>
      <c r="G5">
        <v>495</v>
      </c>
      <c r="H5">
        <v>0</v>
      </c>
      <c r="I5">
        <v>0</v>
      </c>
      <c r="J5">
        <v>0</v>
      </c>
      <c r="K5">
        <v>619</v>
      </c>
      <c r="L5">
        <v>0</v>
      </c>
      <c r="M5">
        <v>0</v>
      </c>
      <c r="N5">
        <v>1106</v>
      </c>
      <c r="O5">
        <v>1544</v>
      </c>
      <c r="P5">
        <v>1797</v>
      </c>
      <c r="Q5">
        <v>1765</v>
      </c>
      <c r="R5">
        <v>6338</v>
      </c>
      <c r="S5">
        <v>9898</v>
      </c>
      <c r="T5">
        <v>12382</v>
      </c>
      <c r="U5">
        <v>20316</v>
      </c>
      <c r="V5">
        <v>33533</v>
      </c>
      <c r="W5">
        <v>34994</v>
      </c>
      <c r="X5">
        <v>40592</v>
      </c>
      <c r="Y5">
        <v>43972</v>
      </c>
      <c r="Z5">
        <v>45811</v>
      </c>
      <c r="AA5">
        <v>43027</v>
      </c>
      <c r="AB5">
        <v>32768</v>
      </c>
      <c r="AC5">
        <v>12797</v>
      </c>
      <c r="AD5">
        <v>1091</v>
      </c>
      <c r="AE5">
        <v>383</v>
      </c>
      <c r="AF5">
        <v>0</v>
      </c>
      <c r="AG5">
        <v>0</v>
      </c>
      <c r="AH5">
        <v>0</v>
      </c>
      <c r="AI5">
        <v>0</v>
      </c>
      <c r="AJ5">
        <v>0</v>
      </c>
      <c r="AK5">
        <v>0</v>
      </c>
      <c r="AL5">
        <v>1081</v>
      </c>
      <c r="AM5">
        <v>0</v>
      </c>
      <c r="AN5">
        <v>0</v>
      </c>
      <c r="AO5">
        <v>0</v>
      </c>
      <c r="AP5">
        <v>0</v>
      </c>
      <c r="AQ5">
        <v>365</v>
      </c>
      <c r="AR5">
        <v>0</v>
      </c>
      <c r="AS5">
        <v>495</v>
      </c>
      <c r="AT5">
        <v>0</v>
      </c>
      <c r="AU5">
        <v>0</v>
      </c>
      <c r="AV5">
        <v>619</v>
      </c>
      <c r="AW5">
        <v>0</v>
      </c>
      <c r="AX5">
        <v>1573</v>
      </c>
      <c r="AY5">
        <v>1704</v>
      </c>
      <c r="AZ5">
        <v>1813</v>
      </c>
      <c r="BA5">
        <v>9038</v>
      </c>
      <c r="BB5">
        <v>15654</v>
      </c>
      <c r="BC5">
        <v>27108</v>
      </c>
      <c r="BD5">
        <v>30825</v>
      </c>
      <c r="BE5">
        <v>35078</v>
      </c>
      <c r="BF5">
        <v>40170</v>
      </c>
      <c r="BG5">
        <v>41410</v>
      </c>
      <c r="BH5">
        <v>37123</v>
      </c>
      <c r="BI5">
        <v>37523</v>
      </c>
      <c r="BJ5">
        <v>24185</v>
      </c>
      <c r="BK5">
        <v>22245</v>
      </c>
      <c r="BL5">
        <v>15146</v>
      </c>
      <c r="BM5">
        <v>3136</v>
      </c>
      <c r="BN5">
        <v>0</v>
      </c>
      <c r="BO5">
        <v>383</v>
      </c>
      <c r="BP5">
        <v>0</v>
      </c>
      <c r="BQ5">
        <v>0</v>
      </c>
      <c r="BR5">
        <v>0</v>
      </c>
      <c r="BS5">
        <v>0</v>
      </c>
      <c r="BT5">
        <v>0</v>
      </c>
      <c r="BU5">
        <v>1081</v>
      </c>
      <c r="BV5">
        <v>0</v>
      </c>
      <c r="BW5">
        <v>0</v>
      </c>
      <c r="BX5">
        <v>0</v>
      </c>
      <c r="BY5">
        <v>0</v>
      </c>
      <c r="BZ5">
        <v>0</v>
      </c>
      <c r="CA5">
        <v>0</v>
      </c>
      <c r="CB5">
        <v>365</v>
      </c>
      <c r="CC5">
        <v>619</v>
      </c>
      <c r="CD5">
        <v>0</v>
      </c>
      <c r="CE5">
        <v>495</v>
      </c>
      <c r="CF5">
        <v>423</v>
      </c>
      <c r="CG5">
        <v>628</v>
      </c>
      <c r="CH5">
        <v>2663</v>
      </c>
      <c r="CI5">
        <v>2483</v>
      </c>
      <c r="CJ5">
        <v>9696</v>
      </c>
      <c r="CK5">
        <v>11098</v>
      </c>
      <c r="CL5">
        <v>16762</v>
      </c>
      <c r="CM5">
        <v>17074</v>
      </c>
      <c r="CN5">
        <v>24457</v>
      </c>
      <c r="CO5">
        <v>24996</v>
      </c>
      <c r="CP5">
        <v>40631</v>
      </c>
      <c r="CQ5">
        <v>36752</v>
      </c>
      <c r="CR5">
        <v>41114</v>
      </c>
      <c r="CS5">
        <v>38598</v>
      </c>
      <c r="CT5">
        <v>33773</v>
      </c>
      <c r="CU5">
        <v>20408</v>
      </c>
      <c r="CV5">
        <v>13775</v>
      </c>
      <c r="CW5">
        <v>5439</v>
      </c>
      <c r="CX5">
        <v>2403</v>
      </c>
      <c r="CY5">
        <v>558</v>
      </c>
      <c r="CZ5">
        <v>0</v>
      </c>
      <c r="DA5">
        <v>383</v>
      </c>
      <c r="DB5">
        <v>0</v>
      </c>
      <c r="DC5">
        <v>0</v>
      </c>
      <c r="DD5">
        <v>1081</v>
      </c>
      <c r="DE5">
        <v>0</v>
      </c>
      <c r="DF5">
        <v>0</v>
      </c>
      <c r="DG5">
        <v>0</v>
      </c>
      <c r="DH5">
        <v>0</v>
      </c>
      <c r="DI5">
        <v>0</v>
      </c>
      <c r="DJ5">
        <v>0</v>
      </c>
      <c r="DK5">
        <v>214</v>
      </c>
      <c r="DL5">
        <v>0</v>
      </c>
      <c r="DM5">
        <v>387</v>
      </c>
      <c r="DN5">
        <v>0</v>
      </c>
      <c r="DO5">
        <v>829</v>
      </c>
      <c r="DP5">
        <v>526</v>
      </c>
      <c r="DQ5">
        <v>3017</v>
      </c>
      <c r="DR5">
        <v>3346</v>
      </c>
      <c r="DS5">
        <v>11299</v>
      </c>
      <c r="DT5">
        <v>20370</v>
      </c>
      <c r="DU5">
        <v>28783</v>
      </c>
      <c r="DV5">
        <v>39462</v>
      </c>
      <c r="DW5">
        <v>32334</v>
      </c>
      <c r="DX5">
        <v>43494</v>
      </c>
      <c r="DY5">
        <v>47954</v>
      </c>
      <c r="DZ5">
        <v>35234</v>
      </c>
      <c r="EA5">
        <v>27290</v>
      </c>
      <c r="EB5">
        <v>21943</v>
      </c>
      <c r="EC5">
        <v>17508</v>
      </c>
      <c r="ED5">
        <v>7911</v>
      </c>
      <c r="EE5">
        <v>3244</v>
      </c>
      <c r="EF5">
        <v>516</v>
      </c>
      <c r="EG5">
        <v>0</v>
      </c>
      <c r="EH5">
        <v>0</v>
      </c>
      <c r="EI5">
        <v>0</v>
      </c>
      <c r="EJ5">
        <v>0</v>
      </c>
      <c r="EK5">
        <v>0</v>
      </c>
      <c r="EL5">
        <v>0</v>
      </c>
      <c r="EM5">
        <v>1013</v>
      </c>
      <c r="EO5">
        <v>4</v>
      </c>
    </row>
    <row r="6" spans="1:145">
      <c r="A6">
        <v>103</v>
      </c>
      <c r="B6" t="s">
        <v>161</v>
      </c>
      <c r="C6" t="s">
        <v>89</v>
      </c>
      <c r="D6">
        <v>580</v>
      </c>
      <c r="E6">
        <v>0</v>
      </c>
      <c r="F6">
        <v>0</v>
      </c>
      <c r="G6">
        <v>388</v>
      </c>
      <c r="H6">
        <v>235</v>
      </c>
      <c r="I6">
        <v>1528</v>
      </c>
      <c r="J6">
        <v>0</v>
      </c>
      <c r="K6">
        <v>456</v>
      </c>
      <c r="L6">
        <v>323</v>
      </c>
      <c r="M6">
        <v>1532</v>
      </c>
      <c r="N6">
        <v>1590</v>
      </c>
      <c r="O6">
        <v>2808</v>
      </c>
      <c r="P6">
        <v>3358</v>
      </c>
      <c r="Q6">
        <v>2340</v>
      </c>
      <c r="R6">
        <v>3992</v>
      </c>
      <c r="S6">
        <v>7531</v>
      </c>
      <c r="T6">
        <v>10235</v>
      </c>
      <c r="U6">
        <v>12919</v>
      </c>
      <c r="V6">
        <v>18380</v>
      </c>
      <c r="W6">
        <v>17997</v>
      </c>
      <c r="X6">
        <v>19135</v>
      </c>
      <c r="Y6">
        <v>29837</v>
      </c>
      <c r="Z6">
        <v>26322</v>
      </c>
      <c r="AA6">
        <v>24541</v>
      </c>
      <c r="AB6">
        <v>17070</v>
      </c>
      <c r="AC6">
        <v>7152</v>
      </c>
      <c r="AD6">
        <v>864</v>
      </c>
      <c r="AE6">
        <v>246</v>
      </c>
      <c r="AF6">
        <v>0</v>
      </c>
      <c r="AG6">
        <v>0</v>
      </c>
      <c r="AH6">
        <v>0</v>
      </c>
      <c r="AI6">
        <v>0</v>
      </c>
      <c r="AJ6">
        <v>0</v>
      </c>
      <c r="AK6">
        <v>0</v>
      </c>
      <c r="AL6">
        <v>1656</v>
      </c>
      <c r="AM6">
        <v>0</v>
      </c>
      <c r="AN6">
        <v>0</v>
      </c>
      <c r="AO6">
        <v>0</v>
      </c>
      <c r="AP6">
        <v>0</v>
      </c>
      <c r="AQ6">
        <v>580</v>
      </c>
      <c r="AR6">
        <v>0</v>
      </c>
      <c r="AS6">
        <v>648</v>
      </c>
      <c r="AT6">
        <v>1013</v>
      </c>
      <c r="AU6">
        <v>490</v>
      </c>
      <c r="AV6">
        <v>779</v>
      </c>
      <c r="AW6">
        <v>1521</v>
      </c>
      <c r="AX6">
        <v>3121</v>
      </c>
      <c r="AY6">
        <v>3880</v>
      </c>
      <c r="AZ6">
        <v>4392</v>
      </c>
      <c r="BA6">
        <v>5996</v>
      </c>
      <c r="BB6">
        <v>12534</v>
      </c>
      <c r="BC6">
        <v>18287</v>
      </c>
      <c r="BD6">
        <v>19739</v>
      </c>
      <c r="BE6">
        <v>22199</v>
      </c>
      <c r="BF6">
        <v>19702</v>
      </c>
      <c r="BG6">
        <v>24917</v>
      </c>
      <c r="BH6">
        <v>26198</v>
      </c>
      <c r="BI6">
        <v>20374</v>
      </c>
      <c r="BJ6">
        <v>13305</v>
      </c>
      <c r="BK6">
        <v>8294</v>
      </c>
      <c r="BL6">
        <v>2208</v>
      </c>
      <c r="BM6">
        <v>803</v>
      </c>
      <c r="BN6">
        <v>379</v>
      </c>
      <c r="BO6">
        <v>0</v>
      </c>
      <c r="BP6">
        <v>0</v>
      </c>
      <c r="BQ6">
        <v>0</v>
      </c>
      <c r="BR6">
        <v>0</v>
      </c>
      <c r="BS6">
        <v>0</v>
      </c>
      <c r="BT6">
        <v>0</v>
      </c>
      <c r="BU6">
        <v>1656</v>
      </c>
      <c r="BV6">
        <v>0</v>
      </c>
      <c r="BW6">
        <v>0</v>
      </c>
      <c r="BX6">
        <v>0</v>
      </c>
      <c r="BY6">
        <v>0</v>
      </c>
      <c r="BZ6">
        <v>0</v>
      </c>
      <c r="CA6">
        <v>0</v>
      </c>
      <c r="CB6">
        <v>0</v>
      </c>
      <c r="CC6">
        <v>968</v>
      </c>
      <c r="CD6">
        <v>1182</v>
      </c>
      <c r="CE6">
        <v>321</v>
      </c>
      <c r="CF6">
        <v>499</v>
      </c>
      <c r="CG6">
        <v>2739</v>
      </c>
      <c r="CH6">
        <v>2285</v>
      </c>
      <c r="CI6">
        <v>5721</v>
      </c>
      <c r="CJ6">
        <v>6270</v>
      </c>
      <c r="CK6">
        <v>6526</v>
      </c>
      <c r="CL6">
        <v>10909</v>
      </c>
      <c r="CM6">
        <v>20166</v>
      </c>
      <c r="CN6">
        <v>14333</v>
      </c>
      <c r="CO6">
        <v>14488</v>
      </c>
      <c r="CP6">
        <v>19556</v>
      </c>
      <c r="CQ6">
        <v>15582</v>
      </c>
      <c r="CR6">
        <v>19415</v>
      </c>
      <c r="CS6">
        <v>20963</v>
      </c>
      <c r="CT6">
        <v>22098</v>
      </c>
      <c r="CU6">
        <v>15224</v>
      </c>
      <c r="CV6">
        <v>8968</v>
      </c>
      <c r="CW6">
        <v>1899</v>
      </c>
      <c r="CX6">
        <v>868</v>
      </c>
      <c r="CY6">
        <v>379</v>
      </c>
      <c r="CZ6">
        <v>0</v>
      </c>
      <c r="DA6">
        <v>0</v>
      </c>
      <c r="DB6">
        <v>0</v>
      </c>
      <c r="DC6">
        <v>0</v>
      </c>
      <c r="DD6">
        <v>1656</v>
      </c>
      <c r="DE6">
        <v>0</v>
      </c>
      <c r="DF6">
        <v>0</v>
      </c>
      <c r="DG6">
        <v>0</v>
      </c>
      <c r="DH6">
        <v>0</v>
      </c>
      <c r="DI6">
        <v>0</v>
      </c>
      <c r="DJ6">
        <v>0</v>
      </c>
      <c r="DK6">
        <v>0</v>
      </c>
      <c r="DL6">
        <v>0</v>
      </c>
      <c r="DM6">
        <v>901</v>
      </c>
      <c r="DN6">
        <v>648</v>
      </c>
      <c r="DO6">
        <v>1339</v>
      </c>
      <c r="DP6">
        <v>2586</v>
      </c>
      <c r="DQ6">
        <v>4064</v>
      </c>
      <c r="DR6">
        <v>6325</v>
      </c>
      <c r="DS6">
        <v>14067</v>
      </c>
      <c r="DT6">
        <v>15371</v>
      </c>
      <c r="DU6">
        <v>17417</v>
      </c>
      <c r="DV6">
        <v>20315</v>
      </c>
      <c r="DW6">
        <v>25630</v>
      </c>
      <c r="DX6">
        <v>26484</v>
      </c>
      <c r="DY6">
        <v>22076</v>
      </c>
      <c r="DZ6">
        <v>21250</v>
      </c>
      <c r="EA6">
        <v>17667</v>
      </c>
      <c r="EB6">
        <v>9427</v>
      </c>
      <c r="EC6">
        <v>3780</v>
      </c>
      <c r="ED6">
        <v>1591</v>
      </c>
      <c r="EE6">
        <v>450</v>
      </c>
      <c r="EF6">
        <v>0</v>
      </c>
      <c r="EG6">
        <v>0</v>
      </c>
      <c r="EH6">
        <v>0</v>
      </c>
      <c r="EI6">
        <v>0</v>
      </c>
      <c r="EJ6">
        <v>0</v>
      </c>
      <c r="EK6">
        <v>0</v>
      </c>
      <c r="EL6">
        <v>0</v>
      </c>
      <c r="EM6">
        <v>1627</v>
      </c>
      <c r="EO6">
        <v>5</v>
      </c>
    </row>
    <row r="7" spans="1:145">
      <c r="A7">
        <v>104</v>
      </c>
      <c r="B7" t="s">
        <v>162</v>
      </c>
      <c r="C7" t="s">
        <v>90</v>
      </c>
      <c r="D7">
        <v>0</v>
      </c>
      <c r="E7">
        <v>0</v>
      </c>
      <c r="F7">
        <v>0</v>
      </c>
      <c r="G7">
        <v>0</v>
      </c>
      <c r="H7">
        <v>0</v>
      </c>
      <c r="I7">
        <v>0</v>
      </c>
      <c r="J7">
        <v>0</v>
      </c>
      <c r="K7">
        <v>853</v>
      </c>
      <c r="L7">
        <v>720</v>
      </c>
      <c r="M7">
        <v>527</v>
      </c>
      <c r="N7">
        <v>726</v>
      </c>
      <c r="O7">
        <v>2685</v>
      </c>
      <c r="P7">
        <v>666</v>
      </c>
      <c r="Q7">
        <v>2713</v>
      </c>
      <c r="R7">
        <v>4318</v>
      </c>
      <c r="S7">
        <v>5555</v>
      </c>
      <c r="T7">
        <v>9576</v>
      </c>
      <c r="U7">
        <v>13040</v>
      </c>
      <c r="V7">
        <v>11517</v>
      </c>
      <c r="W7">
        <v>17834</v>
      </c>
      <c r="X7">
        <v>23010</v>
      </c>
      <c r="Y7">
        <v>20593</v>
      </c>
      <c r="Z7">
        <v>15028</v>
      </c>
      <c r="AA7">
        <v>10814</v>
      </c>
      <c r="AB7">
        <v>3901</v>
      </c>
      <c r="AC7">
        <v>631</v>
      </c>
      <c r="AD7">
        <v>0</v>
      </c>
      <c r="AE7">
        <v>0</v>
      </c>
      <c r="AF7">
        <v>0</v>
      </c>
      <c r="AG7">
        <v>0</v>
      </c>
      <c r="AH7">
        <v>0</v>
      </c>
      <c r="AI7">
        <v>0</v>
      </c>
      <c r="AJ7">
        <v>0</v>
      </c>
      <c r="AK7">
        <v>0</v>
      </c>
      <c r="AL7">
        <v>1472</v>
      </c>
      <c r="AM7">
        <v>0</v>
      </c>
      <c r="AN7">
        <v>0</v>
      </c>
      <c r="AO7">
        <v>0</v>
      </c>
      <c r="AP7">
        <v>0</v>
      </c>
      <c r="AQ7">
        <v>0</v>
      </c>
      <c r="AR7">
        <v>0</v>
      </c>
      <c r="AS7">
        <v>0</v>
      </c>
      <c r="AT7">
        <v>0</v>
      </c>
      <c r="AU7">
        <v>537</v>
      </c>
      <c r="AV7">
        <v>316</v>
      </c>
      <c r="AW7">
        <v>720</v>
      </c>
      <c r="AX7">
        <v>532</v>
      </c>
      <c r="AY7">
        <v>3009</v>
      </c>
      <c r="AZ7">
        <v>4462</v>
      </c>
      <c r="BA7">
        <v>6468</v>
      </c>
      <c r="BB7">
        <v>11509</v>
      </c>
      <c r="BC7">
        <v>13883</v>
      </c>
      <c r="BD7">
        <v>13702</v>
      </c>
      <c r="BE7">
        <v>22541</v>
      </c>
      <c r="BF7">
        <v>21161</v>
      </c>
      <c r="BG7">
        <v>17158</v>
      </c>
      <c r="BH7">
        <v>12761</v>
      </c>
      <c r="BI7">
        <v>9731</v>
      </c>
      <c r="BJ7">
        <v>4391</v>
      </c>
      <c r="BK7">
        <v>1280</v>
      </c>
      <c r="BL7">
        <v>546</v>
      </c>
      <c r="BM7">
        <v>0</v>
      </c>
      <c r="BN7">
        <v>0</v>
      </c>
      <c r="BO7">
        <v>0</v>
      </c>
      <c r="BP7">
        <v>0</v>
      </c>
      <c r="BQ7">
        <v>0</v>
      </c>
      <c r="BR7">
        <v>0</v>
      </c>
      <c r="BS7">
        <v>0</v>
      </c>
      <c r="BT7">
        <v>0</v>
      </c>
      <c r="BU7">
        <v>1472</v>
      </c>
      <c r="BV7">
        <v>0</v>
      </c>
      <c r="BW7">
        <v>0</v>
      </c>
      <c r="BX7">
        <v>0</v>
      </c>
      <c r="BY7">
        <v>0</v>
      </c>
      <c r="BZ7">
        <v>0</v>
      </c>
      <c r="CA7">
        <v>0</v>
      </c>
      <c r="CB7">
        <v>0</v>
      </c>
      <c r="CC7">
        <v>0</v>
      </c>
      <c r="CD7">
        <v>0</v>
      </c>
      <c r="CE7">
        <v>0</v>
      </c>
      <c r="CF7">
        <v>1064</v>
      </c>
      <c r="CG7">
        <v>1922</v>
      </c>
      <c r="CH7">
        <v>1265</v>
      </c>
      <c r="CI7">
        <v>4023</v>
      </c>
      <c r="CJ7">
        <v>4160</v>
      </c>
      <c r="CK7">
        <v>4643</v>
      </c>
      <c r="CL7">
        <v>7728</v>
      </c>
      <c r="CM7">
        <v>7645</v>
      </c>
      <c r="CN7">
        <v>13876</v>
      </c>
      <c r="CO7">
        <v>19415</v>
      </c>
      <c r="CP7">
        <v>18708</v>
      </c>
      <c r="CQ7">
        <v>17167</v>
      </c>
      <c r="CR7">
        <v>18414</v>
      </c>
      <c r="CS7">
        <v>14369</v>
      </c>
      <c r="CT7">
        <v>6450</v>
      </c>
      <c r="CU7">
        <v>2051</v>
      </c>
      <c r="CV7">
        <v>1842</v>
      </c>
      <c r="CW7">
        <v>0</v>
      </c>
      <c r="CX7">
        <v>0</v>
      </c>
      <c r="CY7">
        <v>0</v>
      </c>
      <c r="CZ7">
        <v>0</v>
      </c>
      <c r="DA7">
        <v>0</v>
      </c>
      <c r="DB7">
        <v>0</v>
      </c>
      <c r="DC7">
        <v>0</v>
      </c>
      <c r="DD7">
        <v>1437</v>
      </c>
      <c r="DE7">
        <v>0</v>
      </c>
      <c r="DF7">
        <v>0</v>
      </c>
      <c r="DG7">
        <v>0</v>
      </c>
      <c r="DH7">
        <v>0</v>
      </c>
      <c r="DI7">
        <v>0</v>
      </c>
      <c r="DJ7">
        <v>0</v>
      </c>
      <c r="DK7">
        <v>0</v>
      </c>
      <c r="DL7">
        <v>0</v>
      </c>
      <c r="DM7">
        <v>0</v>
      </c>
      <c r="DN7">
        <v>537</v>
      </c>
      <c r="DO7">
        <v>76</v>
      </c>
      <c r="DP7">
        <v>880</v>
      </c>
      <c r="DQ7">
        <v>2313</v>
      </c>
      <c r="DR7">
        <v>4225</v>
      </c>
      <c r="DS7">
        <v>6778</v>
      </c>
      <c r="DT7">
        <v>8972</v>
      </c>
      <c r="DU7">
        <v>19041</v>
      </c>
      <c r="DV7">
        <v>22008</v>
      </c>
      <c r="DW7">
        <v>20168</v>
      </c>
      <c r="DX7">
        <v>19044</v>
      </c>
      <c r="DY7">
        <v>13733</v>
      </c>
      <c r="DZ7">
        <v>10957</v>
      </c>
      <c r="EA7">
        <v>8486</v>
      </c>
      <c r="EB7">
        <v>4819</v>
      </c>
      <c r="EC7">
        <v>2725</v>
      </c>
      <c r="ED7">
        <v>0</v>
      </c>
      <c r="EE7">
        <v>0</v>
      </c>
      <c r="EF7">
        <v>0</v>
      </c>
      <c r="EG7">
        <v>0</v>
      </c>
      <c r="EH7">
        <v>0</v>
      </c>
      <c r="EI7">
        <v>0</v>
      </c>
      <c r="EJ7">
        <v>0</v>
      </c>
      <c r="EK7">
        <v>0</v>
      </c>
      <c r="EL7">
        <v>0</v>
      </c>
      <c r="EM7">
        <v>1417</v>
      </c>
      <c r="EO7">
        <v>6</v>
      </c>
    </row>
    <row r="8" spans="1:145">
      <c r="A8">
        <v>105</v>
      </c>
      <c r="B8" t="s">
        <v>163</v>
      </c>
      <c r="C8" t="s">
        <v>91</v>
      </c>
      <c r="D8">
        <v>0</v>
      </c>
      <c r="E8">
        <v>232</v>
      </c>
      <c r="F8">
        <v>84</v>
      </c>
      <c r="G8">
        <v>0</v>
      </c>
      <c r="H8">
        <v>183</v>
      </c>
      <c r="I8">
        <v>0</v>
      </c>
      <c r="J8">
        <v>173</v>
      </c>
      <c r="K8">
        <v>493</v>
      </c>
      <c r="L8">
        <v>351</v>
      </c>
      <c r="M8">
        <v>486</v>
      </c>
      <c r="N8">
        <v>1054</v>
      </c>
      <c r="O8">
        <v>2326</v>
      </c>
      <c r="P8">
        <v>1911</v>
      </c>
      <c r="Q8">
        <v>3277</v>
      </c>
      <c r="R8">
        <v>5957</v>
      </c>
      <c r="S8">
        <v>7384</v>
      </c>
      <c r="T8">
        <v>8134</v>
      </c>
      <c r="U8">
        <v>10695</v>
      </c>
      <c r="V8">
        <v>14456</v>
      </c>
      <c r="W8">
        <v>6723</v>
      </c>
      <c r="X8">
        <v>11985</v>
      </c>
      <c r="Y8">
        <v>7142</v>
      </c>
      <c r="Z8">
        <v>11858</v>
      </c>
      <c r="AA8">
        <v>9909</v>
      </c>
      <c r="AB8">
        <v>6045</v>
      </c>
      <c r="AC8">
        <v>4659</v>
      </c>
      <c r="AD8">
        <v>0</v>
      </c>
      <c r="AE8">
        <v>0</v>
      </c>
      <c r="AF8">
        <v>0</v>
      </c>
      <c r="AG8">
        <v>0</v>
      </c>
      <c r="AH8">
        <v>0</v>
      </c>
      <c r="AI8">
        <v>0</v>
      </c>
      <c r="AJ8">
        <v>0</v>
      </c>
      <c r="AK8">
        <v>0</v>
      </c>
      <c r="AL8">
        <v>154</v>
      </c>
      <c r="AM8">
        <v>0</v>
      </c>
      <c r="AN8">
        <v>0</v>
      </c>
      <c r="AO8">
        <v>0</v>
      </c>
      <c r="AP8">
        <v>0</v>
      </c>
      <c r="AQ8">
        <v>0</v>
      </c>
      <c r="AR8">
        <v>232</v>
      </c>
      <c r="AS8">
        <v>84</v>
      </c>
      <c r="AT8">
        <v>0</v>
      </c>
      <c r="AU8">
        <v>0</v>
      </c>
      <c r="AV8">
        <v>739</v>
      </c>
      <c r="AW8">
        <v>847</v>
      </c>
      <c r="AX8">
        <v>2100</v>
      </c>
      <c r="AY8">
        <v>1562</v>
      </c>
      <c r="AZ8">
        <v>4197</v>
      </c>
      <c r="BA8">
        <v>9474</v>
      </c>
      <c r="BB8">
        <v>10142</v>
      </c>
      <c r="BC8">
        <v>14583</v>
      </c>
      <c r="BD8">
        <v>13624</v>
      </c>
      <c r="BE8">
        <v>11131</v>
      </c>
      <c r="BF8">
        <v>9144</v>
      </c>
      <c r="BG8">
        <v>6458</v>
      </c>
      <c r="BH8">
        <v>12116</v>
      </c>
      <c r="BI8">
        <v>8246</v>
      </c>
      <c r="BJ8">
        <v>5245</v>
      </c>
      <c r="BK8">
        <v>4253</v>
      </c>
      <c r="BL8">
        <v>1340</v>
      </c>
      <c r="BM8">
        <v>0</v>
      </c>
      <c r="BN8">
        <v>0</v>
      </c>
      <c r="BO8">
        <v>0</v>
      </c>
      <c r="BP8">
        <v>0</v>
      </c>
      <c r="BQ8">
        <v>0</v>
      </c>
      <c r="BR8">
        <v>0</v>
      </c>
      <c r="BS8">
        <v>0</v>
      </c>
      <c r="BT8">
        <v>0</v>
      </c>
      <c r="BU8">
        <v>154</v>
      </c>
      <c r="BV8">
        <v>0</v>
      </c>
      <c r="BW8">
        <v>0</v>
      </c>
      <c r="BX8">
        <v>0</v>
      </c>
      <c r="BY8">
        <v>134</v>
      </c>
      <c r="BZ8">
        <v>84</v>
      </c>
      <c r="CA8">
        <v>49</v>
      </c>
      <c r="CB8">
        <v>0</v>
      </c>
      <c r="CC8">
        <v>179</v>
      </c>
      <c r="CD8">
        <v>173</v>
      </c>
      <c r="CE8">
        <v>85</v>
      </c>
      <c r="CF8">
        <v>843</v>
      </c>
      <c r="CG8">
        <v>425</v>
      </c>
      <c r="CH8">
        <v>1707</v>
      </c>
      <c r="CI8">
        <v>2092</v>
      </c>
      <c r="CJ8">
        <v>5813</v>
      </c>
      <c r="CK8">
        <v>10030</v>
      </c>
      <c r="CL8">
        <v>11312</v>
      </c>
      <c r="CM8">
        <v>14657</v>
      </c>
      <c r="CN8">
        <v>11326</v>
      </c>
      <c r="CO8">
        <v>7337</v>
      </c>
      <c r="CP8">
        <v>7614</v>
      </c>
      <c r="CQ8">
        <v>10497</v>
      </c>
      <c r="CR8">
        <v>6977</v>
      </c>
      <c r="CS8">
        <v>7233</v>
      </c>
      <c r="CT8">
        <v>5345</v>
      </c>
      <c r="CU8">
        <v>5429</v>
      </c>
      <c r="CV8">
        <v>2652</v>
      </c>
      <c r="CW8">
        <v>3025</v>
      </c>
      <c r="CX8">
        <v>499</v>
      </c>
      <c r="CY8">
        <v>0</v>
      </c>
      <c r="CZ8">
        <v>0</v>
      </c>
      <c r="DA8">
        <v>0</v>
      </c>
      <c r="DB8">
        <v>0</v>
      </c>
      <c r="DC8">
        <v>0</v>
      </c>
      <c r="DD8">
        <v>154</v>
      </c>
      <c r="DE8">
        <v>0</v>
      </c>
      <c r="DF8">
        <v>0</v>
      </c>
      <c r="DG8">
        <v>0</v>
      </c>
      <c r="DH8">
        <v>0</v>
      </c>
      <c r="DI8">
        <v>0</v>
      </c>
      <c r="DJ8">
        <v>0</v>
      </c>
      <c r="DK8">
        <v>0</v>
      </c>
      <c r="DL8">
        <v>232</v>
      </c>
      <c r="DM8">
        <v>84</v>
      </c>
      <c r="DN8">
        <v>0</v>
      </c>
      <c r="DO8">
        <v>690</v>
      </c>
      <c r="DP8">
        <v>314</v>
      </c>
      <c r="DQ8">
        <v>1591</v>
      </c>
      <c r="DR8">
        <v>3480</v>
      </c>
      <c r="DS8">
        <v>12647</v>
      </c>
      <c r="DT8">
        <v>11581</v>
      </c>
      <c r="DU8">
        <v>10290</v>
      </c>
      <c r="DV8">
        <v>17470</v>
      </c>
      <c r="DW8">
        <v>12172</v>
      </c>
      <c r="DX8">
        <v>9808</v>
      </c>
      <c r="DY8">
        <v>8932</v>
      </c>
      <c r="DZ8">
        <v>12100</v>
      </c>
      <c r="EA8">
        <v>5886</v>
      </c>
      <c r="EB8">
        <v>4445</v>
      </c>
      <c r="EC8">
        <v>2448</v>
      </c>
      <c r="ED8">
        <v>774</v>
      </c>
      <c r="EE8">
        <v>508</v>
      </c>
      <c r="EF8">
        <v>0</v>
      </c>
      <c r="EG8">
        <v>65</v>
      </c>
      <c r="EH8">
        <v>0</v>
      </c>
      <c r="EI8">
        <v>0</v>
      </c>
      <c r="EJ8">
        <v>0</v>
      </c>
      <c r="EK8">
        <v>0</v>
      </c>
      <c r="EL8">
        <v>0</v>
      </c>
      <c r="EM8">
        <v>154</v>
      </c>
      <c r="EO8">
        <v>7</v>
      </c>
    </row>
    <row r="9" spans="1:145">
      <c r="A9">
        <v>106</v>
      </c>
      <c r="B9" t="s">
        <v>164</v>
      </c>
      <c r="C9" t="s">
        <v>92</v>
      </c>
      <c r="D9">
        <v>565</v>
      </c>
      <c r="E9">
        <v>0</v>
      </c>
      <c r="F9">
        <v>423</v>
      </c>
      <c r="G9">
        <v>354</v>
      </c>
      <c r="H9">
        <v>0</v>
      </c>
      <c r="I9">
        <v>0</v>
      </c>
      <c r="J9">
        <v>409</v>
      </c>
      <c r="K9">
        <v>244</v>
      </c>
      <c r="L9">
        <v>1348</v>
      </c>
      <c r="M9">
        <v>2089</v>
      </c>
      <c r="N9">
        <v>753</v>
      </c>
      <c r="O9">
        <v>992</v>
      </c>
      <c r="P9">
        <v>2762</v>
      </c>
      <c r="Q9">
        <v>6475</v>
      </c>
      <c r="R9">
        <v>4068</v>
      </c>
      <c r="S9">
        <v>12324</v>
      </c>
      <c r="T9">
        <v>14204</v>
      </c>
      <c r="U9">
        <v>24492</v>
      </c>
      <c r="V9">
        <v>25534</v>
      </c>
      <c r="W9">
        <v>25718</v>
      </c>
      <c r="X9">
        <v>41311</v>
      </c>
      <c r="Y9">
        <v>30135</v>
      </c>
      <c r="Z9">
        <v>37219</v>
      </c>
      <c r="AA9">
        <v>32432</v>
      </c>
      <c r="AB9">
        <v>20590</v>
      </c>
      <c r="AC9">
        <v>4990</v>
      </c>
      <c r="AD9">
        <v>315</v>
      </c>
      <c r="AE9">
        <v>242</v>
      </c>
      <c r="AF9">
        <v>0</v>
      </c>
      <c r="AG9">
        <v>0</v>
      </c>
      <c r="AH9">
        <v>0</v>
      </c>
      <c r="AI9">
        <v>0</v>
      </c>
      <c r="AJ9">
        <v>0</v>
      </c>
      <c r="AK9">
        <v>0</v>
      </c>
      <c r="AL9">
        <v>1887</v>
      </c>
      <c r="AM9">
        <v>0</v>
      </c>
      <c r="AN9">
        <v>0</v>
      </c>
      <c r="AO9">
        <v>0</v>
      </c>
      <c r="AP9">
        <v>0</v>
      </c>
      <c r="AQ9">
        <v>256</v>
      </c>
      <c r="AR9">
        <v>663</v>
      </c>
      <c r="AS9">
        <v>423</v>
      </c>
      <c r="AT9">
        <v>0</v>
      </c>
      <c r="AU9">
        <v>409</v>
      </c>
      <c r="AV9">
        <v>1524</v>
      </c>
      <c r="AW9">
        <v>1776</v>
      </c>
      <c r="AX9">
        <v>2637</v>
      </c>
      <c r="AY9">
        <v>3199</v>
      </c>
      <c r="AZ9">
        <v>7931</v>
      </c>
      <c r="BA9">
        <v>13914</v>
      </c>
      <c r="BB9">
        <v>22760</v>
      </c>
      <c r="BC9">
        <v>27853</v>
      </c>
      <c r="BD9">
        <v>27653</v>
      </c>
      <c r="BE9">
        <v>32650</v>
      </c>
      <c r="BF9">
        <v>33557</v>
      </c>
      <c r="BG9">
        <v>29230</v>
      </c>
      <c r="BH9">
        <v>34344</v>
      </c>
      <c r="BI9">
        <v>24004</v>
      </c>
      <c r="BJ9">
        <v>11320</v>
      </c>
      <c r="BK9">
        <v>10095</v>
      </c>
      <c r="BL9">
        <v>2367</v>
      </c>
      <c r="BM9">
        <v>1423</v>
      </c>
      <c r="BN9">
        <v>0</v>
      </c>
      <c r="BO9">
        <v>0</v>
      </c>
      <c r="BP9">
        <v>0</v>
      </c>
      <c r="BQ9">
        <v>0</v>
      </c>
      <c r="BR9">
        <v>0</v>
      </c>
      <c r="BS9">
        <v>0</v>
      </c>
      <c r="BT9">
        <v>0</v>
      </c>
      <c r="BU9">
        <v>1887</v>
      </c>
      <c r="BV9">
        <v>0</v>
      </c>
      <c r="BW9">
        <v>0</v>
      </c>
      <c r="BX9">
        <v>0</v>
      </c>
      <c r="BY9">
        <v>0</v>
      </c>
      <c r="BZ9">
        <v>0</v>
      </c>
      <c r="CA9">
        <v>0</v>
      </c>
      <c r="CB9">
        <v>0</v>
      </c>
      <c r="CC9">
        <v>663</v>
      </c>
      <c r="CD9">
        <v>423</v>
      </c>
      <c r="CE9">
        <v>409</v>
      </c>
      <c r="CF9">
        <v>836</v>
      </c>
      <c r="CG9">
        <v>613</v>
      </c>
      <c r="CH9">
        <v>2080</v>
      </c>
      <c r="CI9">
        <v>2293</v>
      </c>
      <c r="CJ9">
        <v>6020</v>
      </c>
      <c r="CK9">
        <v>6832</v>
      </c>
      <c r="CL9">
        <v>10918</v>
      </c>
      <c r="CM9">
        <v>16741</v>
      </c>
      <c r="CN9">
        <v>29757</v>
      </c>
      <c r="CO9">
        <v>30685</v>
      </c>
      <c r="CP9">
        <v>25009</v>
      </c>
      <c r="CQ9">
        <v>32476</v>
      </c>
      <c r="CR9">
        <v>30083</v>
      </c>
      <c r="CS9">
        <v>29364</v>
      </c>
      <c r="CT9">
        <v>21870</v>
      </c>
      <c r="CU9">
        <v>17251</v>
      </c>
      <c r="CV9">
        <v>15564</v>
      </c>
      <c r="CW9">
        <v>8355</v>
      </c>
      <c r="CX9">
        <v>994</v>
      </c>
      <c r="CY9">
        <v>548</v>
      </c>
      <c r="CZ9">
        <v>204</v>
      </c>
      <c r="DA9">
        <v>0</v>
      </c>
      <c r="DB9">
        <v>0</v>
      </c>
      <c r="DC9">
        <v>0</v>
      </c>
      <c r="DD9">
        <v>1887</v>
      </c>
      <c r="DE9">
        <v>0</v>
      </c>
      <c r="DF9">
        <v>0</v>
      </c>
      <c r="DG9">
        <v>0</v>
      </c>
      <c r="DH9">
        <v>0</v>
      </c>
      <c r="DI9">
        <v>0</v>
      </c>
      <c r="DJ9">
        <v>0</v>
      </c>
      <c r="DK9">
        <v>120</v>
      </c>
      <c r="DL9">
        <v>423</v>
      </c>
      <c r="DM9">
        <v>610</v>
      </c>
      <c r="DN9">
        <v>1275</v>
      </c>
      <c r="DO9">
        <v>423</v>
      </c>
      <c r="DP9">
        <v>2448</v>
      </c>
      <c r="DQ9">
        <v>7041</v>
      </c>
      <c r="DR9">
        <v>18674</v>
      </c>
      <c r="DS9">
        <v>27360</v>
      </c>
      <c r="DT9">
        <v>37128</v>
      </c>
      <c r="DU9">
        <v>31773</v>
      </c>
      <c r="DV9">
        <v>31740</v>
      </c>
      <c r="DW9">
        <v>38706</v>
      </c>
      <c r="DX9">
        <v>29430</v>
      </c>
      <c r="DY9">
        <v>26845</v>
      </c>
      <c r="DZ9">
        <v>16972</v>
      </c>
      <c r="EA9">
        <v>11029</v>
      </c>
      <c r="EB9">
        <v>5722</v>
      </c>
      <c r="EC9">
        <v>1366</v>
      </c>
      <c r="ED9">
        <v>608</v>
      </c>
      <c r="EE9">
        <v>315</v>
      </c>
      <c r="EF9">
        <v>0</v>
      </c>
      <c r="EG9">
        <v>0</v>
      </c>
      <c r="EH9">
        <v>0</v>
      </c>
      <c r="EI9">
        <v>0</v>
      </c>
      <c r="EJ9">
        <v>0</v>
      </c>
      <c r="EK9">
        <v>0</v>
      </c>
      <c r="EL9">
        <v>0</v>
      </c>
      <c r="EM9">
        <v>1867</v>
      </c>
      <c r="EO9">
        <v>8</v>
      </c>
    </row>
    <row r="10" spans="1:145">
      <c r="A10">
        <v>107</v>
      </c>
      <c r="B10" t="s">
        <v>165</v>
      </c>
      <c r="C10" t="s">
        <v>93</v>
      </c>
      <c r="D10">
        <v>526</v>
      </c>
      <c r="E10">
        <v>0</v>
      </c>
      <c r="F10">
        <v>307</v>
      </c>
      <c r="G10">
        <v>1264</v>
      </c>
      <c r="H10">
        <v>71</v>
      </c>
      <c r="I10">
        <v>0</v>
      </c>
      <c r="J10">
        <v>278</v>
      </c>
      <c r="K10">
        <v>0</v>
      </c>
      <c r="L10">
        <v>672</v>
      </c>
      <c r="M10">
        <v>961</v>
      </c>
      <c r="N10">
        <v>902</v>
      </c>
      <c r="O10">
        <v>3277</v>
      </c>
      <c r="P10">
        <v>4793</v>
      </c>
      <c r="Q10">
        <v>7123</v>
      </c>
      <c r="R10">
        <v>5076</v>
      </c>
      <c r="S10">
        <v>5232</v>
      </c>
      <c r="T10">
        <v>7043</v>
      </c>
      <c r="U10">
        <v>15284</v>
      </c>
      <c r="V10">
        <v>13144</v>
      </c>
      <c r="W10">
        <v>33688</v>
      </c>
      <c r="X10">
        <v>33267</v>
      </c>
      <c r="Y10">
        <v>28424</v>
      </c>
      <c r="Z10">
        <v>42820</v>
      </c>
      <c r="AA10">
        <v>43133</v>
      </c>
      <c r="AB10">
        <v>37436</v>
      </c>
      <c r="AC10">
        <v>23991</v>
      </c>
      <c r="AD10">
        <v>4491</v>
      </c>
      <c r="AE10">
        <v>0</v>
      </c>
      <c r="AF10">
        <v>0</v>
      </c>
      <c r="AG10">
        <v>0</v>
      </c>
      <c r="AH10">
        <v>0</v>
      </c>
      <c r="AI10">
        <v>0</v>
      </c>
      <c r="AJ10">
        <v>0</v>
      </c>
      <c r="AK10">
        <v>0</v>
      </c>
      <c r="AL10">
        <v>669</v>
      </c>
      <c r="AM10">
        <v>0</v>
      </c>
      <c r="AN10">
        <v>0</v>
      </c>
      <c r="AO10">
        <v>0</v>
      </c>
      <c r="AP10">
        <v>0</v>
      </c>
      <c r="AQ10">
        <v>526</v>
      </c>
      <c r="AR10">
        <v>0</v>
      </c>
      <c r="AS10">
        <v>0</v>
      </c>
      <c r="AT10">
        <v>1642</v>
      </c>
      <c r="AU10">
        <v>672</v>
      </c>
      <c r="AV10">
        <v>222</v>
      </c>
      <c r="AW10">
        <v>903</v>
      </c>
      <c r="AX10">
        <v>2112</v>
      </c>
      <c r="AY10">
        <v>4775</v>
      </c>
      <c r="AZ10">
        <v>4188</v>
      </c>
      <c r="BA10">
        <v>7619</v>
      </c>
      <c r="BB10">
        <v>7919</v>
      </c>
      <c r="BC10">
        <v>12577</v>
      </c>
      <c r="BD10">
        <v>16906</v>
      </c>
      <c r="BE10">
        <v>24811</v>
      </c>
      <c r="BF10">
        <v>28844</v>
      </c>
      <c r="BG10">
        <v>33746</v>
      </c>
      <c r="BH10">
        <v>32678</v>
      </c>
      <c r="BI10">
        <v>35942</v>
      </c>
      <c r="BJ10">
        <v>38038</v>
      </c>
      <c r="BK10">
        <v>26961</v>
      </c>
      <c r="BL10">
        <v>20288</v>
      </c>
      <c r="BM10">
        <v>9540</v>
      </c>
      <c r="BN10">
        <v>2294</v>
      </c>
      <c r="BO10">
        <v>0</v>
      </c>
      <c r="BP10">
        <v>0</v>
      </c>
      <c r="BQ10">
        <v>0</v>
      </c>
      <c r="BR10">
        <v>0</v>
      </c>
      <c r="BS10">
        <v>0</v>
      </c>
      <c r="BT10">
        <v>0</v>
      </c>
      <c r="BU10">
        <v>669</v>
      </c>
      <c r="BV10">
        <v>0</v>
      </c>
      <c r="BW10">
        <v>0</v>
      </c>
      <c r="BX10">
        <v>0</v>
      </c>
      <c r="BY10">
        <v>0</v>
      </c>
      <c r="BZ10">
        <v>0</v>
      </c>
      <c r="CA10">
        <v>307</v>
      </c>
      <c r="CB10">
        <v>714</v>
      </c>
      <c r="CC10">
        <v>1076</v>
      </c>
      <c r="CD10">
        <v>278</v>
      </c>
      <c r="CE10">
        <v>689</v>
      </c>
      <c r="CF10">
        <v>963</v>
      </c>
      <c r="CG10">
        <v>2151</v>
      </c>
      <c r="CH10">
        <v>2676</v>
      </c>
      <c r="CI10">
        <v>2096</v>
      </c>
      <c r="CJ10">
        <v>8170</v>
      </c>
      <c r="CK10">
        <v>12045</v>
      </c>
      <c r="CL10">
        <v>15214</v>
      </c>
      <c r="CM10">
        <v>21115</v>
      </c>
      <c r="CN10">
        <v>23591</v>
      </c>
      <c r="CO10">
        <v>28682</v>
      </c>
      <c r="CP10">
        <v>27234</v>
      </c>
      <c r="CQ10">
        <v>22708</v>
      </c>
      <c r="CR10">
        <v>28633</v>
      </c>
      <c r="CS10">
        <v>26173</v>
      </c>
      <c r="CT10">
        <v>30053</v>
      </c>
      <c r="CU10">
        <v>34554</v>
      </c>
      <c r="CV10">
        <v>14642</v>
      </c>
      <c r="CW10">
        <v>6922</v>
      </c>
      <c r="CX10">
        <v>1233</v>
      </c>
      <c r="CY10">
        <v>1527</v>
      </c>
      <c r="CZ10">
        <v>0</v>
      </c>
      <c r="DA10">
        <v>0</v>
      </c>
      <c r="DB10">
        <v>0</v>
      </c>
      <c r="DC10">
        <v>0</v>
      </c>
      <c r="DD10">
        <v>426</v>
      </c>
      <c r="DE10">
        <v>0</v>
      </c>
      <c r="DF10">
        <v>0</v>
      </c>
      <c r="DG10">
        <v>0</v>
      </c>
      <c r="DH10">
        <v>0</v>
      </c>
      <c r="DI10">
        <v>0</v>
      </c>
      <c r="DJ10">
        <v>0</v>
      </c>
      <c r="DK10">
        <v>0</v>
      </c>
      <c r="DL10">
        <v>526</v>
      </c>
      <c r="DM10">
        <v>0</v>
      </c>
      <c r="DN10">
        <v>1515</v>
      </c>
      <c r="DO10">
        <v>1145</v>
      </c>
      <c r="DP10">
        <v>500</v>
      </c>
      <c r="DQ10">
        <v>1499</v>
      </c>
      <c r="DR10">
        <v>6313</v>
      </c>
      <c r="DS10">
        <v>9128</v>
      </c>
      <c r="DT10">
        <v>13955</v>
      </c>
      <c r="DU10">
        <v>24039</v>
      </c>
      <c r="DV10">
        <v>24009</v>
      </c>
      <c r="DW10">
        <v>21056</v>
      </c>
      <c r="DX10">
        <v>25650</v>
      </c>
      <c r="DY10">
        <v>35099</v>
      </c>
      <c r="DZ10">
        <v>29645</v>
      </c>
      <c r="EA10">
        <v>39464</v>
      </c>
      <c r="EB10">
        <v>26116</v>
      </c>
      <c r="EC10">
        <v>27959</v>
      </c>
      <c r="ED10">
        <v>17353</v>
      </c>
      <c r="EE10">
        <v>5039</v>
      </c>
      <c r="EF10">
        <v>3035</v>
      </c>
      <c r="EG10">
        <v>236</v>
      </c>
      <c r="EH10">
        <v>0</v>
      </c>
      <c r="EI10">
        <v>0</v>
      </c>
      <c r="EJ10">
        <v>0</v>
      </c>
      <c r="EK10">
        <v>0</v>
      </c>
      <c r="EL10">
        <v>0</v>
      </c>
      <c r="EM10">
        <v>591</v>
      </c>
      <c r="EO10">
        <v>9</v>
      </c>
    </row>
    <row r="11" spans="1:145">
      <c r="A11">
        <v>108</v>
      </c>
      <c r="B11" t="s">
        <v>166</v>
      </c>
      <c r="C11" t="s">
        <v>94</v>
      </c>
      <c r="D11">
        <v>718</v>
      </c>
      <c r="E11">
        <v>413</v>
      </c>
      <c r="F11">
        <v>374</v>
      </c>
      <c r="G11">
        <v>0</v>
      </c>
      <c r="H11">
        <v>0</v>
      </c>
      <c r="I11">
        <v>107</v>
      </c>
      <c r="J11">
        <v>521</v>
      </c>
      <c r="K11">
        <v>754</v>
      </c>
      <c r="L11">
        <v>449</v>
      </c>
      <c r="M11">
        <v>1063</v>
      </c>
      <c r="N11">
        <v>3437</v>
      </c>
      <c r="O11">
        <v>2997</v>
      </c>
      <c r="P11">
        <v>2249</v>
      </c>
      <c r="Q11">
        <v>7120</v>
      </c>
      <c r="R11">
        <v>7121</v>
      </c>
      <c r="S11">
        <v>12212</v>
      </c>
      <c r="T11">
        <v>13280</v>
      </c>
      <c r="U11">
        <v>21352</v>
      </c>
      <c r="V11">
        <v>21268</v>
      </c>
      <c r="W11">
        <v>25360</v>
      </c>
      <c r="X11">
        <v>35417</v>
      </c>
      <c r="Y11">
        <v>30590</v>
      </c>
      <c r="Z11">
        <v>20461</v>
      </c>
      <c r="AA11">
        <v>15169</v>
      </c>
      <c r="AB11">
        <v>4425</v>
      </c>
      <c r="AC11">
        <v>803</v>
      </c>
      <c r="AD11">
        <v>297</v>
      </c>
      <c r="AE11">
        <v>0</v>
      </c>
      <c r="AF11">
        <v>0</v>
      </c>
      <c r="AG11">
        <v>0</v>
      </c>
      <c r="AH11">
        <v>0</v>
      </c>
      <c r="AI11">
        <v>0</v>
      </c>
      <c r="AJ11">
        <v>0</v>
      </c>
      <c r="AK11">
        <v>0</v>
      </c>
      <c r="AL11">
        <v>1131</v>
      </c>
      <c r="AM11">
        <v>0</v>
      </c>
      <c r="AN11">
        <v>0</v>
      </c>
      <c r="AO11">
        <v>0</v>
      </c>
      <c r="AP11">
        <v>0</v>
      </c>
      <c r="AQ11">
        <v>950</v>
      </c>
      <c r="AR11">
        <v>555</v>
      </c>
      <c r="AS11">
        <v>0</v>
      </c>
      <c r="AT11">
        <v>411</v>
      </c>
      <c r="AU11">
        <v>437</v>
      </c>
      <c r="AV11">
        <v>424</v>
      </c>
      <c r="AW11">
        <v>2799</v>
      </c>
      <c r="AX11">
        <v>2890</v>
      </c>
      <c r="AY11">
        <v>4283</v>
      </c>
      <c r="AZ11">
        <v>7664</v>
      </c>
      <c r="BA11">
        <v>16340</v>
      </c>
      <c r="BB11">
        <v>17776</v>
      </c>
      <c r="BC11">
        <v>24193</v>
      </c>
      <c r="BD11">
        <v>26751</v>
      </c>
      <c r="BE11">
        <v>34791</v>
      </c>
      <c r="BF11">
        <v>32235</v>
      </c>
      <c r="BG11">
        <v>21912</v>
      </c>
      <c r="BH11">
        <v>15300</v>
      </c>
      <c r="BI11">
        <v>9565</v>
      </c>
      <c r="BJ11">
        <v>6047</v>
      </c>
      <c r="BK11">
        <v>1815</v>
      </c>
      <c r="BL11">
        <v>522</v>
      </c>
      <c r="BM11">
        <v>297</v>
      </c>
      <c r="BN11">
        <v>0</v>
      </c>
      <c r="BO11">
        <v>0</v>
      </c>
      <c r="BP11">
        <v>0</v>
      </c>
      <c r="BQ11">
        <v>0</v>
      </c>
      <c r="BR11">
        <v>0</v>
      </c>
      <c r="BS11">
        <v>0</v>
      </c>
      <c r="BT11">
        <v>0</v>
      </c>
      <c r="BU11">
        <v>1131</v>
      </c>
      <c r="BV11">
        <v>0</v>
      </c>
      <c r="BW11">
        <v>0</v>
      </c>
      <c r="BX11">
        <v>0</v>
      </c>
      <c r="BY11">
        <v>163</v>
      </c>
      <c r="BZ11">
        <v>418</v>
      </c>
      <c r="CA11">
        <v>0</v>
      </c>
      <c r="CB11">
        <v>0</v>
      </c>
      <c r="CC11">
        <v>550</v>
      </c>
      <c r="CD11">
        <v>177</v>
      </c>
      <c r="CE11">
        <v>374</v>
      </c>
      <c r="CF11">
        <v>1968</v>
      </c>
      <c r="CG11">
        <v>2088</v>
      </c>
      <c r="CH11">
        <v>2826</v>
      </c>
      <c r="CI11">
        <v>5508</v>
      </c>
      <c r="CJ11">
        <v>4763</v>
      </c>
      <c r="CK11">
        <v>12860</v>
      </c>
      <c r="CL11">
        <v>14346</v>
      </c>
      <c r="CM11">
        <v>14545</v>
      </c>
      <c r="CN11">
        <v>19540</v>
      </c>
      <c r="CO11">
        <v>22503</v>
      </c>
      <c r="CP11">
        <v>29812</v>
      </c>
      <c r="CQ11">
        <v>34588</v>
      </c>
      <c r="CR11">
        <v>28729</v>
      </c>
      <c r="CS11">
        <v>17658</v>
      </c>
      <c r="CT11">
        <v>10779</v>
      </c>
      <c r="CU11">
        <v>2551</v>
      </c>
      <c r="CV11">
        <v>908</v>
      </c>
      <c r="CW11">
        <v>297</v>
      </c>
      <c r="CX11">
        <v>76</v>
      </c>
      <c r="CY11">
        <v>0</v>
      </c>
      <c r="CZ11">
        <v>0</v>
      </c>
      <c r="DA11">
        <v>0</v>
      </c>
      <c r="DB11">
        <v>0</v>
      </c>
      <c r="DC11">
        <v>0</v>
      </c>
      <c r="DD11">
        <v>1061</v>
      </c>
      <c r="DE11">
        <v>0</v>
      </c>
      <c r="DF11">
        <v>0</v>
      </c>
      <c r="DG11">
        <v>0</v>
      </c>
      <c r="DH11">
        <v>0</v>
      </c>
      <c r="DI11">
        <v>0</v>
      </c>
      <c r="DJ11">
        <v>163</v>
      </c>
      <c r="DK11">
        <v>0</v>
      </c>
      <c r="DL11">
        <v>374</v>
      </c>
      <c r="DM11">
        <v>1087</v>
      </c>
      <c r="DN11">
        <v>0</v>
      </c>
      <c r="DO11">
        <v>137</v>
      </c>
      <c r="DP11">
        <v>3288</v>
      </c>
      <c r="DQ11">
        <v>4705</v>
      </c>
      <c r="DR11">
        <v>11453</v>
      </c>
      <c r="DS11">
        <v>15768</v>
      </c>
      <c r="DT11">
        <v>22279</v>
      </c>
      <c r="DU11">
        <v>27067</v>
      </c>
      <c r="DV11">
        <v>32810</v>
      </c>
      <c r="DW11">
        <v>30783</v>
      </c>
      <c r="DX11">
        <v>25108</v>
      </c>
      <c r="DY11">
        <v>22904</v>
      </c>
      <c r="DZ11">
        <v>15687</v>
      </c>
      <c r="EA11">
        <v>8561</v>
      </c>
      <c r="EB11">
        <v>3499</v>
      </c>
      <c r="EC11">
        <v>1502</v>
      </c>
      <c r="ED11">
        <v>522</v>
      </c>
      <c r="EE11">
        <v>297</v>
      </c>
      <c r="EF11">
        <v>0</v>
      </c>
      <c r="EG11">
        <v>0</v>
      </c>
      <c r="EH11">
        <v>0</v>
      </c>
      <c r="EI11">
        <v>0</v>
      </c>
      <c r="EJ11">
        <v>0</v>
      </c>
      <c r="EK11">
        <v>0</v>
      </c>
      <c r="EL11">
        <v>0</v>
      </c>
      <c r="EM11">
        <v>1094</v>
      </c>
      <c r="EO11">
        <v>10</v>
      </c>
    </row>
    <row r="12" spans="1:145">
      <c r="A12">
        <v>109</v>
      </c>
      <c r="B12" t="s">
        <v>167</v>
      </c>
      <c r="C12" t="s">
        <v>95</v>
      </c>
      <c r="D12">
        <v>58</v>
      </c>
      <c r="E12">
        <v>0</v>
      </c>
      <c r="F12">
        <v>511</v>
      </c>
      <c r="G12">
        <v>0</v>
      </c>
      <c r="H12">
        <v>0</v>
      </c>
      <c r="I12">
        <v>0</v>
      </c>
      <c r="J12">
        <v>638</v>
      </c>
      <c r="K12">
        <v>443</v>
      </c>
      <c r="L12">
        <v>722</v>
      </c>
      <c r="M12">
        <v>481</v>
      </c>
      <c r="N12">
        <v>298</v>
      </c>
      <c r="O12">
        <v>1090</v>
      </c>
      <c r="P12">
        <v>1462</v>
      </c>
      <c r="Q12">
        <v>2465</v>
      </c>
      <c r="R12">
        <v>2897</v>
      </c>
      <c r="S12">
        <v>6006</v>
      </c>
      <c r="T12">
        <v>6841</v>
      </c>
      <c r="U12">
        <v>8335</v>
      </c>
      <c r="V12">
        <v>11156</v>
      </c>
      <c r="W12">
        <v>14394</v>
      </c>
      <c r="X12">
        <v>11920</v>
      </c>
      <c r="Y12">
        <v>11735</v>
      </c>
      <c r="Z12">
        <v>13755</v>
      </c>
      <c r="AA12">
        <v>9585</v>
      </c>
      <c r="AB12">
        <v>12613</v>
      </c>
      <c r="AC12">
        <v>5406</v>
      </c>
      <c r="AD12">
        <v>550</v>
      </c>
      <c r="AE12">
        <v>20</v>
      </c>
      <c r="AF12">
        <v>0</v>
      </c>
      <c r="AG12">
        <v>0</v>
      </c>
      <c r="AH12">
        <v>0</v>
      </c>
      <c r="AI12">
        <v>0</v>
      </c>
      <c r="AJ12">
        <v>0</v>
      </c>
      <c r="AK12">
        <v>0</v>
      </c>
      <c r="AL12">
        <v>182</v>
      </c>
      <c r="AM12">
        <v>0</v>
      </c>
      <c r="AN12">
        <v>0</v>
      </c>
      <c r="AO12">
        <v>0</v>
      </c>
      <c r="AP12">
        <v>0</v>
      </c>
      <c r="AQ12">
        <v>0</v>
      </c>
      <c r="AR12">
        <v>0</v>
      </c>
      <c r="AS12">
        <v>511</v>
      </c>
      <c r="AT12">
        <v>58</v>
      </c>
      <c r="AU12">
        <v>0</v>
      </c>
      <c r="AV12">
        <v>638</v>
      </c>
      <c r="AW12">
        <v>1165</v>
      </c>
      <c r="AX12">
        <v>1322</v>
      </c>
      <c r="AY12">
        <v>1235</v>
      </c>
      <c r="AZ12">
        <v>2975</v>
      </c>
      <c r="BA12">
        <v>6057</v>
      </c>
      <c r="BB12">
        <v>9837</v>
      </c>
      <c r="BC12">
        <v>12763</v>
      </c>
      <c r="BD12">
        <v>14991</v>
      </c>
      <c r="BE12">
        <v>9382</v>
      </c>
      <c r="BF12">
        <v>13467</v>
      </c>
      <c r="BG12">
        <v>9989</v>
      </c>
      <c r="BH12">
        <v>12963</v>
      </c>
      <c r="BI12">
        <v>12037</v>
      </c>
      <c r="BJ12">
        <v>9231</v>
      </c>
      <c r="BK12">
        <v>3272</v>
      </c>
      <c r="BL12">
        <v>1176</v>
      </c>
      <c r="BM12">
        <v>312</v>
      </c>
      <c r="BN12">
        <v>0</v>
      </c>
      <c r="BO12">
        <v>0</v>
      </c>
      <c r="BP12">
        <v>0</v>
      </c>
      <c r="BQ12">
        <v>0</v>
      </c>
      <c r="BR12">
        <v>0</v>
      </c>
      <c r="BS12">
        <v>0</v>
      </c>
      <c r="BT12">
        <v>0</v>
      </c>
      <c r="BU12">
        <v>182</v>
      </c>
      <c r="BV12">
        <v>0</v>
      </c>
      <c r="BW12">
        <v>0</v>
      </c>
      <c r="BX12">
        <v>58</v>
      </c>
      <c r="BY12">
        <v>0</v>
      </c>
      <c r="BZ12">
        <v>0</v>
      </c>
      <c r="CA12">
        <v>0</v>
      </c>
      <c r="CB12">
        <v>0</v>
      </c>
      <c r="CC12">
        <v>511</v>
      </c>
      <c r="CD12">
        <v>0</v>
      </c>
      <c r="CE12">
        <v>1562</v>
      </c>
      <c r="CF12">
        <v>245</v>
      </c>
      <c r="CG12">
        <v>265</v>
      </c>
      <c r="CH12">
        <v>2444</v>
      </c>
      <c r="CI12">
        <v>1083</v>
      </c>
      <c r="CJ12">
        <v>3736</v>
      </c>
      <c r="CK12">
        <v>4896</v>
      </c>
      <c r="CL12">
        <v>8747</v>
      </c>
      <c r="CM12">
        <v>11892</v>
      </c>
      <c r="CN12">
        <v>15734</v>
      </c>
      <c r="CO12">
        <v>6851</v>
      </c>
      <c r="CP12">
        <v>13026</v>
      </c>
      <c r="CQ12">
        <v>9878</v>
      </c>
      <c r="CR12">
        <v>14488</v>
      </c>
      <c r="CS12">
        <v>10481</v>
      </c>
      <c r="CT12">
        <v>6028</v>
      </c>
      <c r="CU12">
        <v>4620</v>
      </c>
      <c r="CV12">
        <v>4567</v>
      </c>
      <c r="CW12">
        <v>2269</v>
      </c>
      <c r="CX12">
        <v>0</v>
      </c>
      <c r="CY12">
        <v>0</v>
      </c>
      <c r="CZ12">
        <v>0</v>
      </c>
      <c r="DA12">
        <v>0</v>
      </c>
      <c r="DB12">
        <v>0</v>
      </c>
      <c r="DC12">
        <v>0</v>
      </c>
      <c r="DD12">
        <v>182</v>
      </c>
      <c r="DE12">
        <v>0</v>
      </c>
      <c r="DF12">
        <v>0</v>
      </c>
      <c r="DG12">
        <v>0</v>
      </c>
      <c r="DH12">
        <v>0</v>
      </c>
      <c r="DI12">
        <v>0</v>
      </c>
      <c r="DJ12">
        <v>0</v>
      </c>
      <c r="DK12">
        <v>0</v>
      </c>
      <c r="DL12">
        <v>58</v>
      </c>
      <c r="DM12">
        <v>0</v>
      </c>
      <c r="DN12">
        <v>0</v>
      </c>
      <c r="DO12">
        <v>0</v>
      </c>
      <c r="DP12">
        <v>1233</v>
      </c>
      <c r="DQ12">
        <v>1788</v>
      </c>
      <c r="DR12">
        <v>2354</v>
      </c>
      <c r="DS12">
        <v>8919</v>
      </c>
      <c r="DT12">
        <v>15962</v>
      </c>
      <c r="DU12">
        <v>13230</v>
      </c>
      <c r="DV12">
        <v>14607</v>
      </c>
      <c r="DW12">
        <v>11037</v>
      </c>
      <c r="DX12">
        <v>12654</v>
      </c>
      <c r="DY12">
        <v>10130</v>
      </c>
      <c r="DZ12">
        <v>8992</v>
      </c>
      <c r="EA12">
        <v>9644</v>
      </c>
      <c r="EB12">
        <v>10066</v>
      </c>
      <c r="EC12">
        <v>1608</v>
      </c>
      <c r="ED12">
        <v>767</v>
      </c>
      <c r="EE12">
        <v>332</v>
      </c>
      <c r="EF12">
        <v>0</v>
      </c>
      <c r="EG12">
        <v>0</v>
      </c>
      <c r="EH12">
        <v>0</v>
      </c>
      <c r="EI12">
        <v>0</v>
      </c>
      <c r="EJ12">
        <v>0</v>
      </c>
      <c r="EK12">
        <v>0</v>
      </c>
      <c r="EL12">
        <v>0</v>
      </c>
      <c r="EM12">
        <v>182</v>
      </c>
      <c r="EO12">
        <v>11</v>
      </c>
    </row>
    <row r="13" spans="1:145">
      <c r="A13">
        <v>110</v>
      </c>
      <c r="B13" t="s">
        <v>168</v>
      </c>
      <c r="C13" t="s">
        <v>96</v>
      </c>
      <c r="D13">
        <v>334</v>
      </c>
      <c r="E13">
        <v>510</v>
      </c>
      <c r="F13">
        <v>0</v>
      </c>
      <c r="G13">
        <v>336</v>
      </c>
      <c r="H13">
        <v>73</v>
      </c>
      <c r="I13">
        <v>1506</v>
      </c>
      <c r="J13">
        <v>1266</v>
      </c>
      <c r="K13">
        <v>401</v>
      </c>
      <c r="L13">
        <v>1133</v>
      </c>
      <c r="M13">
        <v>1622</v>
      </c>
      <c r="N13">
        <v>1315</v>
      </c>
      <c r="O13">
        <v>1418</v>
      </c>
      <c r="P13">
        <v>3343</v>
      </c>
      <c r="Q13">
        <v>4409</v>
      </c>
      <c r="R13">
        <v>9807</v>
      </c>
      <c r="S13">
        <v>7913</v>
      </c>
      <c r="T13">
        <v>12184</v>
      </c>
      <c r="U13">
        <v>14883</v>
      </c>
      <c r="V13">
        <v>18214</v>
      </c>
      <c r="W13">
        <v>15322</v>
      </c>
      <c r="X13">
        <v>14237</v>
      </c>
      <c r="Y13">
        <v>18432</v>
      </c>
      <c r="Z13">
        <v>17583</v>
      </c>
      <c r="AA13">
        <v>20437</v>
      </c>
      <c r="AB13">
        <v>10817</v>
      </c>
      <c r="AC13">
        <v>6334</v>
      </c>
      <c r="AD13">
        <v>204</v>
      </c>
      <c r="AE13">
        <v>0</v>
      </c>
      <c r="AF13">
        <v>0</v>
      </c>
      <c r="AG13">
        <v>0</v>
      </c>
      <c r="AH13">
        <v>0</v>
      </c>
      <c r="AI13">
        <v>0</v>
      </c>
      <c r="AJ13">
        <v>0</v>
      </c>
      <c r="AK13">
        <v>0</v>
      </c>
      <c r="AL13">
        <v>1476</v>
      </c>
      <c r="AM13">
        <v>0</v>
      </c>
      <c r="AN13">
        <v>0</v>
      </c>
      <c r="AO13">
        <v>0</v>
      </c>
      <c r="AP13">
        <v>0</v>
      </c>
      <c r="AQ13">
        <v>697</v>
      </c>
      <c r="AR13">
        <v>0</v>
      </c>
      <c r="AS13">
        <v>556</v>
      </c>
      <c r="AT13">
        <v>1109</v>
      </c>
      <c r="AU13">
        <v>1382</v>
      </c>
      <c r="AV13">
        <v>1252</v>
      </c>
      <c r="AW13">
        <v>1604</v>
      </c>
      <c r="AX13">
        <v>1676</v>
      </c>
      <c r="AY13">
        <v>5424</v>
      </c>
      <c r="AZ13">
        <v>8013</v>
      </c>
      <c r="BA13">
        <v>10228</v>
      </c>
      <c r="BB13">
        <v>13695</v>
      </c>
      <c r="BC13">
        <v>16881</v>
      </c>
      <c r="BD13">
        <v>18377</v>
      </c>
      <c r="BE13">
        <v>15418</v>
      </c>
      <c r="BF13">
        <v>14446</v>
      </c>
      <c r="BG13">
        <v>20270</v>
      </c>
      <c r="BH13">
        <v>19928</v>
      </c>
      <c r="BI13">
        <v>16287</v>
      </c>
      <c r="BJ13">
        <v>9118</v>
      </c>
      <c r="BK13">
        <v>5284</v>
      </c>
      <c r="BL13">
        <v>2254</v>
      </c>
      <c r="BM13">
        <v>103</v>
      </c>
      <c r="BN13">
        <v>31</v>
      </c>
      <c r="BO13">
        <v>0</v>
      </c>
      <c r="BP13">
        <v>0</v>
      </c>
      <c r="BQ13">
        <v>0</v>
      </c>
      <c r="BR13">
        <v>0</v>
      </c>
      <c r="BS13">
        <v>0</v>
      </c>
      <c r="BT13">
        <v>0</v>
      </c>
      <c r="BU13">
        <v>1476</v>
      </c>
      <c r="BV13">
        <v>0</v>
      </c>
      <c r="BW13">
        <v>0</v>
      </c>
      <c r="BX13">
        <v>147</v>
      </c>
      <c r="BY13">
        <v>0</v>
      </c>
      <c r="BZ13">
        <v>0</v>
      </c>
      <c r="CA13">
        <v>187</v>
      </c>
      <c r="CB13">
        <v>91</v>
      </c>
      <c r="CC13">
        <v>846</v>
      </c>
      <c r="CD13">
        <v>823</v>
      </c>
      <c r="CE13">
        <v>906</v>
      </c>
      <c r="CF13">
        <v>2061</v>
      </c>
      <c r="CG13">
        <v>1871</v>
      </c>
      <c r="CH13">
        <v>2545</v>
      </c>
      <c r="CI13">
        <v>3506</v>
      </c>
      <c r="CJ13">
        <v>7269</v>
      </c>
      <c r="CK13">
        <v>9007</v>
      </c>
      <c r="CL13">
        <v>18519</v>
      </c>
      <c r="CM13">
        <v>14650</v>
      </c>
      <c r="CN13">
        <v>18665</v>
      </c>
      <c r="CO13">
        <v>17630</v>
      </c>
      <c r="CP13">
        <v>16025</v>
      </c>
      <c r="CQ13">
        <v>10262</v>
      </c>
      <c r="CR13">
        <v>18645</v>
      </c>
      <c r="CS13">
        <v>12479</v>
      </c>
      <c r="CT13">
        <v>11377</v>
      </c>
      <c r="CU13">
        <v>10510</v>
      </c>
      <c r="CV13">
        <v>3840</v>
      </c>
      <c r="CW13">
        <v>2232</v>
      </c>
      <c r="CX13">
        <v>31</v>
      </c>
      <c r="CY13">
        <v>0</v>
      </c>
      <c r="CZ13">
        <v>0</v>
      </c>
      <c r="DA13">
        <v>0</v>
      </c>
      <c r="DB13">
        <v>0</v>
      </c>
      <c r="DC13">
        <v>0</v>
      </c>
      <c r="DD13">
        <v>1385</v>
      </c>
      <c r="DE13">
        <v>0</v>
      </c>
      <c r="DF13">
        <v>0</v>
      </c>
      <c r="DG13">
        <v>0</v>
      </c>
      <c r="DH13">
        <v>0</v>
      </c>
      <c r="DI13">
        <v>0</v>
      </c>
      <c r="DJ13">
        <v>0</v>
      </c>
      <c r="DK13">
        <v>510</v>
      </c>
      <c r="DL13">
        <v>147</v>
      </c>
      <c r="DM13">
        <v>901</v>
      </c>
      <c r="DN13">
        <v>1364</v>
      </c>
      <c r="DO13">
        <v>754</v>
      </c>
      <c r="DP13">
        <v>4352</v>
      </c>
      <c r="DQ13">
        <v>6754</v>
      </c>
      <c r="DR13">
        <v>6893</v>
      </c>
      <c r="DS13">
        <v>15879</v>
      </c>
      <c r="DT13">
        <v>14141</v>
      </c>
      <c r="DU13">
        <v>16165</v>
      </c>
      <c r="DV13">
        <v>14593</v>
      </c>
      <c r="DW13">
        <v>17142</v>
      </c>
      <c r="DX13">
        <v>16503</v>
      </c>
      <c r="DY13">
        <v>15915</v>
      </c>
      <c r="DZ13">
        <v>21178</v>
      </c>
      <c r="EA13">
        <v>11361</v>
      </c>
      <c r="EB13">
        <v>9619</v>
      </c>
      <c r="EC13">
        <v>5344</v>
      </c>
      <c r="ED13">
        <v>4001</v>
      </c>
      <c r="EE13">
        <v>486</v>
      </c>
      <c r="EF13">
        <v>0</v>
      </c>
      <c r="EG13">
        <v>0</v>
      </c>
      <c r="EH13">
        <v>31</v>
      </c>
      <c r="EI13">
        <v>0</v>
      </c>
      <c r="EJ13">
        <v>0</v>
      </c>
      <c r="EK13">
        <v>0</v>
      </c>
      <c r="EL13">
        <v>0</v>
      </c>
      <c r="EM13">
        <v>1476</v>
      </c>
      <c r="EO13">
        <v>12</v>
      </c>
    </row>
    <row r="14" spans="1:145">
      <c r="A14">
        <v>111</v>
      </c>
      <c r="B14" t="s">
        <v>169</v>
      </c>
      <c r="C14" t="s">
        <v>97</v>
      </c>
      <c r="D14">
        <v>629</v>
      </c>
      <c r="E14">
        <v>0</v>
      </c>
      <c r="F14">
        <v>0</v>
      </c>
      <c r="G14">
        <v>0</v>
      </c>
      <c r="H14">
        <v>518</v>
      </c>
      <c r="I14">
        <v>0</v>
      </c>
      <c r="J14">
        <v>1129</v>
      </c>
      <c r="K14">
        <v>1555</v>
      </c>
      <c r="L14">
        <v>659</v>
      </c>
      <c r="M14">
        <v>641</v>
      </c>
      <c r="N14">
        <v>1341</v>
      </c>
      <c r="O14">
        <v>1832</v>
      </c>
      <c r="P14">
        <v>2894</v>
      </c>
      <c r="Q14">
        <v>4164</v>
      </c>
      <c r="R14">
        <v>3125</v>
      </c>
      <c r="S14">
        <v>7686</v>
      </c>
      <c r="T14">
        <v>9112</v>
      </c>
      <c r="U14">
        <v>14834</v>
      </c>
      <c r="V14">
        <v>18533</v>
      </c>
      <c r="W14">
        <v>34820</v>
      </c>
      <c r="X14">
        <v>47024</v>
      </c>
      <c r="Y14">
        <v>54922</v>
      </c>
      <c r="Z14">
        <v>59626</v>
      </c>
      <c r="AA14">
        <v>48386</v>
      </c>
      <c r="AB14">
        <v>47760</v>
      </c>
      <c r="AC14">
        <v>23425</v>
      </c>
      <c r="AD14">
        <v>3914</v>
      </c>
      <c r="AE14">
        <v>0</v>
      </c>
      <c r="AF14">
        <v>0</v>
      </c>
      <c r="AG14">
        <v>0</v>
      </c>
      <c r="AH14">
        <v>0</v>
      </c>
      <c r="AI14">
        <v>0</v>
      </c>
      <c r="AJ14">
        <v>0</v>
      </c>
      <c r="AK14">
        <v>0</v>
      </c>
      <c r="AL14">
        <v>1959</v>
      </c>
      <c r="AM14">
        <v>0</v>
      </c>
      <c r="AN14">
        <v>0</v>
      </c>
      <c r="AO14">
        <v>0</v>
      </c>
      <c r="AP14">
        <v>423</v>
      </c>
      <c r="AQ14">
        <v>206</v>
      </c>
      <c r="AR14">
        <v>0</v>
      </c>
      <c r="AS14">
        <v>518</v>
      </c>
      <c r="AT14">
        <v>0</v>
      </c>
      <c r="AU14">
        <v>774</v>
      </c>
      <c r="AV14">
        <v>1846</v>
      </c>
      <c r="AW14">
        <v>723</v>
      </c>
      <c r="AX14">
        <v>2899</v>
      </c>
      <c r="AY14">
        <v>2327</v>
      </c>
      <c r="AZ14">
        <v>4097</v>
      </c>
      <c r="BA14">
        <v>4978</v>
      </c>
      <c r="BB14">
        <v>12975</v>
      </c>
      <c r="BC14">
        <v>12149</v>
      </c>
      <c r="BD14">
        <v>21933</v>
      </c>
      <c r="BE14">
        <v>40638</v>
      </c>
      <c r="BF14">
        <v>41420</v>
      </c>
      <c r="BG14">
        <v>47171</v>
      </c>
      <c r="BH14">
        <v>44637</v>
      </c>
      <c r="BI14">
        <v>43165</v>
      </c>
      <c r="BJ14">
        <v>43359</v>
      </c>
      <c r="BK14">
        <v>31742</v>
      </c>
      <c r="BL14">
        <v>20965</v>
      </c>
      <c r="BM14">
        <v>6964</v>
      </c>
      <c r="BN14">
        <v>2328</v>
      </c>
      <c r="BO14">
        <v>292</v>
      </c>
      <c r="BP14">
        <v>0</v>
      </c>
      <c r="BQ14">
        <v>0</v>
      </c>
      <c r="BR14">
        <v>0</v>
      </c>
      <c r="BS14">
        <v>0</v>
      </c>
      <c r="BT14">
        <v>0</v>
      </c>
      <c r="BU14">
        <v>1959</v>
      </c>
      <c r="BV14">
        <v>0</v>
      </c>
      <c r="BW14">
        <v>423</v>
      </c>
      <c r="BX14">
        <v>0</v>
      </c>
      <c r="BY14">
        <v>0</v>
      </c>
      <c r="BZ14">
        <v>0</v>
      </c>
      <c r="CA14">
        <v>561</v>
      </c>
      <c r="CB14">
        <v>0</v>
      </c>
      <c r="CC14">
        <v>0</v>
      </c>
      <c r="CD14">
        <v>1477</v>
      </c>
      <c r="CE14">
        <v>806</v>
      </c>
      <c r="CF14">
        <v>2427</v>
      </c>
      <c r="CG14">
        <v>1660</v>
      </c>
      <c r="CH14">
        <v>1581</v>
      </c>
      <c r="CI14">
        <v>4555</v>
      </c>
      <c r="CJ14">
        <v>7471</v>
      </c>
      <c r="CK14">
        <v>10350</v>
      </c>
      <c r="CL14">
        <v>16971</v>
      </c>
      <c r="CM14">
        <v>21536</v>
      </c>
      <c r="CN14">
        <v>34710</v>
      </c>
      <c r="CO14">
        <v>45607</v>
      </c>
      <c r="CP14">
        <v>42976</v>
      </c>
      <c r="CQ14">
        <v>47589</v>
      </c>
      <c r="CR14">
        <v>34707</v>
      </c>
      <c r="CS14">
        <v>44188</v>
      </c>
      <c r="CT14">
        <v>30228</v>
      </c>
      <c r="CU14">
        <v>18780</v>
      </c>
      <c r="CV14">
        <v>14191</v>
      </c>
      <c r="CW14">
        <v>4570</v>
      </c>
      <c r="CX14">
        <v>931</v>
      </c>
      <c r="CY14">
        <v>265</v>
      </c>
      <c r="CZ14">
        <v>0</v>
      </c>
      <c r="DA14">
        <v>0</v>
      </c>
      <c r="DB14">
        <v>0</v>
      </c>
      <c r="DC14">
        <v>0</v>
      </c>
      <c r="DD14">
        <v>1928</v>
      </c>
      <c r="DE14">
        <v>0</v>
      </c>
      <c r="DF14">
        <v>0</v>
      </c>
      <c r="DG14">
        <v>0</v>
      </c>
      <c r="DH14">
        <v>0</v>
      </c>
      <c r="DI14">
        <v>206</v>
      </c>
      <c r="DJ14">
        <v>0</v>
      </c>
      <c r="DK14">
        <v>0</v>
      </c>
      <c r="DL14">
        <v>0</v>
      </c>
      <c r="DM14">
        <v>423</v>
      </c>
      <c r="DN14">
        <v>518</v>
      </c>
      <c r="DO14">
        <v>336</v>
      </c>
      <c r="DP14">
        <v>1441</v>
      </c>
      <c r="DQ14">
        <v>4623</v>
      </c>
      <c r="DR14">
        <v>6090</v>
      </c>
      <c r="DS14">
        <v>9681</v>
      </c>
      <c r="DT14">
        <v>14693</v>
      </c>
      <c r="DU14">
        <v>19240</v>
      </c>
      <c r="DV14">
        <v>30970</v>
      </c>
      <c r="DW14">
        <v>37590</v>
      </c>
      <c r="DX14">
        <v>36438</v>
      </c>
      <c r="DY14">
        <v>45918</v>
      </c>
      <c r="DZ14">
        <v>43583</v>
      </c>
      <c r="EA14">
        <v>43903</v>
      </c>
      <c r="EB14">
        <v>33995</v>
      </c>
      <c r="EC14">
        <v>27689</v>
      </c>
      <c r="ED14">
        <v>17440</v>
      </c>
      <c r="EE14">
        <v>10802</v>
      </c>
      <c r="EF14">
        <v>2788</v>
      </c>
      <c r="EG14">
        <v>232</v>
      </c>
      <c r="EH14">
        <v>22</v>
      </c>
      <c r="EI14">
        <v>0</v>
      </c>
      <c r="EJ14">
        <v>0</v>
      </c>
      <c r="EK14">
        <v>0</v>
      </c>
      <c r="EL14">
        <v>0</v>
      </c>
      <c r="EM14">
        <v>1867</v>
      </c>
      <c r="EO14">
        <v>13</v>
      </c>
    </row>
    <row r="15" spans="1:145">
      <c r="A15">
        <v>112</v>
      </c>
      <c r="B15" t="s">
        <v>170</v>
      </c>
      <c r="C15" t="s">
        <v>98</v>
      </c>
      <c r="D15">
        <v>89</v>
      </c>
      <c r="E15">
        <v>0</v>
      </c>
      <c r="F15">
        <v>0</v>
      </c>
      <c r="G15">
        <v>405</v>
      </c>
      <c r="H15">
        <v>0</v>
      </c>
      <c r="I15">
        <v>61</v>
      </c>
      <c r="J15">
        <v>0</v>
      </c>
      <c r="K15">
        <v>0</v>
      </c>
      <c r="L15">
        <v>0</v>
      </c>
      <c r="M15">
        <v>859</v>
      </c>
      <c r="N15">
        <v>1126</v>
      </c>
      <c r="O15">
        <v>692</v>
      </c>
      <c r="P15">
        <v>1971</v>
      </c>
      <c r="Q15">
        <v>2426</v>
      </c>
      <c r="R15">
        <v>3983</v>
      </c>
      <c r="S15">
        <v>13472</v>
      </c>
      <c r="T15">
        <v>11823</v>
      </c>
      <c r="U15">
        <v>14581</v>
      </c>
      <c r="V15">
        <v>19157</v>
      </c>
      <c r="W15">
        <v>23971</v>
      </c>
      <c r="X15">
        <v>30990</v>
      </c>
      <c r="Y15">
        <v>42023</v>
      </c>
      <c r="Z15">
        <v>39615</v>
      </c>
      <c r="AA15">
        <v>29141</v>
      </c>
      <c r="AB15">
        <v>17042</v>
      </c>
      <c r="AC15">
        <v>3079</v>
      </c>
      <c r="AD15">
        <v>371</v>
      </c>
      <c r="AE15">
        <v>0</v>
      </c>
      <c r="AF15">
        <v>0</v>
      </c>
      <c r="AG15">
        <v>0</v>
      </c>
      <c r="AH15">
        <v>0</v>
      </c>
      <c r="AI15">
        <v>0</v>
      </c>
      <c r="AJ15">
        <v>0</v>
      </c>
      <c r="AK15">
        <v>0</v>
      </c>
      <c r="AL15">
        <v>174</v>
      </c>
      <c r="AM15">
        <v>0</v>
      </c>
      <c r="AN15">
        <v>0</v>
      </c>
      <c r="AO15">
        <v>0</v>
      </c>
      <c r="AP15">
        <v>0</v>
      </c>
      <c r="AQ15">
        <v>0</v>
      </c>
      <c r="AR15">
        <v>0</v>
      </c>
      <c r="AS15">
        <v>0</v>
      </c>
      <c r="AT15">
        <v>494</v>
      </c>
      <c r="AU15">
        <v>61</v>
      </c>
      <c r="AV15">
        <v>0</v>
      </c>
      <c r="AW15">
        <v>0</v>
      </c>
      <c r="AX15">
        <v>1957</v>
      </c>
      <c r="AY15">
        <v>1596</v>
      </c>
      <c r="AZ15">
        <v>5777</v>
      </c>
      <c r="BA15">
        <v>7611</v>
      </c>
      <c r="BB15">
        <v>15344</v>
      </c>
      <c r="BC15">
        <v>15199</v>
      </c>
      <c r="BD15">
        <v>25437</v>
      </c>
      <c r="BE15">
        <v>20806</v>
      </c>
      <c r="BF15">
        <v>34403</v>
      </c>
      <c r="BG15">
        <v>41403</v>
      </c>
      <c r="BH15">
        <v>25877</v>
      </c>
      <c r="BI15">
        <v>25392</v>
      </c>
      <c r="BJ15">
        <v>18168</v>
      </c>
      <c r="BK15">
        <v>12065</v>
      </c>
      <c r="BL15">
        <v>3966</v>
      </c>
      <c r="BM15">
        <v>1321</v>
      </c>
      <c r="BN15">
        <v>0</v>
      </c>
      <c r="BO15">
        <v>0</v>
      </c>
      <c r="BP15">
        <v>0</v>
      </c>
      <c r="BQ15">
        <v>0</v>
      </c>
      <c r="BR15">
        <v>0</v>
      </c>
      <c r="BS15">
        <v>0</v>
      </c>
      <c r="BT15">
        <v>0</v>
      </c>
      <c r="BU15">
        <v>174</v>
      </c>
      <c r="BV15">
        <v>0</v>
      </c>
      <c r="BW15">
        <v>0</v>
      </c>
      <c r="BX15">
        <v>0</v>
      </c>
      <c r="BY15">
        <v>0</v>
      </c>
      <c r="BZ15">
        <v>0</v>
      </c>
      <c r="CA15">
        <v>89</v>
      </c>
      <c r="CB15">
        <v>0</v>
      </c>
      <c r="CC15">
        <v>0</v>
      </c>
      <c r="CD15">
        <v>0</v>
      </c>
      <c r="CE15">
        <v>682</v>
      </c>
      <c r="CF15">
        <v>61</v>
      </c>
      <c r="CG15">
        <v>1207</v>
      </c>
      <c r="CH15">
        <v>682</v>
      </c>
      <c r="CI15">
        <v>2565</v>
      </c>
      <c r="CJ15">
        <v>6517</v>
      </c>
      <c r="CK15">
        <v>11354</v>
      </c>
      <c r="CL15">
        <v>13644</v>
      </c>
      <c r="CM15">
        <v>21749</v>
      </c>
      <c r="CN15">
        <v>20058</v>
      </c>
      <c r="CO15">
        <v>25097</v>
      </c>
      <c r="CP15">
        <v>25066</v>
      </c>
      <c r="CQ15">
        <v>36817</v>
      </c>
      <c r="CR15">
        <v>28209</v>
      </c>
      <c r="CS15">
        <v>24162</v>
      </c>
      <c r="CT15">
        <v>18075</v>
      </c>
      <c r="CU15">
        <v>12973</v>
      </c>
      <c r="CV15">
        <v>5153</v>
      </c>
      <c r="CW15">
        <v>2255</v>
      </c>
      <c r="CX15">
        <v>462</v>
      </c>
      <c r="CY15">
        <v>0</v>
      </c>
      <c r="CZ15">
        <v>0</v>
      </c>
      <c r="DA15">
        <v>0</v>
      </c>
      <c r="DB15">
        <v>0</v>
      </c>
      <c r="DC15">
        <v>0</v>
      </c>
      <c r="DD15">
        <v>174</v>
      </c>
      <c r="DE15">
        <v>0</v>
      </c>
      <c r="DF15">
        <v>0</v>
      </c>
      <c r="DG15">
        <v>0</v>
      </c>
      <c r="DH15">
        <v>90</v>
      </c>
      <c r="DI15">
        <v>0</v>
      </c>
      <c r="DJ15">
        <v>0</v>
      </c>
      <c r="DK15">
        <v>0</v>
      </c>
      <c r="DL15">
        <v>0</v>
      </c>
      <c r="DM15">
        <v>343</v>
      </c>
      <c r="DN15">
        <v>0</v>
      </c>
      <c r="DO15">
        <v>276</v>
      </c>
      <c r="DP15">
        <v>1096</v>
      </c>
      <c r="DQ15">
        <v>2037</v>
      </c>
      <c r="DR15">
        <v>5503</v>
      </c>
      <c r="DS15">
        <v>6254</v>
      </c>
      <c r="DT15">
        <v>11950</v>
      </c>
      <c r="DU15">
        <v>18071</v>
      </c>
      <c r="DV15">
        <v>25401</v>
      </c>
      <c r="DW15">
        <v>26419</v>
      </c>
      <c r="DX15">
        <v>35412</v>
      </c>
      <c r="DY15">
        <v>34153</v>
      </c>
      <c r="DZ15">
        <v>28332</v>
      </c>
      <c r="EA15">
        <v>20347</v>
      </c>
      <c r="EB15">
        <v>18516</v>
      </c>
      <c r="EC15">
        <v>18575</v>
      </c>
      <c r="ED15">
        <v>3462</v>
      </c>
      <c r="EE15">
        <v>588</v>
      </c>
      <c r="EF15">
        <v>0</v>
      </c>
      <c r="EG15">
        <v>142</v>
      </c>
      <c r="EH15">
        <v>0</v>
      </c>
      <c r="EI15">
        <v>0</v>
      </c>
      <c r="EJ15">
        <v>0</v>
      </c>
      <c r="EK15">
        <v>0</v>
      </c>
      <c r="EL15">
        <v>0</v>
      </c>
      <c r="EM15">
        <v>84</v>
      </c>
      <c r="EO15">
        <v>14</v>
      </c>
    </row>
    <row r="16" spans="1:145">
      <c r="A16">
        <v>113</v>
      </c>
      <c r="B16" t="s">
        <v>171</v>
      </c>
      <c r="C16" t="s">
        <v>99</v>
      </c>
      <c r="D16">
        <v>648</v>
      </c>
      <c r="E16">
        <v>355</v>
      </c>
      <c r="F16">
        <v>358</v>
      </c>
      <c r="G16">
        <v>797</v>
      </c>
      <c r="H16">
        <v>577</v>
      </c>
      <c r="I16">
        <v>0</v>
      </c>
      <c r="J16">
        <v>0</v>
      </c>
      <c r="K16">
        <v>357</v>
      </c>
      <c r="L16">
        <v>1059</v>
      </c>
      <c r="M16">
        <v>0</v>
      </c>
      <c r="N16">
        <v>914</v>
      </c>
      <c r="O16">
        <v>1197</v>
      </c>
      <c r="P16">
        <v>2351</v>
      </c>
      <c r="Q16">
        <v>3874</v>
      </c>
      <c r="R16">
        <v>5123</v>
      </c>
      <c r="S16">
        <v>3148</v>
      </c>
      <c r="T16">
        <v>8772</v>
      </c>
      <c r="U16">
        <v>13421</v>
      </c>
      <c r="V16">
        <v>15490</v>
      </c>
      <c r="W16">
        <v>14776</v>
      </c>
      <c r="X16">
        <v>11532</v>
      </c>
      <c r="Y16">
        <v>19708</v>
      </c>
      <c r="Z16">
        <v>18488</v>
      </c>
      <c r="AA16">
        <v>18733</v>
      </c>
      <c r="AB16">
        <v>11319</v>
      </c>
      <c r="AC16">
        <v>4915</v>
      </c>
      <c r="AD16">
        <v>3536</v>
      </c>
      <c r="AE16">
        <v>0</v>
      </c>
      <c r="AF16">
        <v>0</v>
      </c>
      <c r="AG16">
        <v>0</v>
      </c>
      <c r="AH16">
        <v>0</v>
      </c>
      <c r="AI16">
        <v>0</v>
      </c>
      <c r="AJ16">
        <v>0</v>
      </c>
      <c r="AK16">
        <v>0</v>
      </c>
      <c r="AL16">
        <v>2221</v>
      </c>
      <c r="AM16">
        <v>0</v>
      </c>
      <c r="AN16">
        <v>0</v>
      </c>
      <c r="AO16">
        <v>0</v>
      </c>
      <c r="AP16">
        <v>0</v>
      </c>
      <c r="AQ16">
        <v>0</v>
      </c>
      <c r="AR16">
        <v>1003</v>
      </c>
      <c r="AS16">
        <v>1155</v>
      </c>
      <c r="AT16">
        <v>0</v>
      </c>
      <c r="AU16">
        <v>934</v>
      </c>
      <c r="AV16">
        <v>0</v>
      </c>
      <c r="AW16">
        <v>1059</v>
      </c>
      <c r="AX16">
        <v>1568</v>
      </c>
      <c r="AY16">
        <v>2305</v>
      </c>
      <c r="AZ16">
        <v>4076</v>
      </c>
      <c r="BA16">
        <v>4758</v>
      </c>
      <c r="BB16">
        <v>11196</v>
      </c>
      <c r="BC16">
        <v>15830</v>
      </c>
      <c r="BD16">
        <v>20283</v>
      </c>
      <c r="BE16">
        <v>11122</v>
      </c>
      <c r="BF16">
        <v>16466</v>
      </c>
      <c r="BG16">
        <v>19073</v>
      </c>
      <c r="BH16">
        <v>17617</v>
      </c>
      <c r="BI16">
        <v>12865</v>
      </c>
      <c r="BJ16">
        <v>11137</v>
      </c>
      <c r="BK16">
        <v>6474</v>
      </c>
      <c r="BL16">
        <v>1878</v>
      </c>
      <c r="BM16">
        <v>649</v>
      </c>
      <c r="BN16">
        <v>0</v>
      </c>
      <c r="BO16">
        <v>0</v>
      </c>
      <c r="BP16">
        <v>0</v>
      </c>
      <c r="BQ16">
        <v>0</v>
      </c>
      <c r="BR16">
        <v>0</v>
      </c>
      <c r="BS16">
        <v>0</v>
      </c>
      <c r="BT16">
        <v>0</v>
      </c>
      <c r="BU16">
        <v>2221</v>
      </c>
      <c r="BV16">
        <v>0</v>
      </c>
      <c r="BW16">
        <v>0</v>
      </c>
      <c r="BX16">
        <v>0</v>
      </c>
      <c r="BY16">
        <v>0</v>
      </c>
      <c r="BZ16">
        <v>0</v>
      </c>
      <c r="CA16">
        <v>271</v>
      </c>
      <c r="CB16">
        <v>1090</v>
      </c>
      <c r="CC16">
        <v>442</v>
      </c>
      <c r="CD16">
        <v>932</v>
      </c>
      <c r="CE16">
        <v>1507</v>
      </c>
      <c r="CF16">
        <v>406</v>
      </c>
      <c r="CG16">
        <v>299</v>
      </c>
      <c r="CH16">
        <v>2484</v>
      </c>
      <c r="CI16">
        <v>3614</v>
      </c>
      <c r="CJ16">
        <v>3204</v>
      </c>
      <c r="CK16">
        <v>4957</v>
      </c>
      <c r="CL16">
        <v>7007</v>
      </c>
      <c r="CM16">
        <v>12445</v>
      </c>
      <c r="CN16">
        <v>17528</v>
      </c>
      <c r="CO16">
        <v>16406</v>
      </c>
      <c r="CP16">
        <v>14869</v>
      </c>
      <c r="CQ16">
        <v>15431</v>
      </c>
      <c r="CR16">
        <v>13443</v>
      </c>
      <c r="CS16">
        <v>15656</v>
      </c>
      <c r="CT16">
        <v>9053</v>
      </c>
      <c r="CU16">
        <v>12842</v>
      </c>
      <c r="CV16">
        <v>5409</v>
      </c>
      <c r="CW16">
        <v>382</v>
      </c>
      <c r="CX16">
        <v>1407</v>
      </c>
      <c r="CY16">
        <v>364</v>
      </c>
      <c r="CZ16">
        <v>0</v>
      </c>
      <c r="DA16">
        <v>0</v>
      </c>
      <c r="DB16">
        <v>0</v>
      </c>
      <c r="DC16">
        <v>0</v>
      </c>
      <c r="DD16">
        <v>2221</v>
      </c>
      <c r="DE16">
        <v>0</v>
      </c>
      <c r="DF16">
        <v>0</v>
      </c>
      <c r="DG16">
        <v>0</v>
      </c>
      <c r="DH16">
        <v>0</v>
      </c>
      <c r="DI16">
        <v>0</v>
      </c>
      <c r="DJ16">
        <v>0</v>
      </c>
      <c r="DK16">
        <v>0</v>
      </c>
      <c r="DL16">
        <v>358</v>
      </c>
      <c r="DM16">
        <v>710</v>
      </c>
      <c r="DN16">
        <v>377</v>
      </c>
      <c r="DO16">
        <v>799</v>
      </c>
      <c r="DP16">
        <v>812</v>
      </c>
      <c r="DQ16">
        <v>1596</v>
      </c>
      <c r="DR16">
        <v>6682</v>
      </c>
      <c r="DS16">
        <v>10204</v>
      </c>
      <c r="DT16">
        <v>16267</v>
      </c>
      <c r="DU16">
        <v>16033</v>
      </c>
      <c r="DV16">
        <v>20243</v>
      </c>
      <c r="DW16">
        <v>12484</v>
      </c>
      <c r="DX16">
        <v>21489</v>
      </c>
      <c r="DY16">
        <v>12387</v>
      </c>
      <c r="DZ16">
        <v>15585</v>
      </c>
      <c r="EA16">
        <v>10049</v>
      </c>
      <c r="EB16">
        <v>8723</v>
      </c>
      <c r="EC16">
        <v>5833</v>
      </c>
      <c r="ED16">
        <v>861</v>
      </c>
      <c r="EE16">
        <v>0</v>
      </c>
      <c r="EF16">
        <v>0</v>
      </c>
      <c r="EG16">
        <v>0</v>
      </c>
      <c r="EH16">
        <v>0</v>
      </c>
      <c r="EI16">
        <v>0</v>
      </c>
      <c r="EJ16">
        <v>0</v>
      </c>
      <c r="EK16">
        <v>0</v>
      </c>
      <c r="EL16">
        <v>0</v>
      </c>
      <c r="EM16">
        <v>2177</v>
      </c>
      <c r="EO16">
        <v>15</v>
      </c>
    </row>
    <row r="17" spans="1:145">
      <c r="A17">
        <v>114</v>
      </c>
      <c r="B17" t="s">
        <v>401</v>
      </c>
      <c r="C17" t="s">
        <v>402</v>
      </c>
      <c r="D17">
        <v>0</v>
      </c>
      <c r="E17">
        <v>0</v>
      </c>
      <c r="F17">
        <v>895</v>
      </c>
      <c r="G17">
        <v>0</v>
      </c>
      <c r="H17">
        <v>0</v>
      </c>
      <c r="I17">
        <v>0</v>
      </c>
      <c r="J17">
        <v>477</v>
      </c>
      <c r="K17">
        <v>241</v>
      </c>
      <c r="L17">
        <v>0</v>
      </c>
      <c r="M17">
        <v>369</v>
      </c>
      <c r="N17">
        <v>427</v>
      </c>
      <c r="O17">
        <v>449</v>
      </c>
      <c r="P17">
        <v>1034</v>
      </c>
      <c r="Q17">
        <v>816</v>
      </c>
      <c r="R17">
        <v>1881</v>
      </c>
      <c r="S17">
        <v>3525</v>
      </c>
      <c r="T17">
        <v>3066</v>
      </c>
      <c r="U17">
        <v>7963</v>
      </c>
      <c r="V17">
        <v>10730</v>
      </c>
      <c r="W17">
        <v>21072</v>
      </c>
      <c r="X17">
        <v>17481</v>
      </c>
      <c r="Y17">
        <v>18459</v>
      </c>
      <c r="Z17">
        <v>25221</v>
      </c>
      <c r="AA17">
        <v>18076</v>
      </c>
      <c r="AB17">
        <v>19161</v>
      </c>
      <c r="AC17">
        <v>7487</v>
      </c>
      <c r="AD17">
        <v>790</v>
      </c>
      <c r="AE17">
        <v>215</v>
      </c>
      <c r="AF17">
        <v>0</v>
      </c>
      <c r="AG17">
        <v>0</v>
      </c>
      <c r="AH17">
        <v>0</v>
      </c>
      <c r="AI17">
        <v>0</v>
      </c>
      <c r="AJ17">
        <v>0</v>
      </c>
      <c r="AK17">
        <v>0</v>
      </c>
      <c r="AL17">
        <v>1181</v>
      </c>
      <c r="AM17">
        <v>0</v>
      </c>
      <c r="AN17">
        <v>0</v>
      </c>
      <c r="AO17">
        <v>0</v>
      </c>
      <c r="AP17">
        <v>0</v>
      </c>
      <c r="AQ17">
        <v>0</v>
      </c>
      <c r="AR17">
        <v>567</v>
      </c>
      <c r="AS17">
        <v>328</v>
      </c>
      <c r="AT17">
        <v>0</v>
      </c>
      <c r="AU17">
        <v>477</v>
      </c>
      <c r="AV17">
        <v>0</v>
      </c>
      <c r="AW17">
        <v>241</v>
      </c>
      <c r="AX17">
        <v>1245</v>
      </c>
      <c r="AY17">
        <v>946</v>
      </c>
      <c r="AZ17">
        <v>2033</v>
      </c>
      <c r="BA17">
        <v>4141</v>
      </c>
      <c r="BB17">
        <v>5762</v>
      </c>
      <c r="BC17">
        <v>7621</v>
      </c>
      <c r="BD17">
        <v>15913</v>
      </c>
      <c r="BE17">
        <v>24179</v>
      </c>
      <c r="BF17">
        <v>15168</v>
      </c>
      <c r="BG17">
        <v>17473</v>
      </c>
      <c r="BH17">
        <v>19978</v>
      </c>
      <c r="BI17">
        <v>11380</v>
      </c>
      <c r="BJ17">
        <v>13303</v>
      </c>
      <c r="BK17">
        <v>9463</v>
      </c>
      <c r="BL17">
        <v>7115</v>
      </c>
      <c r="BM17">
        <v>1719</v>
      </c>
      <c r="BN17">
        <v>783</v>
      </c>
      <c r="BO17">
        <v>0</v>
      </c>
      <c r="BP17">
        <v>0</v>
      </c>
      <c r="BQ17">
        <v>0</v>
      </c>
      <c r="BR17">
        <v>0</v>
      </c>
      <c r="BS17">
        <v>0</v>
      </c>
      <c r="BT17">
        <v>0</v>
      </c>
      <c r="BU17">
        <v>1181</v>
      </c>
      <c r="BV17">
        <v>0</v>
      </c>
      <c r="BW17">
        <v>0</v>
      </c>
      <c r="BX17">
        <v>0</v>
      </c>
      <c r="BY17">
        <v>0</v>
      </c>
      <c r="BZ17">
        <v>0</v>
      </c>
      <c r="CA17">
        <v>0</v>
      </c>
      <c r="CB17">
        <v>0</v>
      </c>
      <c r="CC17">
        <v>328</v>
      </c>
      <c r="CD17">
        <v>0</v>
      </c>
      <c r="CE17">
        <v>0</v>
      </c>
      <c r="CF17">
        <v>936</v>
      </c>
      <c r="CG17">
        <v>978</v>
      </c>
      <c r="CH17">
        <v>427</v>
      </c>
      <c r="CI17">
        <v>2005</v>
      </c>
      <c r="CJ17">
        <v>814</v>
      </c>
      <c r="CK17">
        <v>1853</v>
      </c>
      <c r="CL17">
        <v>4322</v>
      </c>
      <c r="CM17">
        <v>6502</v>
      </c>
      <c r="CN17">
        <v>12573</v>
      </c>
      <c r="CO17">
        <v>17875</v>
      </c>
      <c r="CP17">
        <v>17573</v>
      </c>
      <c r="CQ17">
        <v>22074</v>
      </c>
      <c r="CR17">
        <v>16296</v>
      </c>
      <c r="CS17">
        <v>15978</v>
      </c>
      <c r="CT17">
        <v>15445</v>
      </c>
      <c r="CU17">
        <v>13986</v>
      </c>
      <c r="CV17">
        <v>8257</v>
      </c>
      <c r="CW17">
        <v>1515</v>
      </c>
      <c r="CX17">
        <v>0</v>
      </c>
      <c r="CY17">
        <v>0</v>
      </c>
      <c r="CZ17">
        <v>0</v>
      </c>
      <c r="DA17">
        <v>98</v>
      </c>
      <c r="DB17">
        <v>0</v>
      </c>
      <c r="DC17">
        <v>0</v>
      </c>
      <c r="DD17">
        <v>1181</v>
      </c>
      <c r="DE17">
        <v>0</v>
      </c>
      <c r="DF17">
        <v>0</v>
      </c>
      <c r="DG17">
        <v>33</v>
      </c>
      <c r="DH17">
        <v>0</v>
      </c>
      <c r="DI17">
        <v>0</v>
      </c>
      <c r="DJ17">
        <v>0</v>
      </c>
      <c r="DK17">
        <v>0</v>
      </c>
      <c r="DL17">
        <v>567</v>
      </c>
      <c r="DM17">
        <v>0</v>
      </c>
      <c r="DN17">
        <v>0</v>
      </c>
      <c r="DO17">
        <v>349</v>
      </c>
      <c r="DP17">
        <v>477</v>
      </c>
      <c r="DQ17">
        <v>668</v>
      </c>
      <c r="DR17">
        <v>4100</v>
      </c>
      <c r="DS17">
        <v>4877</v>
      </c>
      <c r="DT17">
        <v>8875</v>
      </c>
      <c r="DU17">
        <v>15653</v>
      </c>
      <c r="DV17">
        <v>19188</v>
      </c>
      <c r="DW17">
        <v>20148</v>
      </c>
      <c r="DX17">
        <v>12552</v>
      </c>
      <c r="DY17">
        <v>18692</v>
      </c>
      <c r="DZ17">
        <v>15320</v>
      </c>
      <c r="EA17">
        <v>9389</v>
      </c>
      <c r="EB17">
        <v>10607</v>
      </c>
      <c r="EC17">
        <v>7789</v>
      </c>
      <c r="ED17">
        <v>7017</v>
      </c>
      <c r="EE17">
        <v>3225</v>
      </c>
      <c r="EF17">
        <v>0</v>
      </c>
      <c r="EG17">
        <v>130</v>
      </c>
      <c r="EH17">
        <v>0</v>
      </c>
      <c r="EI17">
        <v>215</v>
      </c>
      <c r="EJ17">
        <v>18</v>
      </c>
      <c r="EK17">
        <v>0</v>
      </c>
      <c r="EL17">
        <v>0</v>
      </c>
      <c r="EM17">
        <v>1127</v>
      </c>
      <c r="EO17">
        <v>16</v>
      </c>
    </row>
    <row r="18" spans="1:145">
      <c r="A18">
        <v>115</v>
      </c>
      <c r="B18" t="s">
        <v>403</v>
      </c>
      <c r="C18" t="s">
        <v>404</v>
      </c>
      <c r="D18">
        <v>0</v>
      </c>
      <c r="E18">
        <v>0</v>
      </c>
      <c r="F18">
        <v>0</v>
      </c>
      <c r="G18">
        <v>0</v>
      </c>
      <c r="H18">
        <v>0</v>
      </c>
      <c r="I18">
        <v>0</v>
      </c>
      <c r="J18">
        <v>0</v>
      </c>
      <c r="K18">
        <v>0</v>
      </c>
      <c r="L18">
        <v>0</v>
      </c>
      <c r="M18">
        <v>0</v>
      </c>
      <c r="N18">
        <v>0</v>
      </c>
      <c r="O18">
        <v>0</v>
      </c>
      <c r="P18">
        <v>0</v>
      </c>
      <c r="Q18">
        <v>0</v>
      </c>
      <c r="R18">
        <v>0</v>
      </c>
      <c r="S18">
        <v>0</v>
      </c>
      <c r="T18">
        <v>0</v>
      </c>
      <c r="U18">
        <v>2075</v>
      </c>
      <c r="V18">
        <v>0</v>
      </c>
      <c r="W18">
        <v>1094</v>
      </c>
      <c r="X18">
        <v>1490</v>
      </c>
      <c r="Y18">
        <v>4268</v>
      </c>
      <c r="Z18">
        <v>16610</v>
      </c>
      <c r="AA18">
        <v>43983</v>
      </c>
      <c r="AB18">
        <v>67748</v>
      </c>
      <c r="AC18">
        <v>91814</v>
      </c>
      <c r="AD18">
        <v>33379</v>
      </c>
      <c r="AE18">
        <v>1709</v>
      </c>
      <c r="AF18">
        <v>0</v>
      </c>
      <c r="AG18">
        <v>0</v>
      </c>
      <c r="AH18">
        <v>0</v>
      </c>
      <c r="AI18">
        <v>0</v>
      </c>
      <c r="AJ18">
        <v>0</v>
      </c>
      <c r="AK18">
        <v>0</v>
      </c>
      <c r="AL18">
        <v>191</v>
      </c>
      <c r="AM18">
        <v>0</v>
      </c>
      <c r="AN18">
        <v>0</v>
      </c>
      <c r="AO18">
        <v>0</v>
      </c>
      <c r="AP18">
        <v>0</v>
      </c>
      <c r="AQ18">
        <v>0</v>
      </c>
      <c r="AR18">
        <v>0</v>
      </c>
      <c r="AS18">
        <v>0</v>
      </c>
      <c r="AT18">
        <v>0</v>
      </c>
      <c r="AU18">
        <v>0</v>
      </c>
      <c r="AV18">
        <v>0</v>
      </c>
      <c r="AW18">
        <v>0</v>
      </c>
      <c r="AX18">
        <v>0</v>
      </c>
      <c r="AY18">
        <v>0</v>
      </c>
      <c r="AZ18">
        <v>0</v>
      </c>
      <c r="BA18">
        <v>0</v>
      </c>
      <c r="BB18">
        <v>0</v>
      </c>
      <c r="BC18">
        <v>0</v>
      </c>
      <c r="BD18">
        <v>1583</v>
      </c>
      <c r="BE18">
        <v>736</v>
      </c>
      <c r="BF18">
        <v>2389</v>
      </c>
      <c r="BG18">
        <v>2536</v>
      </c>
      <c r="BH18">
        <v>8516</v>
      </c>
      <c r="BI18">
        <v>12385</v>
      </c>
      <c r="BJ18">
        <v>14029</v>
      </c>
      <c r="BK18">
        <v>31189</v>
      </c>
      <c r="BL18">
        <v>43701</v>
      </c>
      <c r="BM18">
        <v>57501</v>
      </c>
      <c r="BN18">
        <v>59696</v>
      </c>
      <c r="BO18">
        <v>26246</v>
      </c>
      <c r="BP18">
        <v>3314</v>
      </c>
      <c r="BQ18">
        <v>349</v>
      </c>
      <c r="BR18">
        <v>0</v>
      </c>
      <c r="BS18">
        <v>0</v>
      </c>
      <c r="BT18">
        <v>0</v>
      </c>
      <c r="BU18">
        <v>191</v>
      </c>
      <c r="BV18">
        <v>0</v>
      </c>
      <c r="BW18">
        <v>0</v>
      </c>
      <c r="BX18">
        <v>0</v>
      </c>
      <c r="BY18">
        <v>0</v>
      </c>
      <c r="BZ18">
        <v>0</v>
      </c>
      <c r="CA18">
        <v>0</v>
      </c>
      <c r="CB18">
        <v>0</v>
      </c>
      <c r="CC18">
        <v>0</v>
      </c>
      <c r="CD18">
        <v>0</v>
      </c>
      <c r="CE18">
        <v>0</v>
      </c>
      <c r="CF18">
        <v>0</v>
      </c>
      <c r="CG18">
        <v>0</v>
      </c>
      <c r="CH18">
        <v>0</v>
      </c>
      <c r="CI18">
        <v>0</v>
      </c>
      <c r="CJ18">
        <v>0</v>
      </c>
      <c r="CK18">
        <v>1583</v>
      </c>
      <c r="CL18">
        <v>1574</v>
      </c>
      <c r="CM18">
        <v>1228</v>
      </c>
      <c r="CN18">
        <v>3169</v>
      </c>
      <c r="CO18">
        <v>3643</v>
      </c>
      <c r="CP18">
        <v>5116</v>
      </c>
      <c r="CQ18">
        <v>5844</v>
      </c>
      <c r="CR18">
        <v>6894</v>
      </c>
      <c r="CS18">
        <v>17970</v>
      </c>
      <c r="CT18">
        <v>21440</v>
      </c>
      <c r="CU18">
        <v>35951</v>
      </c>
      <c r="CV18">
        <v>50122</v>
      </c>
      <c r="CW18">
        <v>48997</v>
      </c>
      <c r="CX18">
        <v>38465</v>
      </c>
      <c r="CY18">
        <v>15539</v>
      </c>
      <c r="CZ18">
        <v>5066</v>
      </c>
      <c r="DA18">
        <v>1220</v>
      </c>
      <c r="DB18">
        <v>349</v>
      </c>
      <c r="DC18">
        <v>0</v>
      </c>
      <c r="DD18">
        <v>191</v>
      </c>
      <c r="DE18">
        <v>0</v>
      </c>
      <c r="DF18">
        <v>0</v>
      </c>
      <c r="DG18">
        <v>0</v>
      </c>
      <c r="DH18">
        <v>0</v>
      </c>
      <c r="DI18">
        <v>0</v>
      </c>
      <c r="DJ18">
        <v>0</v>
      </c>
      <c r="DK18">
        <v>0</v>
      </c>
      <c r="DL18">
        <v>0</v>
      </c>
      <c r="DM18">
        <v>0</v>
      </c>
      <c r="DN18">
        <v>0</v>
      </c>
      <c r="DO18">
        <v>0</v>
      </c>
      <c r="DP18">
        <v>0</v>
      </c>
      <c r="DQ18">
        <v>0</v>
      </c>
      <c r="DR18">
        <v>0</v>
      </c>
      <c r="DS18">
        <v>0</v>
      </c>
      <c r="DT18">
        <v>0</v>
      </c>
      <c r="DU18">
        <v>1527</v>
      </c>
      <c r="DV18">
        <v>1493</v>
      </c>
      <c r="DW18">
        <v>5522</v>
      </c>
      <c r="DX18">
        <v>9666</v>
      </c>
      <c r="DY18">
        <v>10438</v>
      </c>
      <c r="DZ18">
        <v>8167</v>
      </c>
      <c r="EA18">
        <v>10412</v>
      </c>
      <c r="EB18">
        <v>15624</v>
      </c>
      <c r="EC18">
        <v>46043</v>
      </c>
      <c r="ED18">
        <v>64278</v>
      </c>
      <c r="EE18">
        <v>58603</v>
      </c>
      <c r="EF18">
        <v>26656</v>
      </c>
      <c r="EG18">
        <v>5741</v>
      </c>
      <c r="EH18">
        <v>0</v>
      </c>
      <c r="EI18">
        <v>0</v>
      </c>
      <c r="EJ18">
        <v>0</v>
      </c>
      <c r="EK18">
        <v>0</v>
      </c>
      <c r="EL18">
        <v>0</v>
      </c>
      <c r="EM18">
        <v>191</v>
      </c>
      <c r="EO18">
        <v>17</v>
      </c>
    </row>
    <row r="19" spans="1:145">
      <c r="A19">
        <v>116</v>
      </c>
      <c r="B19" t="s">
        <v>172</v>
      </c>
      <c r="C19" t="s">
        <v>100</v>
      </c>
      <c r="D19">
        <v>695</v>
      </c>
      <c r="E19">
        <v>454</v>
      </c>
      <c r="F19">
        <v>1672</v>
      </c>
      <c r="G19">
        <v>226</v>
      </c>
      <c r="H19">
        <v>957</v>
      </c>
      <c r="I19">
        <v>389</v>
      </c>
      <c r="J19">
        <v>237</v>
      </c>
      <c r="K19">
        <v>1738</v>
      </c>
      <c r="L19">
        <v>4694</v>
      </c>
      <c r="M19">
        <v>3246</v>
      </c>
      <c r="N19">
        <v>4102</v>
      </c>
      <c r="O19">
        <v>9623</v>
      </c>
      <c r="P19">
        <v>4660</v>
      </c>
      <c r="Q19">
        <v>4526</v>
      </c>
      <c r="R19">
        <v>6812</v>
      </c>
      <c r="S19">
        <v>6849</v>
      </c>
      <c r="T19">
        <v>14710</v>
      </c>
      <c r="U19">
        <v>24444</v>
      </c>
      <c r="V19">
        <v>27609</v>
      </c>
      <c r="W19">
        <v>28101</v>
      </c>
      <c r="X19">
        <v>44677</v>
      </c>
      <c r="Y19">
        <v>34998</v>
      </c>
      <c r="Z19">
        <v>30199</v>
      </c>
      <c r="AA19">
        <v>43450</v>
      </c>
      <c r="AB19">
        <v>51358</v>
      </c>
      <c r="AC19">
        <v>40115</v>
      </c>
      <c r="AD19">
        <v>8549</v>
      </c>
      <c r="AE19">
        <v>554</v>
      </c>
      <c r="AF19">
        <v>0</v>
      </c>
      <c r="AG19">
        <v>0</v>
      </c>
      <c r="AH19">
        <v>0</v>
      </c>
      <c r="AI19">
        <v>0</v>
      </c>
      <c r="AJ19">
        <v>0</v>
      </c>
      <c r="AK19">
        <v>0</v>
      </c>
      <c r="AL19">
        <v>1400</v>
      </c>
      <c r="AM19">
        <v>0</v>
      </c>
      <c r="AN19">
        <v>0</v>
      </c>
      <c r="AO19">
        <v>0</v>
      </c>
      <c r="AP19">
        <v>0</v>
      </c>
      <c r="AQ19">
        <v>695</v>
      </c>
      <c r="AR19">
        <v>0</v>
      </c>
      <c r="AS19">
        <v>1310</v>
      </c>
      <c r="AT19">
        <v>1601</v>
      </c>
      <c r="AU19">
        <v>1024</v>
      </c>
      <c r="AV19">
        <v>1200</v>
      </c>
      <c r="AW19">
        <v>4316</v>
      </c>
      <c r="AX19">
        <v>5333</v>
      </c>
      <c r="AY19">
        <v>9825</v>
      </c>
      <c r="AZ19">
        <v>8090</v>
      </c>
      <c r="BA19">
        <v>3924</v>
      </c>
      <c r="BB19">
        <v>6187</v>
      </c>
      <c r="BC19">
        <v>13083</v>
      </c>
      <c r="BD19">
        <v>21355</v>
      </c>
      <c r="BE19">
        <v>34968</v>
      </c>
      <c r="BF19">
        <v>38854</v>
      </c>
      <c r="BG19">
        <v>37778</v>
      </c>
      <c r="BH19">
        <v>34591</v>
      </c>
      <c r="BI19">
        <v>28116</v>
      </c>
      <c r="BJ19">
        <v>24356</v>
      </c>
      <c r="BK19">
        <v>26902</v>
      </c>
      <c r="BL19">
        <v>25359</v>
      </c>
      <c r="BM19">
        <v>30650</v>
      </c>
      <c r="BN19">
        <v>29175</v>
      </c>
      <c r="BO19">
        <v>8276</v>
      </c>
      <c r="BP19">
        <v>1937</v>
      </c>
      <c r="BQ19">
        <v>739</v>
      </c>
      <c r="BR19">
        <v>0</v>
      </c>
      <c r="BS19">
        <v>0</v>
      </c>
      <c r="BT19">
        <v>0</v>
      </c>
      <c r="BU19">
        <v>1400</v>
      </c>
      <c r="BV19">
        <v>0</v>
      </c>
      <c r="BW19">
        <v>0</v>
      </c>
      <c r="BX19">
        <v>0</v>
      </c>
      <c r="BY19">
        <v>0</v>
      </c>
      <c r="BZ19">
        <v>0</v>
      </c>
      <c r="CA19">
        <v>322</v>
      </c>
      <c r="CB19">
        <v>1127</v>
      </c>
      <c r="CC19">
        <v>945</v>
      </c>
      <c r="CD19">
        <v>816</v>
      </c>
      <c r="CE19">
        <v>1702</v>
      </c>
      <c r="CF19">
        <v>1646</v>
      </c>
      <c r="CG19">
        <v>3116</v>
      </c>
      <c r="CH19">
        <v>6509</v>
      </c>
      <c r="CI19">
        <v>7214</v>
      </c>
      <c r="CJ19">
        <v>11530</v>
      </c>
      <c r="CK19">
        <v>15328</v>
      </c>
      <c r="CL19">
        <v>10131</v>
      </c>
      <c r="CM19">
        <v>20201</v>
      </c>
      <c r="CN19">
        <v>17099</v>
      </c>
      <c r="CO19">
        <v>34028</v>
      </c>
      <c r="CP19">
        <v>38710</v>
      </c>
      <c r="CQ19">
        <v>34285</v>
      </c>
      <c r="CR19">
        <v>30918</v>
      </c>
      <c r="CS19">
        <v>32789</v>
      </c>
      <c r="CT19">
        <v>18108</v>
      </c>
      <c r="CU19">
        <v>24269</v>
      </c>
      <c r="CV19">
        <v>26670</v>
      </c>
      <c r="CW19">
        <v>28007</v>
      </c>
      <c r="CX19">
        <v>23739</v>
      </c>
      <c r="CY19">
        <v>7251</v>
      </c>
      <c r="CZ19">
        <v>3184</v>
      </c>
      <c r="DA19">
        <v>0</v>
      </c>
      <c r="DB19">
        <v>0</v>
      </c>
      <c r="DC19">
        <v>0</v>
      </c>
      <c r="DD19">
        <v>1400</v>
      </c>
      <c r="DE19">
        <v>0</v>
      </c>
      <c r="DF19">
        <v>0</v>
      </c>
      <c r="DG19">
        <v>0</v>
      </c>
      <c r="DH19">
        <v>0</v>
      </c>
      <c r="DI19">
        <v>0</v>
      </c>
      <c r="DJ19">
        <v>0</v>
      </c>
      <c r="DK19">
        <v>0</v>
      </c>
      <c r="DL19">
        <v>0</v>
      </c>
      <c r="DM19">
        <v>0</v>
      </c>
      <c r="DN19">
        <v>532</v>
      </c>
      <c r="DO19">
        <v>1977</v>
      </c>
      <c r="DP19">
        <v>4099</v>
      </c>
      <c r="DQ19">
        <v>8617</v>
      </c>
      <c r="DR19">
        <v>11160</v>
      </c>
      <c r="DS19">
        <v>9446</v>
      </c>
      <c r="DT19">
        <v>5672</v>
      </c>
      <c r="DU19">
        <v>10491</v>
      </c>
      <c r="DV19">
        <v>24129</v>
      </c>
      <c r="DW19">
        <v>40897</v>
      </c>
      <c r="DX19">
        <v>54482</v>
      </c>
      <c r="DY19">
        <v>36816</v>
      </c>
      <c r="DZ19">
        <v>31456</v>
      </c>
      <c r="EA19">
        <v>34722</v>
      </c>
      <c r="EB19">
        <v>34237</v>
      </c>
      <c r="EC19">
        <v>42825</v>
      </c>
      <c r="ED19">
        <v>28387</v>
      </c>
      <c r="EE19">
        <v>18181</v>
      </c>
      <c r="EF19">
        <v>1553</v>
      </c>
      <c r="EG19">
        <v>0</v>
      </c>
      <c r="EH19">
        <v>0</v>
      </c>
      <c r="EI19">
        <v>0</v>
      </c>
      <c r="EJ19">
        <v>0</v>
      </c>
      <c r="EK19">
        <v>0</v>
      </c>
      <c r="EL19">
        <v>0</v>
      </c>
      <c r="EM19">
        <v>1365</v>
      </c>
      <c r="EO19">
        <v>18</v>
      </c>
    </row>
    <row r="20" spans="1:145">
      <c r="A20">
        <v>117</v>
      </c>
      <c r="B20" t="s">
        <v>173</v>
      </c>
      <c r="C20" t="s">
        <v>101</v>
      </c>
      <c r="D20">
        <v>3398</v>
      </c>
      <c r="E20">
        <v>1057</v>
      </c>
      <c r="F20">
        <v>0</v>
      </c>
      <c r="G20">
        <v>0</v>
      </c>
      <c r="H20">
        <v>0</v>
      </c>
      <c r="I20">
        <v>920</v>
      </c>
      <c r="J20">
        <v>1703</v>
      </c>
      <c r="K20">
        <v>83</v>
      </c>
      <c r="L20">
        <v>570</v>
      </c>
      <c r="M20">
        <v>566</v>
      </c>
      <c r="N20">
        <v>425</v>
      </c>
      <c r="O20">
        <v>1150</v>
      </c>
      <c r="P20">
        <v>0</v>
      </c>
      <c r="Q20">
        <v>2659</v>
      </c>
      <c r="R20">
        <v>1851</v>
      </c>
      <c r="S20">
        <v>3459</v>
      </c>
      <c r="T20">
        <v>4660</v>
      </c>
      <c r="U20">
        <v>7767</v>
      </c>
      <c r="V20">
        <v>6713</v>
      </c>
      <c r="W20">
        <v>13807</v>
      </c>
      <c r="X20">
        <v>21085</v>
      </c>
      <c r="Y20">
        <v>36990</v>
      </c>
      <c r="Z20">
        <v>42131</v>
      </c>
      <c r="AA20">
        <v>56992</v>
      </c>
      <c r="AB20">
        <v>64968</v>
      </c>
      <c r="AC20">
        <v>47247</v>
      </c>
      <c r="AD20">
        <v>7559</v>
      </c>
      <c r="AE20">
        <v>591</v>
      </c>
      <c r="AF20">
        <v>0</v>
      </c>
      <c r="AG20">
        <v>0</v>
      </c>
      <c r="AH20">
        <v>0</v>
      </c>
      <c r="AI20">
        <v>0</v>
      </c>
      <c r="AJ20">
        <v>0</v>
      </c>
      <c r="AK20">
        <v>0</v>
      </c>
      <c r="AL20">
        <v>3026</v>
      </c>
      <c r="AM20">
        <v>0</v>
      </c>
      <c r="AN20">
        <v>0</v>
      </c>
      <c r="AO20">
        <v>0</v>
      </c>
      <c r="AP20">
        <v>0</v>
      </c>
      <c r="AQ20">
        <v>552</v>
      </c>
      <c r="AR20">
        <v>1776</v>
      </c>
      <c r="AS20">
        <v>781</v>
      </c>
      <c r="AT20">
        <v>648</v>
      </c>
      <c r="AU20">
        <v>698</v>
      </c>
      <c r="AV20">
        <v>0</v>
      </c>
      <c r="AW20">
        <v>458</v>
      </c>
      <c r="AX20">
        <v>851</v>
      </c>
      <c r="AY20">
        <v>1181</v>
      </c>
      <c r="AZ20">
        <v>132</v>
      </c>
      <c r="BA20">
        <v>1004</v>
      </c>
      <c r="BB20">
        <v>757</v>
      </c>
      <c r="BC20">
        <v>378</v>
      </c>
      <c r="BD20">
        <v>1196</v>
      </c>
      <c r="BE20">
        <v>3384</v>
      </c>
      <c r="BF20">
        <v>4767</v>
      </c>
      <c r="BG20">
        <v>4630</v>
      </c>
      <c r="BH20">
        <v>8313</v>
      </c>
      <c r="BI20">
        <v>17094</v>
      </c>
      <c r="BJ20">
        <v>27840</v>
      </c>
      <c r="BK20">
        <v>25716</v>
      </c>
      <c r="BL20">
        <v>48924</v>
      </c>
      <c r="BM20">
        <v>52853</v>
      </c>
      <c r="BN20">
        <v>66746</v>
      </c>
      <c r="BO20">
        <v>41760</v>
      </c>
      <c r="BP20">
        <v>14922</v>
      </c>
      <c r="BQ20">
        <v>990</v>
      </c>
      <c r="BR20">
        <v>0</v>
      </c>
      <c r="BS20">
        <v>0</v>
      </c>
      <c r="BT20">
        <v>0</v>
      </c>
      <c r="BU20">
        <v>3026</v>
      </c>
      <c r="BV20">
        <v>1871</v>
      </c>
      <c r="BW20">
        <v>1483</v>
      </c>
      <c r="BX20">
        <v>698</v>
      </c>
      <c r="BY20">
        <v>0</v>
      </c>
      <c r="BZ20">
        <v>817</v>
      </c>
      <c r="CA20">
        <v>1914</v>
      </c>
      <c r="CB20">
        <v>1606</v>
      </c>
      <c r="CC20">
        <v>4628</v>
      </c>
      <c r="CD20">
        <v>1104</v>
      </c>
      <c r="CE20">
        <v>3426</v>
      </c>
      <c r="CF20">
        <v>5088</v>
      </c>
      <c r="CG20">
        <v>10376</v>
      </c>
      <c r="CH20">
        <v>6627</v>
      </c>
      <c r="CI20">
        <v>16484</v>
      </c>
      <c r="CJ20">
        <v>18418</v>
      </c>
      <c r="CK20">
        <v>18328</v>
      </c>
      <c r="CL20">
        <v>28290</v>
      </c>
      <c r="CM20">
        <v>33392</v>
      </c>
      <c r="CN20">
        <v>32570</v>
      </c>
      <c r="CO20">
        <v>34892</v>
      </c>
      <c r="CP20">
        <v>41945</v>
      </c>
      <c r="CQ20">
        <v>21199</v>
      </c>
      <c r="CR20">
        <v>24976</v>
      </c>
      <c r="CS20">
        <v>8835</v>
      </c>
      <c r="CT20">
        <v>7471</v>
      </c>
      <c r="CU20">
        <v>1395</v>
      </c>
      <c r="CV20">
        <v>518</v>
      </c>
      <c r="CW20">
        <v>0</v>
      </c>
      <c r="CX20">
        <v>0</v>
      </c>
      <c r="CY20">
        <v>0</v>
      </c>
      <c r="CZ20">
        <v>0</v>
      </c>
      <c r="DA20">
        <v>0</v>
      </c>
      <c r="DB20">
        <v>0</v>
      </c>
      <c r="DC20">
        <v>0</v>
      </c>
      <c r="DD20">
        <v>3026</v>
      </c>
      <c r="DE20">
        <v>0</v>
      </c>
      <c r="DF20">
        <v>0</v>
      </c>
      <c r="DG20">
        <v>0</v>
      </c>
      <c r="DH20">
        <v>0</v>
      </c>
      <c r="DI20">
        <v>0</v>
      </c>
      <c r="DJ20">
        <v>0</v>
      </c>
      <c r="DK20">
        <v>177</v>
      </c>
      <c r="DL20">
        <v>186</v>
      </c>
      <c r="DM20">
        <v>658</v>
      </c>
      <c r="DN20">
        <v>950</v>
      </c>
      <c r="DO20">
        <v>930</v>
      </c>
      <c r="DP20">
        <v>0</v>
      </c>
      <c r="DQ20">
        <v>289</v>
      </c>
      <c r="DR20">
        <v>906</v>
      </c>
      <c r="DS20">
        <v>359</v>
      </c>
      <c r="DT20">
        <v>0</v>
      </c>
      <c r="DU20">
        <v>458</v>
      </c>
      <c r="DV20">
        <v>1518</v>
      </c>
      <c r="DW20">
        <v>445</v>
      </c>
      <c r="DX20">
        <v>2777</v>
      </c>
      <c r="DY20">
        <v>6108</v>
      </c>
      <c r="DZ20">
        <v>9392</v>
      </c>
      <c r="EA20">
        <v>13643</v>
      </c>
      <c r="EB20">
        <v>11980</v>
      </c>
      <c r="EC20">
        <v>23544</v>
      </c>
      <c r="ED20">
        <v>33018</v>
      </c>
      <c r="EE20">
        <v>49913</v>
      </c>
      <c r="EF20">
        <v>59456</v>
      </c>
      <c r="EG20">
        <v>66558</v>
      </c>
      <c r="EH20">
        <v>36697</v>
      </c>
      <c r="EI20">
        <v>9252</v>
      </c>
      <c r="EJ20">
        <v>179</v>
      </c>
      <c r="EK20">
        <v>0</v>
      </c>
      <c r="EL20">
        <v>0</v>
      </c>
      <c r="EM20">
        <v>1984</v>
      </c>
      <c r="EO20">
        <v>19</v>
      </c>
    </row>
    <row r="21" spans="1:145">
      <c r="A21">
        <v>118</v>
      </c>
      <c r="B21" t="s">
        <v>174</v>
      </c>
      <c r="C21" t="s">
        <v>102</v>
      </c>
      <c r="D21">
        <v>1068</v>
      </c>
      <c r="E21">
        <v>385</v>
      </c>
      <c r="F21">
        <v>309</v>
      </c>
      <c r="G21">
        <v>0</v>
      </c>
      <c r="H21">
        <v>0</v>
      </c>
      <c r="I21">
        <v>507</v>
      </c>
      <c r="J21">
        <v>0</v>
      </c>
      <c r="K21">
        <v>0</v>
      </c>
      <c r="L21">
        <v>0</v>
      </c>
      <c r="M21">
        <v>0</v>
      </c>
      <c r="N21">
        <v>0</v>
      </c>
      <c r="O21">
        <v>0</v>
      </c>
      <c r="P21">
        <v>1413</v>
      </c>
      <c r="Q21">
        <v>0</v>
      </c>
      <c r="R21">
        <v>1110</v>
      </c>
      <c r="S21">
        <v>522</v>
      </c>
      <c r="T21">
        <v>1235</v>
      </c>
      <c r="U21">
        <v>0</v>
      </c>
      <c r="V21">
        <v>1979</v>
      </c>
      <c r="W21">
        <v>1608</v>
      </c>
      <c r="X21">
        <v>3790</v>
      </c>
      <c r="Y21">
        <v>8498</v>
      </c>
      <c r="Z21">
        <v>18255</v>
      </c>
      <c r="AA21">
        <v>39152</v>
      </c>
      <c r="AB21">
        <v>71733</v>
      </c>
      <c r="AC21">
        <v>73796</v>
      </c>
      <c r="AD21">
        <v>28026</v>
      </c>
      <c r="AE21">
        <v>5280</v>
      </c>
      <c r="AF21">
        <v>0</v>
      </c>
      <c r="AG21">
        <v>12</v>
      </c>
      <c r="AH21">
        <v>0</v>
      </c>
      <c r="AI21">
        <v>0</v>
      </c>
      <c r="AJ21">
        <v>0</v>
      </c>
      <c r="AK21">
        <v>0</v>
      </c>
      <c r="AL21">
        <v>2762</v>
      </c>
      <c r="AM21">
        <v>0</v>
      </c>
      <c r="AN21">
        <v>337</v>
      </c>
      <c r="AO21">
        <v>0</v>
      </c>
      <c r="AP21">
        <v>301</v>
      </c>
      <c r="AQ21">
        <v>0</v>
      </c>
      <c r="AR21">
        <v>430</v>
      </c>
      <c r="AS21">
        <v>385</v>
      </c>
      <c r="AT21">
        <v>309</v>
      </c>
      <c r="AU21">
        <v>0</v>
      </c>
      <c r="AV21">
        <v>0</v>
      </c>
      <c r="AW21">
        <v>507</v>
      </c>
      <c r="AX21">
        <v>0</v>
      </c>
      <c r="AY21">
        <v>0</v>
      </c>
      <c r="AZ21">
        <v>0</v>
      </c>
      <c r="BA21">
        <v>0</v>
      </c>
      <c r="BB21">
        <v>0</v>
      </c>
      <c r="BC21">
        <v>545</v>
      </c>
      <c r="BD21">
        <v>1519</v>
      </c>
      <c r="BE21">
        <v>981</v>
      </c>
      <c r="BF21">
        <v>961</v>
      </c>
      <c r="BG21">
        <v>1124</v>
      </c>
      <c r="BH21">
        <v>1788</v>
      </c>
      <c r="BI21">
        <v>4330</v>
      </c>
      <c r="BJ21">
        <v>8018</v>
      </c>
      <c r="BK21">
        <v>20960</v>
      </c>
      <c r="BL21">
        <v>31896</v>
      </c>
      <c r="BM21">
        <v>40084</v>
      </c>
      <c r="BN21">
        <v>68073</v>
      </c>
      <c r="BO21">
        <v>60099</v>
      </c>
      <c r="BP21">
        <v>15265</v>
      </c>
      <c r="BQ21">
        <v>766</v>
      </c>
      <c r="BR21">
        <v>0</v>
      </c>
      <c r="BS21">
        <v>0</v>
      </c>
      <c r="BT21">
        <v>0</v>
      </c>
      <c r="BU21">
        <v>2762</v>
      </c>
      <c r="BV21">
        <v>337</v>
      </c>
      <c r="BW21">
        <v>686</v>
      </c>
      <c r="BX21">
        <v>0</v>
      </c>
      <c r="BY21">
        <v>739</v>
      </c>
      <c r="BZ21">
        <v>0</v>
      </c>
      <c r="CA21">
        <v>507</v>
      </c>
      <c r="CB21">
        <v>0</v>
      </c>
      <c r="CC21">
        <v>0</v>
      </c>
      <c r="CD21">
        <v>0</v>
      </c>
      <c r="CE21">
        <v>0</v>
      </c>
      <c r="CF21">
        <v>847</v>
      </c>
      <c r="CG21">
        <v>1116</v>
      </c>
      <c r="CH21">
        <v>2624</v>
      </c>
      <c r="CI21">
        <v>2301</v>
      </c>
      <c r="CJ21">
        <v>2041</v>
      </c>
      <c r="CK21">
        <v>5410</v>
      </c>
      <c r="CL21">
        <v>6827</v>
      </c>
      <c r="CM21">
        <v>16379</v>
      </c>
      <c r="CN21">
        <v>21463</v>
      </c>
      <c r="CO21">
        <v>27354</v>
      </c>
      <c r="CP21">
        <v>26745</v>
      </c>
      <c r="CQ21">
        <v>27286</v>
      </c>
      <c r="CR21">
        <v>28110</v>
      </c>
      <c r="CS21">
        <v>24164</v>
      </c>
      <c r="CT21">
        <v>21799</v>
      </c>
      <c r="CU21">
        <v>17443</v>
      </c>
      <c r="CV21">
        <v>11420</v>
      </c>
      <c r="CW21">
        <v>7338</v>
      </c>
      <c r="CX21">
        <v>4594</v>
      </c>
      <c r="CY21">
        <v>1148</v>
      </c>
      <c r="CZ21">
        <v>0</v>
      </c>
      <c r="DA21">
        <v>0</v>
      </c>
      <c r="DB21">
        <v>0</v>
      </c>
      <c r="DC21">
        <v>0</v>
      </c>
      <c r="DD21">
        <v>2762</v>
      </c>
      <c r="DE21">
        <v>0</v>
      </c>
      <c r="DF21">
        <v>0</v>
      </c>
      <c r="DG21">
        <v>0</v>
      </c>
      <c r="DH21">
        <v>0</v>
      </c>
      <c r="DI21">
        <v>0</v>
      </c>
      <c r="DJ21">
        <v>0</v>
      </c>
      <c r="DK21">
        <v>0</v>
      </c>
      <c r="DL21">
        <v>0</v>
      </c>
      <c r="DM21">
        <v>0</v>
      </c>
      <c r="DN21">
        <v>638</v>
      </c>
      <c r="DO21">
        <v>0</v>
      </c>
      <c r="DP21">
        <v>309</v>
      </c>
      <c r="DQ21">
        <v>430</v>
      </c>
      <c r="DR21">
        <v>385</v>
      </c>
      <c r="DS21">
        <v>0</v>
      </c>
      <c r="DT21">
        <v>0</v>
      </c>
      <c r="DU21">
        <v>507</v>
      </c>
      <c r="DV21">
        <v>0</v>
      </c>
      <c r="DW21">
        <v>0</v>
      </c>
      <c r="DX21">
        <v>485</v>
      </c>
      <c r="DY21">
        <v>1599</v>
      </c>
      <c r="DZ21">
        <v>2181</v>
      </c>
      <c r="EA21">
        <v>5866</v>
      </c>
      <c r="EB21">
        <v>10204</v>
      </c>
      <c r="EC21">
        <v>11171</v>
      </c>
      <c r="ED21">
        <v>27644</v>
      </c>
      <c r="EE21">
        <v>36556</v>
      </c>
      <c r="EF21">
        <v>63294</v>
      </c>
      <c r="EG21">
        <v>61684</v>
      </c>
      <c r="EH21">
        <v>30466</v>
      </c>
      <c r="EI21">
        <v>5149</v>
      </c>
      <c r="EJ21">
        <v>162</v>
      </c>
      <c r="EK21">
        <v>0</v>
      </c>
      <c r="EL21">
        <v>0</v>
      </c>
      <c r="EM21">
        <v>2710</v>
      </c>
      <c r="EO21">
        <v>20</v>
      </c>
    </row>
    <row r="22" spans="1:145">
      <c r="A22">
        <v>119</v>
      </c>
      <c r="B22" t="s">
        <v>175</v>
      </c>
      <c r="C22" t="s">
        <v>103</v>
      </c>
      <c r="D22">
        <v>1180</v>
      </c>
      <c r="E22">
        <v>847</v>
      </c>
      <c r="F22">
        <v>0</v>
      </c>
      <c r="G22">
        <v>0</v>
      </c>
      <c r="H22">
        <v>719</v>
      </c>
      <c r="I22">
        <v>399</v>
      </c>
      <c r="J22">
        <v>788</v>
      </c>
      <c r="K22">
        <v>1032</v>
      </c>
      <c r="L22">
        <v>298</v>
      </c>
      <c r="M22">
        <v>2877</v>
      </c>
      <c r="N22">
        <v>7293</v>
      </c>
      <c r="O22">
        <v>9244</v>
      </c>
      <c r="P22">
        <v>10518</v>
      </c>
      <c r="Q22">
        <v>17463</v>
      </c>
      <c r="R22">
        <v>25786</v>
      </c>
      <c r="S22">
        <v>42021</v>
      </c>
      <c r="T22">
        <v>39316</v>
      </c>
      <c r="U22">
        <v>45470</v>
      </c>
      <c r="V22">
        <v>51330</v>
      </c>
      <c r="W22">
        <v>60378</v>
      </c>
      <c r="X22">
        <v>64233</v>
      </c>
      <c r="Y22">
        <v>78384</v>
      </c>
      <c r="Z22">
        <v>60814</v>
      </c>
      <c r="AA22">
        <v>39948</v>
      </c>
      <c r="AB22">
        <v>24253</v>
      </c>
      <c r="AC22">
        <v>14849</v>
      </c>
      <c r="AD22">
        <v>5198</v>
      </c>
      <c r="AE22">
        <v>299</v>
      </c>
      <c r="AF22">
        <v>0</v>
      </c>
      <c r="AG22">
        <v>0</v>
      </c>
      <c r="AH22">
        <v>0</v>
      </c>
      <c r="AI22">
        <v>0</v>
      </c>
      <c r="AJ22">
        <v>0</v>
      </c>
      <c r="AK22">
        <v>0</v>
      </c>
      <c r="AL22">
        <v>266</v>
      </c>
      <c r="AM22">
        <v>0</v>
      </c>
      <c r="AN22">
        <v>0</v>
      </c>
      <c r="AO22">
        <v>0</v>
      </c>
      <c r="AP22">
        <v>0</v>
      </c>
      <c r="AQ22">
        <v>0</v>
      </c>
      <c r="AR22">
        <v>983</v>
      </c>
      <c r="AS22">
        <v>197</v>
      </c>
      <c r="AT22">
        <v>847</v>
      </c>
      <c r="AU22">
        <v>0</v>
      </c>
      <c r="AV22">
        <v>0</v>
      </c>
      <c r="AW22">
        <v>1118</v>
      </c>
      <c r="AX22">
        <v>1149</v>
      </c>
      <c r="AY22">
        <v>964</v>
      </c>
      <c r="AZ22">
        <v>4066</v>
      </c>
      <c r="BA22">
        <v>12587</v>
      </c>
      <c r="BB22">
        <v>14296</v>
      </c>
      <c r="BC22">
        <v>23017</v>
      </c>
      <c r="BD22">
        <v>42948</v>
      </c>
      <c r="BE22">
        <v>47031</v>
      </c>
      <c r="BF22">
        <v>63656</v>
      </c>
      <c r="BG22">
        <v>69669</v>
      </c>
      <c r="BH22">
        <v>78030</v>
      </c>
      <c r="BI22">
        <v>80342</v>
      </c>
      <c r="BJ22">
        <v>73398</v>
      </c>
      <c r="BK22">
        <v>44932</v>
      </c>
      <c r="BL22">
        <v>23605</v>
      </c>
      <c r="BM22">
        <v>14212</v>
      </c>
      <c r="BN22">
        <v>6804</v>
      </c>
      <c r="BO22">
        <v>1086</v>
      </c>
      <c r="BP22">
        <v>0</v>
      </c>
      <c r="BQ22">
        <v>0</v>
      </c>
      <c r="BR22">
        <v>0</v>
      </c>
      <c r="BS22">
        <v>0</v>
      </c>
      <c r="BT22">
        <v>0</v>
      </c>
      <c r="BU22">
        <v>266</v>
      </c>
      <c r="BV22">
        <v>0</v>
      </c>
      <c r="BW22">
        <v>0</v>
      </c>
      <c r="BX22">
        <v>197</v>
      </c>
      <c r="BY22">
        <v>415</v>
      </c>
      <c r="BZ22">
        <v>376</v>
      </c>
      <c r="CA22">
        <v>994</v>
      </c>
      <c r="CB22">
        <v>471</v>
      </c>
      <c r="CC22">
        <v>0</v>
      </c>
      <c r="CD22">
        <v>0</v>
      </c>
      <c r="CE22">
        <v>464</v>
      </c>
      <c r="CF22">
        <v>925</v>
      </c>
      <c r="CG22">
        <v>7972</v>
      </c>
      <c r="CH22">
        <v>12590</v>
      </c>
      <c r="CI22">
        <v>20001</v>
      </c>
      <c r="CJ22">
        <v>31349</v>
      </c>
      <c r="CK22">
        <v>38409</v>
      </c>
      <c r="CL22">
        <v>33268</v>
      </c>
      <c r="CM22">
        <v>49281</v>
      </c>
      <c r="CN22">
        <v>53314</v>
      </c>
      <c r="CO22">
        <v>61177</v>
      </c>
      <c r="CP22">
        <v>55201</v>
      </c>
      <c r="CQ22">
        <v>63845</v>
      </c>
      <c r="CR22">
        <v>58816</v>
      </c>
      <c r="CS22">
        <v>53371</v>
      </c>
      <c r="CT22">
        <v>26059</v>
      </c>
      <c r="CU22">
        <v>18330</v>
      </c>
      <c r="CV22">
        <v>11237</v>
      </c>
      <c r="CW22">
        <v>5443</v>
      </c>
      <c r="CX22">
        <v>1222</v>
      </c>
      <c r="CY22">
        <v>210</v>
      </c>
      <c r="CZ22">
        <v>0</v>
      </c>
      <c r="DA22">
        <v>0</v>
      </c>
      <c r="DB22">
        <v>0</v>
      </c>
      <c r="DC22">
        <v>0</v>
      </c>
      <c r="DD22">
        <v>266</v>
      </c>
      <c r="DE22">
        <v>0</v>
      </c>
      <c r="DF22">
        <v>0</v>
      </c>
      <c r="DG22">
        <v>0</v>
      </c>
      <c r="DH22">
        <v>0</v>
      </c>
      <c r="DI22">
        <v>0</v>
      </c>
      <c r="DJ22">
        <v>0</v>
      </c>
      <c r="DK22">
        <v>0</v>
      </c>
      <c r="DL22">
        <v>0</v>
      </c>
      <c r="DM22">
        <v>0</v>
      </c>
      <c r="DN22">
        <v>0</v>
      </c>
      <c r="DO22">
        <v>0</v>
      </c>
      <c r="DP22">
        <v>471</v>
      </c>
      <c r="DQ22">
        <v>1382</v>
      </c>
      <c r="DR22">
        <v>0</v>
      </c>
      <c r="DS22">
        <v>1034</v>
      </c>
      <c r="DT22">
        <v>447</v>
      </c>
      <c r="DU22">
        <v>6687</v>
      </c>
      <c r="DV22">
        <v>12636</v>
      </c>
      <c r="DW22">
        <v>33887</v>
      </c>
      <c r="DX22">
        <v>59985</v>
      </c>
      <c r="DY22">
        <v>91279</v>
      </c>
      <c r="DZ22">
        <v>113809</v>
      </c>
      <c r="EA22">
        <v>113959</v>
      </c>
      <c r="EB22">
        <v>74917</v>
      </c>
      <c r="EC22">
        <v>46775</v>
      </c>
      <c r="ED22">
        <v>29232</v>
      </c>
      <c r="EE22">
        <v>10020</v>
      </c>
      <c r="EF22">
        <v>7261</v>
      </c>
      <c r="EG22">
        <v>1177</v>
      </c>
      <c r="EH22">
        <v>0</v>
      </c>
      <c r="EI22">
        <v>0</v>
      </c>
      <c r="EJ22">
        <v>0</v>
      </c>
      <c r="EK22">
        <v>0</v>
      </c>
      <c r="EL22">
        <v>0</v>
      </c>
      <c r="EM22">
        <v>245</v>
      </c>
      <c r="EO22">
        <v>21</v>
      </c>
    </row>
    <row r="23" spans="1:145">
      <c r="A23">
        <v>120</v>
      </c>
      <c r="B23" t="s">
        <v>176</v>
      </c>
      <c r="C23" t="s">
        <v>104</v>
      </c>
      <c r="D23">
        <v>0</v>
      </c>
      <c r="E23">
        <v>0</v>
      </c>
      <c r="F23">
        <v>0</v>
      </c>
      <c r="G23">
        <v>0</v>
      </c>
      <c r="H23">
        <v>0</v>
      </c>
      <c r="I23">
        <v>0</v>
      </c>
      <c r="J23">
        <v>0</v>
      </c>
      <c r="K23">
        <v>0</v>
      </c>
      <c r="L23">
        <v>0</v>
      </c>
      <c r="M23">
        <v>0</v>
      </c>
      <c r="N23">
        <v>0</v>
      </c>
      <c r="O23">
        <v>517</v>
      </c>
      <c r="P23">
        <v>401</v>
      </c>
      <c r="Q23">
        <v>0</v>
      </c>
      <c r="R23">
        <v>1143</v>
      </c>
      <c r="S23">
        <v>1870</v>
      </c>
      <c r="T23">
        <v>1779</v>
      </c>
      <c r="U23">
        <v>9083</v>
      </c>
      <c r="V23">
        <v>11734</v>
      </c>
      <c r="W23">
        <v>14751</v>
      </c>
      <c r="X23">
        <v>23337</v>
      </c>
      <c r="Y23">
        <v>32282</v>
      </c>
      <c r="Z23">
        <v>45755</v>
      </c>
      <c r="AA23">
        <v>50763</v>
      </c>
      <c r="AB23">
        <v>60261</v>
      </c>
      <c r="AC23">
        <v>38451</v>
      </c>
      <c r="AD23">
        <v>10878</v>
      </c>
      <c r="AE23">
        <v>1246</v>
      </c>
      <c r="AF23">
        <v>0</v>
      </c>
      <c r="AG23">
        <v>0</v>
      </c>
      <c r="AH23">
        <v>0</v>
      </c>
      <c r="AI23">
        <v>0</v>
      </c>
      <c r="AJ23">
        <v>0</v>
      </c>
      <c r="AK23">
        <v>0</v>
      </c>
      <c r="AL23">
        <v>465</v>
      </c>
      <c r="AM23">
        <v>0</v>
      </c>
      <c r="AN23">
        <v>0</v>
      </c>
      <c r="AO23">
        <v>0</v>
      </c>
      <c r="AP23">
        <v>0</v>
      </c>
      <c r="AQ23">
        <v>0</v>
      </c>
      <c r="AR23">
        <v>0</v>
      </c>
      <c r="AS23">
        <v>0</v>
      </c>
      <c r="AT23">
        <v>0</v>
      </c>
      <c r="AU23">
        <v>0</v>
      </c>
      <c r="AV23">
        <v>0</v>
      </c>
      <c r="AW23">
        <v>0</v>
      </c>
      <c r="AX23">
        <v>0</v>
      </c>
      <c r="AY23">
        <v>0</v>
      </c>
      <c r="AZ23">
        <v>0</v>
      </c>
      <c r="BA23">
        <v>0</v>
      </c>
      <c r="BB23">
        <v>0</v>
      </c>
      <c r="BC23">
        <v>517</v>
      </c>
      <c r="BD23">
        <v>761</v>
      </c>
      <c r="BE23">
        <v>541</v>
      </c>
      <c r="BF23">
        <v>3677</v>
      </c>
      <c r="BG23">
        <v>5668</v>
      </c>
      <c r="BH23">
        <v>12063</v>
      </c>
      <c r="BI23">
        <v>34527</v>
      </c>
      <c r="BJ23">
        <v>38026</v>
      </c>
      <c r="BK23">
        <v>49910</v>
      </c>
      <c r="BL23">
        <v>42712</v>
      </c>
      <c r="BM23">
        <v>58770</v>
      </c>
      <c r="BN23">
        <v>33588</v>
      </c>
      <c r="BO23">
        <v>20149</v>
      </c>
      <c r="BP23">
        <v>3342</v>
      </c>
      <c r="BQ23">
        <v>0</v>
      </c>
      <c r="BR23">
        <v>0</v>
      </c>
      <c r="BS23">
        <v>0</v>
      </c>
      <c r="BT23">
        <v>0</v>
      </c>
      <c r="BU23">
        <v>465</v>
      </c>
      <c r="BV23">
        <v>0</v>
      </c>
      <c r="BW23">
        <v>0</v>
      </c>
      <c r="BX23">
        <v>0</v>
      </c>
      <c r="BY23">
        <v>0</v>
      </c>
      <c r="BZ23">
        <v>0</v>
      </c>
      <c r="CA23">
        <v>0</v>
      </c>
      <c r="CB23">
        <v>0</v>
      </c>
      <c r="CC23">
        <v>401</v>
      </c>
      <c r="CD23">
        <v>707</v>
      </c>
      <c r="CE23">
        <v>517</v>
      </c>
      <c r="CF23">
        <v>708</v>
      </c>
      <c r="CG23">
        <v>1861</v>
      </c>
      <c r="CH23">
        <v>8477</v>
      </c>
      <c r="CI23">
        <v>5783</v>
      </c>
      <c r="CJ23">
        <v>7729</v>
      </c>
      <c r="CK23">
        <v>10286</v>
      </c>
      <c r="CL23">
        <v>19909</v>
      </c>
      <c r="CM23">
        <v>18192</v>
      </c>
      <c r="CN23">
        <v>19786</v>
      </c>
      <c r="CO23">
        <v>24125</v>
      </c>
      <c r="CP23">
        <v>23779</v>
      </c>
      <c r="CQ23">
        <v>32873</v>
      </c>
      <c r="CR23">
        <v>31516</v>
      </c>
      <c r="CS23">
        <v>38354</v>
      </c>
      <c r="CT23">
        <v>27121</v>
      </c>
      <c r="CU23">
        <v>17569</v>
      </c>
      <c r="CV23">
        <v>11418</v>
      </c>
      <c r="CW23">
        <v>2303</v>
      </c>
      <c r="CX23">
        <v>837</v>
      </c>
      <c r="CY23">
        <v>0</v>
      </c>
      <c r="CZ23">
        <v>0</v>
      </c>
      <c r="DA23">
        <v>0</v>
      </c>
      <c r="DB23">
        <v>0</v>
      </c>
      <c r="DC23">
        <v>0</v>
      </c>
      <c r="DD23">
        <v>465</v>
      </c>
      <c r="DE23">
        <v>0</v>
      </c>
      <c r="DF23">
        <v>0</v>
      </c>
      <c r="DG23">
        <v>0</v>
      </c>
      <c r="DH23">
        <v>0</v>
      </c>
      <c r="DI23">
        <v>0</v>
      </c>
      <c r="DJ23">
        <v>0</v>
      </c>
      <c r="DK23">
        <v>0</v>
      </c>
      <c r="DL23">
        <v>0</v>
      </c>
      <c r="DM23">
        <v>0</v>
      </c>
      <c r="DN23">
        <v>0</v>
      </c>
      <c r="DO23">
        <v>0</v>
      </c>
      <c r="DP23">
        <v>0</v>
      </c>
      <c r="DQ23">
        <v>0</v>
      </c>
      <c r="DR23">
        <v>0</v>
      </c>
      <c r="DS23">
        <v>0</v>
      </c>
      <c r="DT23">
        <v>0</v>
      </c>
      <c r="DU23">
        <v>13</v>
      </c>
      <c r="DV23">
        <v>0</v>
      </c>
      <c r="DW23">
        <v>0</v>
      </c>
      <c r="DX23">
        <v>318</v>
      </c>
      <c r="DY23">
        <v>916</v>
      </c>
      <c r="DZ23">
        <v>3041</v>
      </c>
      <c r="EA23">
        <v>10263</v>
      </c>
      <c r="EB23">
        <v>32839</v>
      </c>
      <c r="EC23">
        <v>56197</v>
      </c>
      <c r="ED23">
        <v>56609</v>
      </c>
      <c r="EE23">
        <v>55394</v>
      </c>
      <c r="EF23">
        <v>49267</v>
      </c>
      <c r="EG23">
        <v>31378</v>
      </c>
      <c r="EH23">
        <v>7292</v>
      </c>
      <c r="EI23">
        <v>960</v>
      </c>
      <c r="EJ23">
        <v>0</v>
      </c>
      <c r="EK23">
        <v>0</v>
      </c>
      <c r="EL23">
        <v>0</v>
      </c>
      <c r="EM23">
        <v>229</v>
      </c>
      <c r="EO23">
        <v>22</v>
      </c>
    </row>
    <row r="24" spans="1:145">
      <c r="A24">
        <v>121</v>
      </c>
      <c r="B24" t="s">
        <v>405</v>
      </c>
      <c r="C24" t="s">
        <v>406</v>
      </c>
      <c r="D24">
        <v>0</v>
      </c>
      <c r="E24">
        <v>267</v>
      </c>
      <c r="F24">
        <v>0</v>
      </c>
      <c r="G24">
        <v>0</v>
      </c>
      <c r="H24">
        <v>0</v>
      </c>
      <c r="I24">
        <v>0</v>
      </c>
      <c r="J24">
        <v>420</v>
      </c>
      <c r="K24">
        <v>0</v>
      </c>
      <c r="L24">
        <v>0</v>
      </c>
      <c r="M24">
        <v>0</v>
      </c>
      <c r="N24">
        <v>0</v>
      </c>
      <c r="O24">
        <v>0</v>
      </c>
      <c r="P24">
        <v>0</v>
      </c>
      <c r="Q24">
        <v>0</v>
      </c>
      <c r="R24">
        <v>0</v>
      </c>
      <c r="S24">
        <v>0</v>
      </c>
      <c r="T24">
        <v>604</v>
      </c>
      <c r="U24">
        <v>938</v>
      </c>
      <c r="V24">
        <v>744</v>
      </c>
      <c r="W24">
        <v>4501</v>
      </c>
      <c r="X24">
        <v>12934</v>
      </c>
      <c r="Y24">
        <v>12444</v>
      </c>
      <c r="Z24">
        <v>24971</v>
      </c>
      <c r="AA24">
        <v>54085</v>
      </c>
      <c r="AB24">
        <v>93939</v>
      </c>
      <c r="AC24">
        <v>127421</v>
      </c>
      <c r="AD24">
        <v>77243</v>
      </c>
      <c r="AE24">
        <v>13083</v>
      </c>
      <c r="AF24">
        <v>0</v>
      </c>
      <c r="AG24">
        <v>0</v>
      </c>
      <c r="AH24">
        <v>0</v>
      </c>
      <c r="AI24">
        <v>0</v>
      </c>
      <c r="AJ24">
        <v>0</v>
      </c>
      <c r="AK24">
        <v>0</v>
      </c>
      <c r="AL24">
        <v>515</v>
      </c>
      <c r="AM24">
        <v>0</v>
      </c>
      <c r="AN24">
        <v>0</v>
      </c>
      <c r="AO24">
        <v>0</v>
      </c>
      <c r="AP24">
        <v>0</v>
      </c>
      <c r="AQ24">
        <v>0</v>
      </c>
      <c r="AR24">
        <v>0</v>
      </c>
      <c r="AS24">
        <v>0</v>
      </c>
      <c r="AT24">
        <v>0</v>
      </c>
      <c r="AU24">
        <v>0</v>
      </c>
      <c r="AV24">
        <v>267</v>
      </c>
      <c r="AW24">
        <v>0</v>
      </c>
      <c r="AX24">
        <v>0</v>
      </c>
      <c r="AY24">
        <v>0</v>
      </c>
      <c r="AZ24">
        <v>420</v>
      </c>
      <c r="BA24">
        <v>0</v>
      </c>
      <c r="BB24">
        <v>0</v>
      </c>
      <c r="BC24">
        <v>0</v>
      </c>
      <c r="BD24">
        <v>0</v>
      </c>
      <c r="BE24">
        <v>236</v>
      </c>
      <c r="BF24">
        <v>0</v>
      </c>
      <c r="BG24">
        <v>2441</v>
      </c>
      <c r="BH24">
        <v>4652</v>
      </c>
      <c r="BI24">
        <v>5264</v>
      </c>
      <c r="BJ24">
        <v>18461</v>
      </c>
      <c r="BK24">
        <v>31515</v>
      </c>
      <c r="BL24">
        <v>49509</v>
      </c>
      <c r="BM24">
        <v>71433</v>
      </c>
      <c r="BN24">
        <v>107878</v>
      </c>
      <c r="BO24">
        <v>98778</v>
      </c>
      <c r="BP24">
        <v>31518</v>
      </c>
      <c r="BQ24">
        <v>1222</v>
      </c>
      <c r="BR24">
        <v>0</v>
      </c>
      <c r="BS24">
        <v>0</v>
      </c>
      <c r="BT24">
        <v>0</v>
      </c>
      <c r="BU24">
        <v>515</v>
      </c>
      <c r="BV24">
        <v>0</v>
      </c>
      <c r="BW24">
        <v>267</v>
      </c>
      <c r="BX24">
        <v>0</v>
      </c>
      <c r="BY24">
        <v>420</v>
      </c>
      <c r="BZ24">
        <v>0</v>
      </c>
      <c r="CA24">
        <v>0</v>
      </c>
      <c r="CB24">
        <v>0</v>
      </c>
      <c r="CC24">
        <v>0</v>
      </c>
      <c r="CD24">
        <v>0</v>
      </c>
      <c r="CE24">
        <v>0</v>
      </c>
      <c r="CF24">
        <v>0</v>
      </c>
      <c r="CG24">
        <v>368</v>
      </c>
      <c r="CH24">
        <v>676</v>
      </c>
      <c r="CI24">
        <v>0</v>
      </c>
      <c r="CJ24">
        <v>4984</v>
      </c>
      <c r="CK24">
        <v>6448</v>
      </c>
      <c r="CL24">
        <v>9508</v>
      </c>
      <c r="CM24">
        <v>16412</v>
      </c>
      <c r="CN24">
        <v>31075</v>
      </c>
      <c r="CO24">
        <v>29682</v>
      </c>
      <c r="CP24">
        <v>38064</v>
      </c>
      <c r="CQ24">
        <v>28816</v>
      </c>
      <c r="CR24">
        <v>27676</v>
      </c>
      <c r="CS24">
        <v>18194</v>
      </c>
      <c r="CT24">
        <v>30455</v>
      </c>
      <c r="CU24">
        <v>33241</v>
      </c>
      <c r="CV24">
        <v>43631</v>
      </c>
      <c r="CW24">
        <v>57260</v>
      </c>
      <c r="CX24">
        <v>34122</v>
      </c>
      <c r="CY24">
        <v>11404</v>
      </c>
      <c r="CZ24">
        <v>891</v>
      </c>
      <c r="DA24">
        <v>0</v>
      </c>
      <c r="DB24">
        <v>0</v>
      </c>
      <c r="DC24">
        <v>0</v>
      </c>
      <c r="DD24">
        <v>515</v>
      </c>
      <c r="DE24">
        <v>0</v>
      </c>
      <c r="DF24">
        <v>0</v>
      </c>
      <c r="DG24">
        <v>0</v>
      </c>
      <c r="DH24">
        <v>0</v>
      </c>
      <c r="DI24">
        <v>0</v>
      </c>
      <c r="DJ24">
        <v>0</v>
      </c>
      <c r="DK24">
        <v>0</v>
      </c>
      <c r="DL24">
        <v>0</v>
      </c>
      <c r="DM24">
        <v>0</v>
      </c>
      <c r="DN24">
        <v>0</v>
      </c>
      <c r="DO24">
        <v>0</v>
      </c>
      <c r="DP24">
        <v>0</v>
      </c>
      <c r="DQ24">
        <v>0</v>
      </c>
      <c r="DR24">
        <v>0</v>
      </c>
      <c r="DS24">
        <v>0</v>
      </c>
      <c r="DT24">
        <v>0</v>
      </c>
      <c r="DU24">
        <v>0</v>
      </c>
      <c r="DV24">
        <v>0</v>
      </c>
      <c r="DW24">
        <v>267</v>
      </c>
      <c r="DX24">
        <v>0</v>
      </c>
      <c r="DY24">
        <v>0</v>
      </c>
      <c r="DZ24">
        <v>833</v>
      </c>
      <c r="EA24">
        <v>2854</v>
      </c>
      <c r="EB24">
        <v>11104</v>
      </c>
      <c r="EC24">
        <v>18420</v>
      </c>
      <c r="ED24">
        <v>35816</v>
      </c>
      <c r="EE24">
        <v>58255</v>
      </c>
      <c r="EF24">
        <v>98157</v>
      </c>
      <c r="EG24">
        <v>132940</v>
      </c>
      <c r="EH24">
        <v>58515</v>
      </c>
      <c r="EI24">
        <v>6433</v>
      </c>
      <c r="EJ24">
        <v>0</v>
      </c>
      <c r="EK24">
        <v>0</v>
      </c>
      <c r="EL24">
        <v>0</v>
      </c>
      <c r="EM24">
        <v>515</v>
      </c>
      <c r="EO24">
        <v>23</v>
      </c>
    </row>
    <row r="25" spans="1:145">
      <c r="A25">
        <v>122</v>
      </c>
      <c r="B25" t="s">
        <v>177</v>
      </c>
      <c r="C25" t="s">
        <v>105</v>
      </c>
      <c r="D25">
        <v>0</v>
      </c>
      <c r="E25">
        <v>0</v>
      </c>
      <c r="F25">
        <v>0</v>
      </c>
      <c r="G25">
        <v>0</v>
      </c>
      <c r="H25">
        <v>0</v>
      </c>
      <c r="I25">
        <v>0</v>
      </c>
      <c r="J25">
        <v>0</v>
      </c>
      <c r="K25">
        <v>0</v>
      </c>
      <c r="L25">
        <v>0</v>
      </c>
      <c r="M25">
        <v>0</v>
      </c>
      <c r="N25">
        <v>0</v>
      </c>
      <c r="O25">
        <v>0</v>
      </c>
      <c r="P25">
        <v>0</v>
      </c>
      <c r="Q25">
        <v>756</v>
      </c>
      <c r="R25">
        <v>333</v>
      </c>
      <c r="S25">
        <v>307</v>
      </c>
      <c r="T25">
        <v>1504</v>
      </c>
      <c r="U25">
        <v>303</v>
      </c>
      <c r="V25">
        <v>928</v>
      </c>
      <c r="W25">
        <v>1095</v>
      </c>
      <c r="X25">
        <v>4876</v>
      </c>
      <c r="Y25">
        <v>10243</v>
      </c>
      <c r="Z25">
        <v>20646</v>
      </c>
      <c r="AA25">
        <v>31047</v>
      </c>
      <c r="AB25">
        <v>58526</v>
      </c>
      <c r="AC25">
        <v>93954</v>
      </c>
      <c r="AD25">
        <v>34712</v>
      </c>
      <c r="AE25">
        <v>3940</v>
      </c>
      <c r="AF25">
        <v>0</v>
      </c>
      <c r="AG25">
        <v>0</v>
      </c>
      <c r="AH25">
        <v>0</v>
      </c>
      <c r="AI25">
        <v>0</v>
      </c>
      <c r="AJ25">
        <v>0</v>
      </c>
      <c r="AK25">
        <v>0</v>
      </c>
      <c r="AL25">
        <v>375</v>
      </c>
      <c r="AM25">
        <v>0</v>
      </c>
      <c r="AN25">
        <v>0</v>
      </c>
      <c r="AO25">
        <v>0</v>
      </c>
      <c r="AP25">
        <v>0</v>
      </c>
      <c r="AQ25">
        <v>0</v>
      </c>
      <c r="AR25">
        <v>0</v>
      </c>
      <c r="AS25">
        <v>0</v>
      </c>
      <c r="AT25">
        <v>0</v>
      </c>
      <c r="AU25">
        <v>0</v>
      </c>
      <c r="AV25">
        <v>0</v>
      </c>
      <c r="AW25">
        <v>0</v>
      </c>
      <c r="AX25">
        <v>0</v>
      </c>
      <c r="AY25">
        <v>0</v>
      </c>
      <c r="AZ25">
        <v>0</v>
      </c>
      <c r="BA25">
        <v>0</v>
      </c>
      <c r="BB25">
        <v>0</v>
      </c>
      <c r="BC25">
        <v>2351</v>
      </c>
      <c r="BD25">
        <v>0</v>
      </c>
      <c r="BE25">
        <v>508</v>
      </c>
      <c r="BF25">
        <v>1003</v>
      </c>
      <c r="BG25">
        <v>269</v>
      </c>
      <c r="BH25">
        <v>3922</v>
      </c>
      <c r="BI25">
        <v>11164</v>
      </c>
      <c r="BJ25">
        <v>17829</v>
      </c>
      <c r="BK25">
        <v>28285</v>
      </c>
      <c r="BL25">
        <v>42595</v>
      </c>
      <c r="BM25">
        <v>68817</v>
      </c>
      <c r="BN25">
        <v>55523</v>
      </c>
      <c r="BO25">
        <v>23390</v>
      </c>
      <c r="BP25">
        <v>7514</v>
      </c>
      <c r="BQ25">
        <v>0</v>
      </c>
      <c r="BR25">
        <v>0</v>
      </c>
      <c r="BS25">
        <v>0</v>
      </c>
      <c r="BT25">
        <v>0</v>
      </c>
      <c r="BU25">
        <v>375</v>
      </c>
      <c r="BV25">
        <v>0</v>
      </c>
      <c r="BW25">
        <v>0</v>
      </c>
      <c r="BX25">
        <v>0</v>
      </c>
      <c r="BY25">
        <v>0</v>
      </c>
      <c r="BZ25">
        <v>0</v>
      </c>
      <c r="CA25">
        <v>0</v>
      </c>
      <c r="CB25">
        <v>0</v>
      </c>
      <c r="CC25">
        <v>0</v>
      </c>
      <c r="CD25">
        <v>0</v>
      </c>
      <c r="CE25">
        <v>0</v>
      </c>
      <c r="CF25">
        <v>0</v>
      </c>
      <c r="CG25">
        <v>438</v>
      </c>
      <c r="CH25">
        <v>242</v>
      </c>
      <c r="CI25">
        <v>318</v>
      </c>
      <c r="CJ25">
        <v>909</v>
      </c>
      <c r="CK25">
        <v>975</v>
      </c>
      <c r="CL25">
        <v>2082</v>
      </c>
      <c r="CM25">
        <v>3597</v>
      </c>
      <c r="CN25">
        <v>10587</v>
      </c>
      <c r="CO25">
        <v>15655</v>
      </c>
      <c r="CP25">
        <v>13267</v>
      </c>
      <c r="CQ25">
        <v>17848</v>
      </c>
      <c r="CR25">
        <v>16003</v>
      </c>
      <c r="CS25">
        <v>17399</v>
      </c>
      <c r="CT25">
        <v>23451</v>
      </c>
      <c r="CU25">
        <v>24958</v>
      </c>
      <c r="CV25">
        <v>44662</v>
      </c>
      <c r="CW25">
        <v>42749</v>
      </c>
      <c r="CX25">
        <v>18576</v>
      </c>
      <c r="CY25">
        <v>8439</v>
      </c>
      <c r="CZ25">
        <v>1015</v>
      </c>
      <c r="DA25">
        <v>0</v>
      </c>
      <c r="DB25">
        <v>0</v>
      </c>
      <c r="DC25">
        <v>0</v>
      </c>
      <c r="DD25">
        <v>375</v>
      </c>
      <c r="DE25">
        <v>0</v>
      </c>
      <c r="DF25">
        <v>0</v>
      </c>
      <c r="DG25">
        <v>0</v>
      </c>
      <c r="DH25">
        <v>0</v>
      </c>
      <c r="DI25">
        <v>0</v>
      </c>
      <c r="DJ25">
        <v>0</v>
      </c>
      <c r="DK25">
        <v>0</v>
      </c>
      <c r="DL25">
        <v>0</v>
      </c>
      <c r="DM25">
        <v>0</v>
      </c>
      <c r="DN25">
        <v>0</v>
      </c>
      <c r="DO25">
        <v>0</v>
      </c>
      <c r="DP25">
        <v>0</v>
      </c>
      <c r="DQ25">
        <v>0</v>
      </c>
      <c r="DR25">
        <v>0</v>
      </c>
      <c r="DS25">
        <v>0</v>
      </c>
      <c r="DT25">
        <v>1262</v>
      </c>
      <c r="DU25">
        <v>201</v>
      </c>
      <c r="DV25">
        <v>0</v>
      </c>
      <c r="DW25">
        <v>651</v>
      </c>
      <c r="DX25">
        <v>303</v>
      </c>
      <c r="DY25">
        <v>1909</v>
      </c>
      <c r="DZ25">
        <v>5494</v>
      </c>
      <c r="EA25">
        <v>16409</v>
      </c>
      <c r="EB25">
        <v>31207</v>
      </c>
      <c r="EC25">
        <v>49891</v>
      </c>
      <c r="ED25">
        <v>58334</v>
      </c>
      <c r="EE25">
        <v>41398</v>
      </c>
      <c r="EF25">
        <v>32190</v>
      </c>
      <c r="EG25">
        <v>20079</v>
      </c>
      <c r="EH25">
        <v>3442</v>
      </c>
      <c r="EI25">
        <v>400</v>
      </c>
      <c r="EJ25">
        <v>0</v>
      </c>
      <c r="EK25">
        <v>0</v>
      </c>
      <c r="EL25">
        <v>0</v>
      </c>
      <c r="EM25">
        <v>375</v>
      </c>
      <c r="EO25">
        <v>24</v>
      </c>
    </row>
    <row r="26" spans="1:145">
      <c r="A26">
        <v>123</v>
      </c>
      <c r="B26" t="s">
        <v>178</v>
      </c>
      <c r="C26" t="s">
        <v>106</v>
      </c>
      <c r="D26">
        <v>2011</v>
      </c>
      <c r="E26">
        <v>795</v>
      </c>
      <c r="F26">
        <v>1141</v>
      </c>
      <c r="G26">
        <v>437</v>
      </c>
      <c r="H26">
        <v>438</v>
      </c>
      <c r="I26">
        <v>882</v>
      </c>
      <c r="J26">
        <v>1007</v>
      </c>
      <c r="K26">
        <v>1217</v>
      </c>
      <c r="L26">
        <v>742</v>
      </c>
      <c r="M26">
        <v>0</v>
      </c>
      <c r="N26">
        <v>1964</v>
      </c>
      <c r="O26">
        <v>1122</v>
      </c>
      <c r="P26">
        <v>3005</v>
      </c>
      <c r="Q26">
        <v>3856</v>
      </c>
      <c r="R26">
        <v>3278</v>
      </c>
      <c r="S26">
        <v>3037</v>
      </c>
      <c r="T26">
        <v>5464</v>
      </c>
      <c r="U26">
        <v>14341</v>
      </c>
      <c r="V26">
        <v>33225</v>
      </c>
      <c r="W26">
        <v>30015</v>
      </c>
      <c r="X26">
        <v>36809</v>
      </c>
      <c r="Y26">
        <v>34503</v>
      </c>
      <c r="Z26">
        <v>37251</v>
      </c>
      <c r="AA26">
        <v>37529</v>
      </c>
      <c r="AB26">
        <v>28324</v>
      </c>
      <c r="AC26">
        <v>12521</v>
      </c>
      <c r="AD26">
        <v>1696</v>
      </c>
      <c r="AE26">
        <v>67</v>
      </c>
      <c r="AF26">
        <v>0</v>
      </c>
      <c r="AG26">
        <v>0</v>
      </c>
      <c r="AH26">
        <v>0</v>
      </c>
      <c r="AI26">
        <v>0</v>
      </c>
      <c r="AJ26">
        <v>0</v>
      </c>
      <c r="AK26">
        <v>0</v>
      </c>
      <c r="AL26">
        <v>620</v>
      </c>
      <c r="AM26">
        <v>269</v>
      </c>
      <c r="AN26">
        <v>0</v>
      </c>
      <c r="AO26">
        <v>437</v>
      </c>
      <c r="AP26">
        <v>0</v>
      </c>
      <c r="AQ26">
        <v>1388</v>
      </c>
      <c r="AR26">
        <v>692</v>
      </c>
      <c r="AS26">
        <v>877</v>
      </c>
      <c r="AT26">
        <v>438</v>
      </c>
      <c r="AU26">
        <v>1661</v>
      </c>
      <c r="AV26">
        <v>1031</v>
      </c>
      <c r="AW26">
        <v>1877</v>
      </c>
      <c r="AX26">
        <v>495</v>
      </c>
      <c r="AY26">
        <v>1688</v>
      </c>
      <c r="AZ26">
        <v>3250</v>
      </c>
      <c r="BA26">
        <v>3178</v>
      </c>
      <c r="BB26">
        <v>6196</v>
      </c>
      <c r="BC26">
        <v>9540</v>
      </c>
      <c r="BD26">
        <v>24384</v>
      </c>
      <c r="BE26">
        <v>40680</v>
      </c>
      <c r="BF26">
        <v>34916</v>
      </c>
      <c r="BG26">
        <v>35607</v>
      </c>
      <c r="BH26">
        <v>24131</v>
      </c>
      <c r="BI26">
        <v>32463</v>
      </c>
      <c r="BJ26">
        <v>21793</v>
      </c>
      <c r="BK26">
        <v>23833</v>
      </c>
      <c r="BL26">
        <v>17760</v>
      </c>
      <c r="BM26">
        <v>5129</v>
      </c>
      <c r="BN26">
        <v>1765</v>
      </c>
      <c r="BO26">
        <v>1130</v>
      </c>
      <c r="BP26">
        <v>69</v>
      </c>
      <c r="BQ26">
        <v>0</v>
      </c>
      <c r="BR26">
        <v>0</v>
      </c>
      <c r="BS26">
        <v>0</v>
      </c>
      <c r="BT26">
        <v>0</v>
      </c>
      <c r="BU26">
        <v>620</v>
      </c>
      <c r="BV26">
        <v>0</v>
      </c>
      <c r="BW26">
        <v>269</v>
      </c>
      <c r="BX26">
        <v>0</v>
      </c>
      <c r="BY26">
        <v>270</v>
      </c>
      <c r="BZ26">
        <v>315</v>
      </c>
      <c r="CA26">
        <v>1317</v>
      </c>
      <c r="CB26">
        <v>1145</v>
      </c>
      <c r="CC26">
        <v>683</v>
      </c>
      <c r="CD26">
        <v>1140</v>
      </c>
      <c r="CE26">
        <v>791</v>
      </c>
      <c r="CF26">
        <v>1337</v>
      </c>
      <c r="CG26">
        <v>2490</v>
      </c>
      <c r="CH26">
        <v>1523</v>
      </c>
      <c r="CI26">
        <v>3259</v>
      </c>
      <c r="CJ26">
        <v>3267</v>
      </c>
      <c r="CK26">
        <v>3888</v>
      </c>
      <c r="CL26">
        <v>9949</v>
      </c>
      <c r="CM26">
        <v>9204</v>
      </c>
      <c r="CN26">
        <v>11292</v>
      </c>
      <c r="CO26">
        <v>27174</v>
      </c>
      <c r="CP26">
        <v>28246</v>
      </c>
      <c r="CQ26">
        <v>29022</v>
      </c>
      <c r="CR26">
        <v>29765</v>
      </c>
      <c r="CS26">
        <v>27565</v>
      </c>
      <c r="CT26">
        <v>23579</v>
      </c>
      <c r="CU26">
        <v>23768</v>
      </c>
      <c r="CV26">
        <v>24905</v>
      </c>
      <c r="CW26">
        <v>16983</v>
      </c>
      <c r="CX26">
        <v>6698</v>
      </c>
      <c r="CY26">
        <v>3658</v>
      </c>
      <c r="CZ26">
        <v>2134</v>
      </c>
      <c r="DA26">
        <v>1041</v>
      </c>
      <c r="DB26">
        <v>0</v>
      </c>
      <c r="DC26">
        <v>0</v>
      </c>
      <c r="DD26">
        <v>620</v>
      </c>
      <c r="DE26">
        <v>0</v>
      </c>
      <c r="DF26">
        <v>0</v>
      </c>
      <c r="DG26">
        <v>0</v>
      </c>
      <c r="DH26">
        <v>0</v>
      </c>
      <c r="DI26">
        <v>0</v>
      </c>
      <c r="DJ26">
        <v>0</v>
      </c>
      <c r="DK26">
        <v>0</v>
      </c>
      <c r="DL26">
        <v>706</v>
      </c>
      <c r="DM26">
        <v>0</v>
      </c>
      <c r="DN26">
        <v>2077</v>
      </c>
      <c r="DO26">
        <v>20</v>
      </c>
      <c r="DP26">
        <v>1832</v>
      </c>
      <c r="DQ26">
        <v>1231</v>
      </c>
      <c r="DR26">
        <v>1892</v>
      </c>
      <c r="DS26">
        <v>4809</v>
      </c>
      <c r="DT26">
        <v>8039</v>
      </c>
      <c r="DU26">
        <v>21947</v>
      </c>
      <c r="DV26">
        <v>31500</v>
      </c>
      <c r="DW26">
        <v>53168</v>
      </c>
      <c r="DX26">
        <v>44598</v>
      </c>
      <c r="DY26">
        <v>41652</v>
      </c>
      <c r="DZ26">
        <v>37494</v>
      </c>
      <c r="EA26">
        <v>18329</v>
      </c>
      <c r="EB26">
        <v>15858</v>
      </c>
      <c r="EC26">
        <v>7019</v>
      </c>
      <c r="ED26">
        <v>3374</v>
      </c>
      <c r="EE26">
        <v>1102</v>
      </c>
      <c r="EF26">
        <v>0</v>
      </c>
      <c r="EG26">
        <v>0</v>
      </c>
      <c r="EH26">
        <v>69</v>
      </c>
      <c r="EI26">
        <v>0</v>
      </c>
      <c r="EJ26">
        <v>0</v>
      </c>
      <c r="EK26">
        <v>0</v>
      </c>
      <c r="EL26">
        <v>0</v>
      </c>
      <c r="EM26">
        <v>581</v>
      </c>
      <c r="EO26">
        <v>25</v>
      </c>
    </row>
    <row r="27" spans="1:145">
      <c r="A27">
        <v>124</v>
      </c>
      <c r="B27" t="s">
        <v>407</v>
      </c>
      <c r="C27" t="s">
        <v>408</v>
      </c>
      <c r="D27">
        <v>0</v>
      </c>
      <c r="E27">
        <v>473</v>
      </c>
      <c r="F27">
        <v>356</v>
      </c>
      <c r="G27">
        <v>0</v>
      </c>
      <c r="H27">
        <v>0</v>
      </c>
      <c r="I27">
        <v>0</v>
      </c>
      <c r="J27">
        <v>0</v>
      </c>
      <c r="K27">
        <v>0</v>
      </c>
      <c r="L27">
        <v>776</v>
      </c>
      <c r="M27">
        <v>329</v>
      </c>
      <c r="N27">
        <v>691</v>
      </c>
      <c r="O27">
        <v>254</v>
      </c>
      <c r="P27">
        <v>1622</v>
      </c>
      <c r="Q27">
        <v>2978</v>
      </c>
      <c r="R27">
        <v>4599</v>
      </c>
      <c r="S27">
        <v>8094</v>
      </c>
      <c r="T27">
        <v>7546</v>
      </c>
      <c r="U27">
        <v>21511</v>
      </c>
      <c r="V27">
        <v>16237</v>
      </c>
      <c r="W27">
        <v>27490</v>
      </c>
      <c r="X27">
        <v>39953</v>
      </c>
      <c r="Y27">
        <v>44666</v>
      </c>
      <c r="Z27">
        <v>51056</v>
      </c>
      <c r="AA27">
        <v>51041</v>
      </c>
      <c r="AB27">
        <v>33063</v>
      </c>
      <c r="AC27">
        <v>15599</v>
      </c>
      <c r="AD27">
        <v>2249</v>
      </c>
      <c r="AE27">
        <v>0</v>
      </c>
      <c r="AF27">
        <v>0</v>
      </c>
      <c r="AG27">
        <v>0</v>
      </c>
      <c r="AH27">
        <v>0</v>
      </c>
      <c r="AI27">
        <v>0</v>
      </c>
      <c r="AJ27">
        <v>0</v>
      </c>
      <c r="AK27">
        <v>0</v>
      </c>
      <c r="AL27">
        <v>1429</v>
      </c>
      <c r="AM27">
        <v>0</v>
      </c>
      <c r="AN27">
        <v>0</v>
      </c>
      <c r="AO27">
        <v>0</v>
      </c>
      <c r="AP27">
        <v>0</v>
      </c>
      <c r="AQ27">
        <v>473</v>
      </c>
      <c r="AR27">
        <v>0</v>
      </c>
      <c r="AS27">
        <v>356</v>
      </c>
      <c r="AT27">
        <v>0</v>
      </c>
      <c r="AU27">
        <v>0</v>
      </c>
      <c r="AV27">
        <v>0</v>
      </c>
      <c r="AW27">
        <v>0</v>
      </c>
      <c r="AX27">
        <v>1105</v>
      </c>
      <c r="AY27">
        <v>1118</v>
      </c>
      <c r="AZ27">
        <v>1794</v>
      </c>
      <c r="BA27">
        <v>3952</v>
      </c>
      <c r="BB27">
        <v>10505</v>
      </c>
      <c r="BC27">
        <v>13608</v>
      </c>
      <c r="BD27">
        <v>19525</v>
      </c>
      <c r="BE27">
        <v>32915</v>
      </c>
      <c r="BF27">
        <v>36885</v>
      </c>
      <c r="BG27">
        <v>47476</v>
      </c>
      <c r="BH27">
        <v>39963</v>
      </c>
      <c r="BI27">
        <v>39942</v>
      </c>
      <c r="BJ27">
        <v>36914</v>
      </c>
      <c r="BK27">
        <v>21679</v>
      </c>
      <c r="BL27">
        <v>14549</v>
      </c>
      <c r="BM27">
        <v>5844</v>
      </c>
      <c r="BN27">
        <v>1668</v>
      </c>
      <c r="BO27">
        <v>312</v>
      </c>
      <c r="BP27">
        <v>0</v>
      </c>
      <c r="BQ27">
        <v>0</v>
      </c>
      <c r="BR27">
        <v>0</v>
      </c>
      <c r="BS27">
        <v>0</v>
      </c>
      <c r="BT27">
        <v>0</v>
      </c>
      <c r="BU27">
        <v>1429</v>
      </c>
      <c r="BV27">
        <v>0</v>
      </c>
      <c r="BW27">
        <v>0</v>
      </c>
      <c r="BX27">
        <v>0</v>
      </c>
      <c r="BY27">
        <v>0</v>
      </c>
      <c r="BZ27">
        <v>0</v>
      </c>
      <c r="CA27">
        <v>356</v>
      </c>
      <c r="CB27">
        <v>0</v>
      </c>
      <c r="CC27">
        <v>473</v>
      </c>
      <c r="CD27">
        <v>411</v>
      </c>
      <c r="CE27">
        <v>940</v>
      </c>
      <c r="CF27">
        <v>675</v>
      </c>
      <c r="CG27">
        <v>3423</v>
      </c>
      <c r="CH27">
        <v>890</v>
      </c>
      <c r="CI27">
        <v>2488</v>
      </c>
      <c r="CJ27">
        <v>4412</v>
      </c>
      <c r="CK27">
        <v>8481</v>
      </c>
      <c r="CL27">
        <v>14464</v>
      </c>
      <c r="CM27">
        <v>16694</v>
      </c>
      <c r="CN27">
        <v>18781</v>
      </c>
      <c r="CO27">
        <v>16449</v>
      </c>
      <c r="CP27">
        <v>24049</v>
      </c>
      <c r="CQ27">
        <v>38742</v>
      </c>
      <c r="CR27">
        <v>38193</v>
      </c>
      <c r="CS27">
        <v>46459</v>
      </c>
      <c r="CT27">
        <v>33807</v>
      </c>
      <c r="CU27">
        <v>25918</v>
      </c>
      <c r="CV27">
        <v>15058</v>
      </c>
      <c r="CW27">
        <v>8552</v>
      </c>
      <c r="CX27">
        <v>8340</v>
      </c>
      <c r="CY27">
        <v>218</v>
      </c>
      <c r="CZ27">
        <v>1071</v>
      </c>
      <c r="DA27">
        <v>927</v>
      </c>
      <c r="DB27">
        <v>312</v>
      </c>
      <c r="DC27">
        <v>0</v>
      </c>
      <c r="DD27">
        <v>1429</v>
      </c>
      <c r="DE27">
        <v>0</v>
      </c>
      <c r="DF27">
        <v>0</v>
      </c>
      <c r="DG27">
        <v>0</v>
      </c>
      <c r="DH27">
        <v>0</v>
      </c>
      <c r="DI27">
        <v>0</v>
      </c>
      <c r="DJ27">
        <v>0</v>
      </c>
      <c r="DK27">
        <v>0</v>
      </c>
      <c r="DL27">
        <v>0</v>
      </c>
      <c r="DM27">
        <v>0</v>
      </c>
      <c r="DN27">
        <v>473</v>
      </c>
      <c r="DO27">
        <v>0</v>
      </c>
      <c r="DP27">
        <v>356</v>
      </c>
      <c r="DQ27">
        <v>0</v>
      </c>
      <c r="DR27">
        <v>710</v>
      </c>
      <c r="DS27">
        <v>7654</v>
      </c>
      <c r="DT27">
        <v>12727</v>
      </c>
      <c r="DU27">
        <v>19115</v>
      </c>
      <c r="DV27">
        <v>49678</v>
      </c>
      <c r="DW27">
        <v>45416</v>
      </c>
      <c r="DX27">
        <v>39771</v>
      </c>
      <c r="DY27">
        <v>32210</v>
      </c>
      <c r="DZ27">
        <v>28362</v>
      </c>
      <c r="EA27">
        <v>31159</v>
      </c>
      <c r="EB27">
        <v>31472</v>
      </c>
      <c r="EC27">
        <v>17601</v>
      </c>
      <c r="ED27">
        <v>10623</v>
      </c>
      <c r="EE27">
        <v>2109</v>
      </c>
      <c r="EF27">
        <v>774</v>
      </c>
      <c r="EG27">
        <v>384</v>
      </c>
      <c r="EH27">
        <v>0</v>
      </c>
      <c r="EI27">
        <v>0</v>
      </c>
      <c r="EJ27">
        <v>0</v>
      </c>
      <c r="EK27">
        <v>0</v>
      </c>
      <c r="EL27">
        <v>0</v>
      </c>
      <c r="EM27">
        <v>1418</v>
      </c>
      <c r="EO27">
        <v>26</v>
      </c>
    </row>
    <row r="28" spans="1:145">
      <c r="A28">
        <v>125</v>
      </c>
      <c r="B28" t="s">
        <v>179</v>
      </c>
      <c r="C28" t="s">
        <v>107</v>
      </c>
      <c r="D28">
        <v>0</v>
      </c>
      <c r="E28">
        <v>0</v>
      </c>
      <c r="F28">
        <v>0</v>
      </c>
      <c r="G28">
        <v>0</v>
      </c>
      <c r="H28">
        <v>0</v>
      </c>
      <c r="I28">
        <v>401</v>
      </c>
      <c r="J28">
        <v>0</v>
      </c>
      <c r="K28">
        <v>1823</v>
      </c>
      <c r="L28">
        <v>2585</v>
      </c>
      <c r="M28">
        <v>4713</v>
      </c>
      <c r="N28">
        <v>5589</v>
      </c>
      <c r="O28">
        <v>13925</v>
      </c>
      <c r="P28">
        <v>19794</v>
      </c>
      <c r="Q28">
        <v>24854</v>
      </c>
      <c r="R28">
        <v>29996</v>
      </c>
      <c r="S28">
        <v>30548</v>
      </c>
      <c r="T28">
        <v>24890</v>
      </c>
      <c r="U28">
        <v>26223</v>
      </c>
      <c r="V28">
        <v>32279</v>
      </c>
      <c r="W28">
        <v>28850</v>
      </c>
      <c r="X28">
        <v>47975</v>
      </c>
      <c r="Y28">
        <v>36949</v>
      </c>
      <c r="Z28">
        <v>53298</v>
      </c>
      <c r="AA28">
        <v>53546</v>
      </c>
      <c r="AB28">
        <v>36188</v>
      </c>
      <c r="AC28">
        <v>14679</v>
      </c>
      <c r="AD28">
        <v>2029</v>
      </c>
      <c r="AE28">
        <v>303</v>
      </c>
      <c r="AF28">
        <v>0</v>
      </c>
      <c r="AG28">
        <v>0</v>
      </c>
      <c r="AH28">
        <v>0</v>
      </c>
      <c r="AI28">
        <v>0</v>
      </c>
      <c r="AJ28">
        <v>0</v>
      </c>
      <c r="AK28">
        <v>0</v>
      </c>
      <c r="AL28">
        <v>2058</v>
      </c>
      <c r="AM28">
        <v>0</v>
      </c>
      <c r="AN28">
        <v>0</v>
      </c>
      <c r="AO28">
        <v>0</v>
      </c>
      <c r="AP28">
        <v>0</v>
      </c>
      <c r="AQ28">
        <v>0</v>
      </c>
      <c r="AR28">
        <v>0</v>
      </c>
      <c r="AS28">
        <v>0</v>
      </c>
      <c r="AT28">
        <v>0</v>
      </c>
      <c r="AU28">
        <v>0</v>
      </c>
      <c r="AV28">
        <v>0</v>
      </c>
      <c r="AW28">
        <v>401</v>
      </c>
      <c r="AX28">
        <v>0</v>
      </c>
      <c r="AY28">
        <v>2670</v>
      </c>
      <c r="AZ28">
        <v>6210</v>
      </c>
      <c r="BA28">
        <v>9625</v>
      </c>
      <c r="BB28">
        <v>21008</v>
      </c>
      <c r="BC28">
        <v>29762</v>
      </c>
      <c r="BD28">
        <v>39381</v>
      </c>
      <c r="BE28">
        <v>43502</v>
      </c>
      <c r="BF28">
        <v>34909</v>
      </c>
      <c r="BG28">
        <v>42546</v>
      </c>
      <c r="BH28">
        <v>49639</v>
      </c>
      <c r="BI28">
        <v>49672</v>
      </c>
      <c r="BJ28">
        <v>41898</v>
      </c>
      <c r="BK28">
        <v>42068</v>
      </c>
      <c r="BL28">
        <v>43918</v>
      </c>
      <c r="BM28">
        <v>28445</v>
      </c>
      <c r="BN28">
        <v>5239</v>
      </c>
      <c r="BO28">
        <v>544</v>
      </c>
      <c r="BP28">
        <v>0</v>
      </c>
      <c r="BQ28">
        <v>0</v>
      </c>
      <c r="BR28">
        <v>0</v>
      </c>
      <c r="BS28">
        <v>0</v>
      </c>
      <c r="BT28">
        <v>0</v>
      </c>
      <c r="BU28">
        <v>2058</v>
      </c>
      <c r="BV28">
        <v>0</v>
      </c>
      <c r="BW28">
        <v>0</v>
      </c>
      <c r="BX28">
        <v>0</v>
      </c>
      <c r="BY28">
        <v>0</v>
      </c>
      <c r="BZ28">
        <v>0</v>
      </c>
      <c r="CA28">
        <v>0</v>
      </c>
      <c r="CB28">
        <v>0</v>
      </c>
      <c r="CC28">
        <v>472</v>
      </c>
      <c r="CD28">
        <v>1133</v>
      </c>
      <c r="CE28">
        <v>1040</v>
      </c>
      <c r="CF28">
        <v>2190</v>
      </c>
      <c r="CG28">
        <v>8499</v>
      </c>
      <c r="CH28">
        <v>19340</v>
      </c>
      <c r="CI28">
        <v>16609</v>
      </c>
      <c r="CJ28">
        <v>28059</v>
      </c>
      <c r="CK28">
        <v>29425</v>
      </c>
      <c r="CL28">
        <v>41758</v>
      </c>
      <c r="CM28">
        <v>45519</v>
      </c>
      <c r="CN28">
        <v>52805</v>
      </c>
      <c r="CO28">
        <v>54060</v>
      </c>
      <c r="CP28">
        <v>36447</v>
      </c>
      <c r="CQ28">
        <v>40430</v>
      </c>
      <c r="CR28">
        <v>31939</v>
      </c>
      <c r="CS28">
        <v>26470</v>
      </c>
      <c r="CT28">
        <v>18105</v>
      </c>
      <c r="CU28">
        <v>23711</v>
      </c>
      <c r="CV28">
        <v>8689</v>
      </c>
      <c r="CW28">
        <v>3190</v>
      </c>
      <c r="CX28">
        <v>1547</v>
      </c>
      <c r="CY28">
        <v>0</v>
      </c>
      <c r="CZ28">
        <v>0</v>
      </c>
      <c r="DA28">
        <v>0</v>
      </c>
      <c r="DB28">
        <v>0</v>
      </c>
      <c r="DC28">
        <v>0</v>
      </c>
      <c r="DD28">
        <v>2058</v>
      </c>
      <c r="DE28">
        <v>0</v>
      </c>
      <c r="DF28">
        <v>0</v>
      </c>
      <c r="DG28">
        <v>0</v>
      </c>
      <c r="DH28">
        <v>0</v>
      </c>
      <c r="DI28">
        <v>0</v>
      </c>
      <c r="DJ28">
        <v>0</v>
      </c>
      <c r="DK28">
        <v>0</v>
      </c>
      <c r="DL28">
        <v>0</v>
      </c>
      <c r="DM28">
        <v>0</v>
      </c>
      <c r="DN28">
        <v>0</v>
      </c>
      <c r="DO28">
        <v>0</v>
      </c>
      <c r="DP28">
        <v>0</v>
      </c>
      <c r="DQ28">
        <v>0</v>
      </c>
      <c r="DR28">
        <v>527</v>
      </c>
      <c r="DS28">
        <v>867</v>
      </c>
      <c r="DT28">
        <v>2331</v>
      </c>
      <c r="DU28">
        <v>8362</v>
      </c>
      <c r="DV28">
        <v>16333</v>
      </c>
      <c r="DW28">
        <v>37107</v>
      </c>
      <c r="DX28">
        <v>59563</v>
      </c>
      <c r="DY28">
        <v>62908</v>
      </c>
      <c r="DZ28">
        <v>50983</v>
      </c>
      <c r="EA28">
        <v>40959</v>
      </c>
      <c r="EB28">
        <v>44498</v>
      </c>
      <c r="EC28">
        <v>59498</v>
      </c>
      <c r="ED28">
        <v>43378</v>
      </c>
      <c r="EE28">
        <v>37050</v>
      </c>
      <c r="EF28">
        <v>20172</v>
      </c>
      <c r="EG28">
        <v>6775</v>
      </c>
      <c r="EH28">
        <v>0</v>
      </c>
      <c r="EI28">
        <v>173</v>
      </c>
      <c r="EJ28">
        <v>0</v>
      </c>
      <c r="EK28">
        <v>0</v>
      </c>
      <c r="EL28">
        <v>0</v>
      </c>
      <c r="EM28">
        <v>2011</v>
      </c>
      <c r="EO28">
        <v>27</v>
      </c>
    </row>
    <row r="29" spans="1:145">
      <c r="A29">
        <v>126</v>
      </c>
      <c r="B29" t="s">
        <v>180</v>
      </c>
      <c r="C29" t="s">
        <v>108</v>
      </c>
      <c r="D29">
        <v>0</v>
      </c>
      <c r="E29">
        <v>0</v>
      </c>
      <c r="F29">
        <v>0</v>
      </c>
      <c r="G29">
        <v>0</v>
      </c>
      <c r="H29">
        <v>0</v>
      </c>
      <c r="I29">
        <v>0</v>
      </c>
      <c r="J29">
        <v>0</v>
      </c>
      <c r="K29">
        <v>0</v>
      </c>
      <c r="L29">
        <v>0</v>
      </c>
      <c r="M29">
        <v>0</v>
      </c>
      <c r="N29">
        <v>0</v>
      </c>
      <c r="O29">
        <v>0</v>
      </c>
      <c r="P29">
        <v>399</v>
      </c>
      <c r="Q29">
        <v>0</v>
      </c>
      <c r="R29">
        <v>0</v>
      </c>
      <c r="S29">
        <v>270</v>
      </c>
      <c r="T29">
        <v>305</v>
      </c>
      <c r="U29">
        <v>1283</v>
      </c>
      <c r="V29">
        <v>1661</v>
      </c>
      <c r="W29">
        <v>3273</v>
      </c>
      <c r="X29">
        <v>9665</v>
      </c>
      <c r="Y29">
        <v>18278</v>
      </c>
      <c r="Z29">
        <v>34698</v>
      </c>
      <c r="AA29">
        <v>41597</v>
      </c>
      <c r="AB29">
        <v>39282</v>
      </c>
      <c r="AC29">
        <v>33690</v>
      </c>
      <c r="AD29">
        <v>15645</v>
      </c>
      <c r="AE29">
        <v>1085</v>
      </c>
      <c r="AF29">
        <v>0</v>
      </c>
      <c r="AG29">
        <v>0</v>
      </c>
      <c r="AH29">
        <v>0</v>
      </c>
      <c r="AI29">
        <v>0</v>
      </c>
      <c r="AJ29">
        <v>0</v>
      </c>
      <c r="AK29">
        <v>0</v>
      </c>
      <c r="AL29">
        <v>938</v>
      </c>
      <c r="AM29">
        <v>0</v>
      </c>
      <c r="AN29">
        <v>0</v>
      </c>
      <c r="AO29">
        <v>0</v>
      </c>
      <c r="AP29">
        <v>0</v>
      </c>
      <c r="AQ29">
        <v>0</v>
      </c>
      <c r="AR29">
        <v>0</v>
      </c>
      <c r="AS29">
        <v>0</v>
      </c>
      <c r="AT29">
        <v>0</v>
      </c>
      <c r="AU29">
        <v>0</v>
      </c>
      <c r="AV29">
        <v>0</v>
      </c>
      <c r="AW29">
        <v>0</v>
      </c>
      <c r="AX29">
        <v>0</v>
      </c>
      <c r="AY29">
        <v>0</v>
      </c>
      <c r="AZ29">
        <v>0</v>
      </c>
      <c r="BA29">
        <v>399</v>
      </c>
      <c r="BB29">
        <v>0</v>
      </c>
      <c r="BC29">
        <v>0</v>
      </c>
      <c r="BD29">
        <v>270</v>
      </c>
      <c r="BE29">
        <v>0</v>
      </c>
      <c r="BF29">
        <v>0</v>
      </c>
      <c r="BG29">
        <v>2172</v>
      </c>
      <c r="BH29">
        <v>5394</v>
      </c>
      <c r="BI29">
        <v>10387</v>
      </c>
      <c r="BJ29">
        <v>21921</v>
      </c>
      <c r="BK29">
        <v>31979</v>
      </c>
      <c r="BL29">
        <v>40773</v>
      </c>
      <c r="BM29">
        <v>49467</v>
      </c>
      <c r="BN29">
        <v>25743</v>
      </c>
      <c r="BO29">
        <v>11383</v>
      </c>
      <c r="BP29">
        <v>1243</v>
      </c>
      <c r="BQ29">
        <v>0</v>
      </c>
      <c r="BR29">
        <v>0</v>
      </c>
      <c r="BS29">
        <v>0</v>
      </c>
      <c r="BT29">
        <v>0</v>
      </c>
      <c r="BU29">
        <v>938</v>
      </c>
      <c r="BV29">
        <v>0</v>
      </c>
      <c r="BW29">
        <v>0</v>
      </c>
      <c r="BX29">
        <v>0</v>
      </c>
      <c r="BY29">
        <v>0</v>
      </c>
      <c r="BZ29">
        <v>0</v>
      </c>
      <c r="CA29">
        <v>0</v>
      </c>
      <c r="CB29">
        <v>0</v>
      </c>
      <c r="CC29">
        <v>0</v>
      </c>
      <c r="CD29">
        <v>0</v>
      </c>
      <c r="CE29">
        <v>0</v>
      </c>
      <c r="CF29">
        <v>0</v>
      </c>
      <c r="CG29">
        <v>0</v>
      </c>
      <c r="CH29">
        <v>589</v>
      </c>
      <c r="CI29">
        <v>1237</v>
      </c>
      <c r="CJ29">
        <v>3659</v>
      </c>
      <c r="CK29">
        <v>8688</v>
      </c>
      <c r="CL29">
        <v>11959</v>
      </c>
      <c r="CM29">
        <v>15220</v>
      </c>
      <c r="CN29">
        <v>13953</v>
      </c>
      <c r="CO29">
        <v>10219</v>
      </c>
      <c r="CP29">
        <v>11028</v>
      </c>
      <c r="CQ29">
        <v>8726</v>
      </c>
      <c r="CR29">
        <v>14864</v>
      </c>
      <c r="CS29">
        <v>21618</v>
      </c>
      <c r="CT29">
        <v>29237</v>
      </c>
      <c r="CU29">
        <v>18564</v>
      </c>
      <c r="CV29">
        <v>21235</v>
      </c>
      <c r="CW29">
        <v>8633</v>
      </c>
      <c r="CX29">
        <v>779</v>
      </c>
      <c r="CY29">
        <v>923</v>
      </c>
      <c r="CZ29">
        <v>0</v>
      </c>
      <c r="DA29">
        <v>0</v>
      </c>
      <c r="DB29">
        <v>0</v>
      </c>
      <c r="DC29">
        <v>0</v>
      </c>
      <c r="DD29">
        <v>938</v>
      </c>
      <c r="DE29">
        <v>0</v>
      </c>
      <c r="DF29">
        <v>0</v>
      </c>
      <c r="DG29">
        <v>0</v>
      </c>
      <c r="DH29">
        <v>0</v>
      </c>
      <c r="DI29">
        <v>0</v>
      </c>
      <c r="DJ29">
        <v>0</v>
      </c>
      <c r="DK29">
        <v>0</v>
      </c>
      <c r="DL29">
        <v>0</v>
      </c>
      <c r="DM29">
        <v>0</v>
      </c>
      <c r="DN29">
        <v>0</v>
      </c>
      <c r="DO29">
        <v>0</v>
      </c>
      <c r="DP29">
        <v>0</v>
      </c>
      <c r="DQ29">
        <v>0</v>
      </c>
      <c r="DR29">
        <v>0</v>
      </c>
      <c r="DS29">
        <v>0</v>
      </c>
      <c r="DT29">
        <v>0</v>
      </c>
      <c r="DU29">
        <v>21</v>
      </c>
      <c r="DV29">
        <v>0</v>
      </c>
      <c r="DW29">
        <v>399</v>
      </c>
      <c r="DX29">
        <v>0</v>
      </c>
      <c r="DY29">
        <v>270</v>
      </c>
      <c r="DZ29">
        <v>391</v>
      </c>
      <c r="EA29">
        <v>1478</v>
      </c>
      <c r="EB29">
        <v>10961</v>
      </c>
      <c r="EC29">
        <v>30332</v>
      </c>
      <c r="ED29">
        <v>35304</v>
      </c>
      <c r="EE29">
        <v>53489</v>
      </c>
      <c r="EF29">
        <v>41068</v>
      </c>
      <c r="EG29">
        <v>24442</v>
      </c>
      <c r="EH29">
        <v>3110</v>
      </c>
      <c r="EI29">
        <v>287</v>
      </c>
      <c r="EJ29">
        <v>0</v>
      </c>
      <c r="EK29">
        <v>0</v>
      </c>
      <c r="EL29">
        <v>0</v>
      </c>
      <c r="EM29">
        <v>517</v>
      </c>
      <c r="EO29">
        <v>28</v>
      </c>
    </row>
    <row r="30" spans="1:145">
      <c r="A30">
        <v>127</v>
      </c>
      <c r="B30" t="s">
        <v>181</v>
      </c>
      <c r="C30" t="s">
        <v>109</v>
      </c>
      <c r="D30">
        <v>587</v>
      </c>
      <c r="E30">
        <v>557</v>
      </c>
      <c r="F30">
        <v>1033</v>
      </c>
      <c r="G30">
        <v>1482</v>
      </c>
      <c r="H30">
        <v>2677</v>
      </c>
      <c r="I30">
        <v>3496</v>
      </c>
      <c r="J30">
        <v>5496</v>
      </c>
      <c r="K30">
        <v>7087</v>
      </c>
      <c r="L30">
        <v>13906</v>
      </c>
      <c r="M30">
        <v>12439</v>
      </c>
      <c r="N30">
        <v>18028</v>
      </c>
      <c r="O30">
        <v>22574</v>
      </c>
      <c r="P30">
        <v>31564</v>
      </c>
      <c r="Q30">
        <v>37310</v>
      </c>
      <c r="R30">
        <v>30043</v>
      </c>
      <c r="S30">
        <v>23726</v>
      </c>
      <c r="T30">
        <v>23397</v>
      </c>
      <c r="U30">
        <v>28403</v>
      </c>
      <c r="V30">
        <v>21054</v>
      </c>
      <c r="W30">
        <v>20883</v>
      </c>
      <c r="X30">
        <v>31212</v>
      </c>
      <c r="Y30">
        <v>34425</v>
      </c>
      <c r="Z30">
        <v>38918</v>
      </c>
      <c r="AA30">
        <v>37191</v>
      </c>
      <c r="AB30">
        <v>17139</v>
      </c>
      <c r="AC30">
        <v>7807</v>
      </c>
      <c r="AD30">
        <v>1182</v>
      </c>
      <c r="AE30">
        <v>0</v>
      </c>
      <c r="AF30">
        <v>0</v>
      </c>
      <c r="AG30">
        <v>0</v>
      </c>
      <c r="AH30">
        <v>0</v>
      </c>
      <c r="AI30">
        <v>0</v>
      </c>
      <c r="AJ30">
        <v>0</v>
      </c>
      <c r="AK30">
        <v>0</v>
      </c>
      <c r="AL30">
        <v>806</v>
      </c>
      <c r="AM30">
        <v>275</v>
      </c>
      <c r="AN30">
        <v>0</v>
      </c>
      <c r="AO30">
        <v>0</v>
      </c>
      <c r="AP30">
        <v>0</v>
      </c>
      <c r="AQ30">
        <v>0</v>
      </c>
      <c r="AR30">
        <v>312</v>
      </c>
      <c r="AS30">
        <v>0</v>
      </c>
      <c r="AT30">
        <v>0</v>
      </c>
      <c r="AU30">
        <v>557</v>
      </c>
      <c r="AV30">
        <v>4128</v>
      </c>
      <c r="AW30">
        <v>5814</v>
      </c>
      <c r="AX30">
        <v>9873</v>
      </c>
      <c r="AY30">
        <v>13810</v>
      </c>
      <c r="AZ30">
        <v>22087</v>
      </c>
      <c r="BA30">
        <v>27686</v>
      </c>
      <c r="BB30">
        <v>44469</v>
      </c>
      <c r="BC30">
        <v>56139</v>
      </c>
      <c r="BD30">
        <v>34060</v>
      </c>
      <c r="BE30">
        <v>32642</v>
      </c>
      <c r="BF30">
        <v>34989</v>
      </c>
      <c r="BG30">
        <v>27263</v>
      </c>
      <c r="BH30">
        <v>29288</v>
      </c>
      <c r="BI30">
        <v>30737</v>
      </c>
      <c r="BJ30">
        <v>43151</v>
      </c>
      <c r="BK30">
        <v>33635</v>
      </c>
      <c r="BL30">
        <v>11782</v>
      </c>
      <c r="BM30">
        <v>9125</v>
      </c>
      <c r="BN30">
        <v>1794</v>
      </c>
      <c r="BO30">
        <v>0</v>
      </c>
      <c r="BP30">
        <v>0</v>
      </c>
      <c r="BQ30">
        <v>0</v>
      </c>
      <c r="BR30">
        <v>0</v>
      </c>
      <c r="BS30">
        <v>0</v>
      </c>
      <c r="BT30">
        <v>0</v>
      </c>
      <c r="BU30">
        <v>806</v>
      </c>
      <c r="BV30">
        <v>275</v>
      </c>
      <c r="BW30">
        <v>0</v>
      </c>
      <c r="BX30">
        <v>0</v>
      </c>
      <c r="BY30">
        <v>0</v>
      </c>
      <c r="BZ30">
        <v>0</v>
      </c>
      <c r="CA30">
        <v>312</v>
      </c>
      <c r="CB30">
        <v>0</v>
      </c>
      <c r="CC30">
        <v>483</v>
      </c>
      <c r="CD30">
        <v>958</v>
      </c>
      <c r="CE30">
        <v>1350</v>
      </c>
      <c r="CF30">
        <v>4004</v>
      </c>
      <c r="CG30">
        <v>6524</v>
      </c>
      <c r="CH30">
        <v>13227</v>
      </c>
      <c r="CI30">
        <v>17500</v>
      </c>
      <c r="CJ30">
        <v>16786</v>
      </c>
      <c r="CK30">
        <v>19929</v>
      </c>
      <c r="CL30">
        <v>21860</v>
      </c>
      <c r="CM30">
        <v>25159</v>
      </c>
      <c r="CN30">
        <v>48475</v>
      </c>
      <c r="CO30">
        <v>39287</v>
      </c>
      <c r="CP30">
        <v>32505</v>
      </c>
      <c r="CQ30">
        <v>29286</v>
      </c>
      <c r="CR30">
        <v>35282</v>
      </c>
      <c r="CS30">
        <v>37488</v>
      </c>
      <c r="CT30">
        <v>38950</v>
      </c>
      <c r="CU30">
        <v>41814</v>
      </c>
      <c r="CV30">
        <v>22532</v>
      </c>
      <c r="CW30">
        <v>13765</v>
      </c>
      <c r="CX30">
        <v>4820</v>
      </c>
      <c r="CY30">
        <v>1277</v>
      </c>
      <c r="CZ30">
        <v>0</v>
      </c>
      <c r="DA30">
        <v>0</v>
      </c>
      <c r="DB30">
        <v>0</v>
      </c>
      <c r="DC30">
        <v>0</v>
      </c>
      <c r="DD30">
        <v>574</v>
      </c>
      <c r="DE30">
        <v>0</v>
      </c>
      <c r="DF30">
        <v>0</v>
      </c>
      <c r="DG30">
        <v>0</v>
      </c>
      <c r="DH30">
        <v>0</v>
      </c>
      <c r="DI30">
        <v>0</v>
      </c>
      <c r="DJ30">
        <v>0</v>
      </c>
      <c r="DK30">
        <v>0</v>
      </c>
      <c r="DL30">
        <v>0</v>
      </c>
      <c r="DM30">
        <v>275</v>
      </c>
      <c r="DN30">
        <v>0</v>
      </c>
      <c r="DO30">
        <v>312</v>
      </c>
      <c r="DP30">
        <v>761</v>
      </c>
      <c r="DQ30">
        <v>1790</v>
      </c>
      <c r="DR30">
        <v>6868</v>
      </c>
      <c r="DS30">
        <v>12167</v>
      </c>
      <c r="DT30">
        <v>23616</v>
      </c>
      <c r="DU30">
        <v>46850</v>
      </c>
      <c r="DV30">
        <v>73208</v>
      </c>
      <c r="DW30">
        <v>68545</v>
      </c>
      <c r="DX30">
        <v>60336</v>
      </c>
      <c r="DY30">
        <v>44498</v>
      </c>
      <c r="DZ30">
        <v>46545</v>
      </c>
      <c r="EA30">
        <v>42715</v>
      </c>
      <c r="EB30">
        <v>26911</v>
      </c>
      <c r="EC30">
        <v>15254</v>
      </c>
      <c r="ED30">
        <v>2171</v>
      </c>
      <c r="EE30">
        <v>844</v>
      </c>
      <c r="EF30">
        <v>0</v>
      </c>
      <c r="EG30">
        <v>0</v>
      </c>
      <c r="EH30">
        <v>0</v>
      </c>
      <c r="EI30">
        <v>0</v>
      </c>
      <c r="EJ30">
        <v>0</v>
      </c>
      <c r="EK30">
        <v>0</v>
      </c>
      <c r="EL30">
        <v>0</v>
      </c>
      <c r="EM30">
        <v>756</v>
      </c>
      <c r="EO30">
        <v>29</v>
      </c>
    </row>
    <row r="31" spans="1:145">
      <c r="A31">
        <v>128</v>
      </c>
      <c r="B31" t="s">
        <v>182</v>
      </c>
      <c r="C31" t="s">
        <v>110</v>
      </c>
      <c r="D31">
        <v>0</v>
      </c>
      <c r="E31">
        <v>0</v>
      </c>
      <c r="F31">
        <v>0</v>
      </c>
      <c r="G31">
        <v>0</v>
      </c>
      <c r="H31">
        <v>0</v>
      </c>
      <c r="I31">
        <v>0</v>
      </c>
      <c r="J31">
        <v>0</v>
      </c>
      <c r="K31">
        <v>0</v>
      </c>
      <c r="L31">
        <v>0</v>
      </c>
      <c r="M31">
        <v>0</v>
      </c>
      <c r="N31">
        <v>0</v>
      </c>
      <c r="O31">
        <v>0</v>
      </c>
      <c r="P31">
        <v>0</v>
      </c>
      <c r="Q31">
        <v>198</v>
      </c>
      <c r="R31">
        <v>0</v>
      </c>
      <c r="S31">
        <v>0</v>
      </c>
      <c r="T31">
        <v>1182</v>
      </c>
      <c r="U31">
        <v>1852</v>
      </c>
      <c r="V31">
        <v>1130</v>
      </c>
      <c r="W31">
        <v>1999</v>
      </c>
      <c r="X31">
        <v>7314</v>
      </c>
      <c r="Y31">
        <v>10514</v>
      </c>
      <c r="Z31">
        <v>26631</v>
      </c>
      <c r="AA31">
        <v>35178</v>
      </c>
      <c r="AB31">
        <v>58219</v>
      </c>
      <c r="AC31">
        <v>57627</v>
      </c>
      <c r="AD31">
        <v>26040</v>
      </c>
      <c r="AE31">
        <v>1543</v>
      </c>
      <c r="AF31">
        <v>0</v>
      </c>
      <c r="AG31">
        <v>0</v>
      </c>
      <c r="AH31">
        <v>0</v>
      </c>
      <c r="AI31">
        <v>0</v>
      </c>
      <c r="AJ31">
        <v>0</v>
      </c>
      <c r="AK31">
        <v>0</v>
      </c>
      <c r="AL31">
        <v>150</v>
      </c>
      <c r="AM31">
        <v>0</v>
      </c>
      <c r="AN31">
        <v>0</v>
      </c>
      <c r="AO31">
        <v>0</v>
      </c>
      <c r="AP31">
        <v>0</v>
      </c>
      <c r="AQ31">
        <v>0</v>
      </c>
      <c r="AR31">
        <v>0</v>
      </c>
      <c r="AS31">
        <v>0</v>
      </c>
      <c r="AT31">
        <v>0</v>
      </c>
      <c r="AU31">
        <v>0</v>
      </c>
      <c r="AV31">
        <v>0</v>
      </c>
      <c r="AW31">
        <v>0</v>
      </c>
      <c r="AX31">
        <v>0</v>
      </c>
      <c r="AY31">
        <v>0</v>
      </c>
      <c r="AZ31">
        <v>0</v>
      </c>
      <c r="BA31">
        <v>0</v>
      </c>
      <c r="BB31">
        <v>198</v>
      </c>
      <c r="BC31">
        <v>0</v>
      </c>
      <c r="BD31">
        <v>978</v>
      </c>
      <c r="BE31">
        <v>1455</v>
      </c>
      <c r="BF31">
        <v>2162</v>
      </c>
      <c r="BG31">
        <v>5126</v>
      </c>
      <c r="BH31">
        <v>9993</v>
      </c>
      <c r="BI31">
        <v>24514</v>
      </c>
      <c r="BJ31">
        <v>30672</v>
      </c>
      <c r="BK31">
        <v>51054</v>
      </c>
      <c r="BL31">
        <v>50994</v>
      </c>
      <c r="BM31">
        <v>31723</v>
      </c>
      <c r="BN31">
        <v>16299</v>
      </c>
      <c r="BO31">
        <v>3489</v>
      </c>
      <c r="BP31">
        <v>278</v>
      </c>
      <c r="BQ31">
        <v>492</v>
      </c>
      <c r="BR31">
        <v>0</v>
      </c>
      <c r="BS31">
        <v>0</v>
      </c>
      <c r="BT31">
        <v>0</v>
      </c>
      <c r="BU31">
        <v>150</v>
      </c>
      <c r="BV31">
        <v>0</v>
      </c>
      <c r="BW31">
        <v>0</v>
      </c>
      <c r="BX31">
        <v>0</v>
      </c>
      <c r="BY31">
        <v>0</v>
      </c>
      <c r="BZ31">
        <v>0</v>
      </c>
      <c r="CA31">
        <v>0</v>
      </c>
      <c r="CB31">
        <v>0</v>
      </c>
      <c r="CC31">
        <v>0</v>
      </c>
      <c r="CD31">
        <v>0</v>
      </c>
      <c r="CE31">
        <v>0</v>
      </c>
      <c r="CF31">
        <v>0</v>
      </c>
      <c r="CG31">
        <v>0</v>
      </c>
      <c r="CH31">
        <v>572</v>
      </c>
      <c r="CI31">
        <v>198</v>
      </c>
      <c r="CJ31">
        <v>582</v>
      </c>
      <c r="CK31">
        <v>1007</v>
      </c>
      <c r="CL31">
        <v>4722</v>
      </c>
      <c r="CM31">
        <v>6027</v>
      </c>
      <c r="CN31">
        <v>11866</v>
      </c>
      <c r="CO31">
        <v>16394</v>
      </c>
      <c r="CP31">
        <v>7432</v>
      </c>
      <c r="CQ31">
        <v>7499</v>
      </c>
      <c r="CR31">
        <v>15519</v>
      </c>
      <c r="CS31">
        <v>17943</v>
      </c>
      <c r="CT31">
        <v>25133</v>
      </c>
      <c r="CU31">
        <v>26859</v>
      </c>
      <c r="CV31">
        <v>38930</v>
      </c>
      <c r="CW31">
        <v>32483</v>
      </c>
      <c r="CX31">
        <v>12762</v>
      </c>
      <c r="CY31">
        <v>2128</v>
      </c>
      <c r="CZ31">
        <v>879</v>
      </c>
      <c r="DA31">
        <v>492</v>
      </c>
      <c r="DB31">
        <v>0</v>
      </c>
      <c r="DC31">
        <v>0</v>
      </c>
      <c r="DD31">
        <v>150</v>
      </c>
      <c r="DE31">
        <v>0</v>
      </c>
      <c r="DF31">
        <v>0</v>
      </c>
      <c r="DG31">
        <v>0</v>
      </c>
      <c r="DH31">
        <v>0</v>
      </c>
      <c r="DI31">
        <v>0</v>
      </c>
      <c r="DJ31">
        <v>0</v>
      </c>
      <c r="DK31">
        <v>0</v>
      </c>
      <c r="DL31">
        <v>0</v>
      </c>
      <c r="DM31">
        <v>0</v>
      </c>
      <c r="DN31">
        <v>0</v>
      </c>
      <c r="DO31">
        <v>0</v>
      </c>
      <c r="DP31">
        <v>0</v>
      </c>
      <c r="DQ31">
        <v>0</v>
      </c>
      <c r="DR31">
        <v>0</v>
      </c>
      <c r="DS31">
        <v>0</v>
      </c>
      <c r="DT31">
        <v>0</v>
      </c>
      <c r="DU31">
        <v>0</v>
      </c>
      <c r="DV31">
        <v>312</v>
      </c>
      <c r="DW31">
        <v>0</v>
      </c>
      <c r="DX31">
        <v>4971</v>
      </c>
      <c r="DY31">
        <v>6154</v>
      </c>
      <c r="DZ31">
        <v>23714</v>
      </c>
      <c r="EA31">
        <v>43768</v>
      </c>
      <c r="EB31">
        <v>57407</v>
      </c>
      <c r="EC31">
        <v>51985</v>
      </c>
      <c r="ED31">
        <v>28796</v>
      </c>
      <c r="EE31">
        <v>11432</v>
      </c>
      <c r="EF31">
        <v>676</v>
      </c>
      <c r="EG31">
        <v>278</v>
      </c>
      <c r="EH31">
        <v>0</v>
      </c>
      <c r="EI31">
        <v>0</v>
      </c>
      <c r="EJ31">
        <v>0</v>
      </c>
      <c r="EK31">
        <v>0</v>
      </c>
      <c r="EL31">
        <v>0</v>
      </c>
      <c r="EM31">
        <v>84</v>
      </c>
      <c r="EO31">
        <v>30</v>
      </c>
    </row>
    <row r="32" spans="1:145">
      <c r="A32">
        <v>200</v>
      </c>
      <c r="B32" t="s">
        <v>50</v>
      </c>
      <c r="C32" t="s">
        <v>50</v>
      </c>
      <c r="D32">
        <v>10483</v>
      </c>
      <c r="E32">
        <v>1738</v>
      </c>
      <c r="F32">
        <v>595</v>
      </c>
      <c r="G32">
        <v>2401</v>
      </c>
      <c r="H32">
        <v>1494</v>
      </c>
      <c r="I32">
        <v>2985</v>
      </c>
      <c r="J32">
        <v>3433</v>
      </c>
      <c r="K32">
        <v>4021</v>
      </c>
      <c r="L32">
        <v>4282</v>
      </c>
      <c r="M32">
        <v>14900</v>
      </c>
      <c r="N32">
        <v>27186</v>
      </c>
      <c r="O32">
        <v>34345</v>
      </c>
      <c r="P32">
        <v>65564</v>
      </c>
      <c r="Q32">
        <v>83811</v>
      </c>
      <c r="R32">
        <v>108895</v>
      </c>
      <c r="S32">
        <v>143305</v>
      </c>
      <c r="T32">
        <v>183348</v>
      </c>
      <c r="U32">
        <v>249960</v>
      </c>
      <c r="V32">
        <v>327315</v>
      </c>
      <c r="W32">
        <v>449397</v>
      </c>
      <c r="X32">
        <v>567696</v>
      </c>
      <c r="Y32">
        <v>760019</v>
      </c>
      <c r="Z32">
        <v>925103</v>
      </c>
      <c r="AA32">
        <v>1025777</v>
      </c>
      <c r="AB32">
        <v>896312</v>
      </c>
      <c r="AC32">
        <v>471435</v>
      </c>
      <c r="AD32">
        <v>104956</v>
      </c>
      <c r="AE32">
        <v>5034</v>
      </c>
      <c r="AF32">
        <v>150</v>
      </c>
      <c r="AG32">
        <v>0</v>
      </c>
      <c r="AH32">
        <v>0</v>
      </c>
      <c r="AI32">
        <v>0</v>
      </c>
      <c r="AJ32">
        <v>0</v>
      </c>
      <c r="AK32">
        <v>0</v>
      </c>
      <c r="AL32">
        <v>27384</v>
      </c>
      <c r="AM32">
        <v>445</v>
      </c>
      <c r="AN32">
        <v>277</v>
      </c>
      <c r="AO32">
        <v>837</v>
      </c>
      <c r="AP32">
        <v>1890</v>
      </c>
      <c r="AQ32">
        <v>1437</v>
      </c>
      <c r="AR32">
        <v>3932</v>
      </c>
      <c r="AS32">
        <v>2239</v>
      </c>
      <c r="AT32">
        <v>3924</v>
      </c>
      <c r="AU32">
        <v>5614</v>
      </c>
      <c r="AV32">
        <v>2962</v>
      </c>
      <c r="AW32">
        <v>12647</v>
      </c>
      <c r="AX32">
        <v>24564</v>
      </c>
      <c r="AY32">
        <v>29996</v>
      </c>
      <c r="AZ32">
        <v>65467</v>
      </c>
      <c r="BA32">
        <v>115384</v>
      </c>
      <c r="BB32">
        <v>193226</v>
      </c>
      <c r="BC32">
        <v>272881</v>
      </c>
      <c r="BD32">
        <v>353734</v>
      </c>
      <c r="BE32">
        <v>415898</v>
      </c>
      <c r="BF32">
        <v>519023</v>
      </c>
      <c r="BG32">
        <v>649340</v>
      </c>
      <c r="BH32">
        <v>720052</v>
      </c>
      <c r="BI32">
        <v>713074</v>
      </c>
      <c r="BJ32">
        <v>677624</v>
      </c>
      <c r="BK32">
        <v>612102</v>
      </c>
      <c r="BL32">
        <v>511827</v>
      </c>
      <c r="BM32">
        <v>352174</v>
      </c>
      <c r="BN32">
        <v>169585</v>
      </c>
      <c r="BO32">
        <v>40832</v>
      </c>
      <c r="BP32">
        <v>2953</v>
      </c>
      <c r="BQ32">
        <v>0</v>
      </c>
      <c r="BR32">
        <v>0</v>
      </c>
      <c r="BS32">
        <v>0</v>
      </c>
      <c r="BT32">
        <v>0</v>
      </c>
      <c r="BU32">
        <v>27384</v>
      </c>
      <c r="BV32">
        <v>1609</v>
      </c>
      <c r="BW32">
        <v>3035</v>
      </c>
      <c r="BX32">
        <v>1471</v>
      </c>
      <c r="BY32">
        <v>3382</v>
      </c>
      <c r="BZ32">
        <v>925</v>
      </c>
      <c r="CA32">
        <v>3581</v>
      </c>
      <c r="CB32">
        <v>2910</v>
      </c>
      <c r="CC32">
        <v>9257</v>
      </c>
      <c r="CD32">
        <v>10027</v>
      </c>
      <c r="CE32">
        <v>14705</v>
      </c>
      <c r="CF32">
        <v>19108</v>
      </c>
      <c r="CG32">
        <v>25551</v>
      </c>
      <c r="CH32">
        <v>41427</v>
      </c>
      <c r="CI32">
        <v>54456</v>
      </c>
      <c r="CJ32">
        <v>111299</v>
      </c>
      <c r="CK32">
        <v>160474</v>
      </c>
      <c r="CL32">
        <v>243058</v>
      </c>
      <c r="CM32">
        <v>374620</v>
      </c>
      <c r="CN32">
        <v>461155</v>
      </c>
      <c r="CO32">
        <v>578059</v>
      </c>
      <c r="CP32">
        <v>687187</v>
      </c>
      <c r="CQ32">
        <v>713656</v>
      </c>
      <c r="CR32">
        <v>791824</v>
      </c>
      <c r="CS32">
        <v>772573</v>
      </c>
      <c r="CT32">
        <v>627115</v>
      </c>
      <c r="CU32">
        <v>409862</v>
      </c>
      <c r="CV32">
        <v>207201</v>
      </c>
      <c r="CW32">
        <v>113657</v>
      </c>
      <c r="CX32">
        <v>29895</v>
      </c>
      <c r="CY32">
        <v>2288</v>
      </c>
      <c r="CZ32">
        <v>888</v>
      </c>
      <c r="DA32">
        <v>0</v>
      </c>
      <c r="DB32">
        <v>0</v>
      </c>
      <c r="DC32">
        <v>0</v>
      </c>
      <c r="DD32">
        <v>27069</v>
      </c>
      <c r="DE32">
        <v>177</v>
      </c>
      <c r="DF32">
        <v>0</v>
      </c>
      <c r="DG32">
        <v>0</v>
      </c>
      <c r="DH32">
        <v>0</v>
      </c>
      <c r="DI32">
        <v>0</v>
      </c>
      <c r="DJ32">
        <v>0</v>
      </c>
      <c r="DK32">
        <v>0</v>
      </c>
      <c r="DL32">
        <v>460</v>
      </c>
      <c r="DM32">
        <v>1421</v>
      </c>
      <c r="DN32">
        <v>3075</v>
      </c>
      <c r="DO32">
        <v>6762</v>
      </c>
      <c r="DP32">
        <v>7024</v>
      </c>
      <c r="DQ32">
        <v>31203</v>
      </c>
      <c r="DR32">
        <v>46096</v>
      </c>
      <c r="DS32">
        <v>84384</v>
      </c>
      <c r="DT32">
        <v>159852</v>
      </c>
      <c r="DU32">
        <v>259804</v>
      </c>
      <c r="DV32">
        <v>389623</v>
      </c>
      <c r="DW32">
        <v>513700</v>
      </c>
      <c r="DX32">
        <v>576146</v>
      </c>
      <c r="DY32">
        <v>663977</v>
      </c>
      <c r="DZ32">
        <v>654270</v>
      </c>
      <c r="EA32">
        <v>611873</v>
      </c>
      <c r="EB32">
        <v>554313</v>
      </c>
      <c r="EC32">
        <v>538856</v>
      </c>
      <c r="ED32">
        <v>470266</v>
      </c>
      <c r="EE32">
        <v>374946</v>
      </c>
      <c r="EF32">
        <v>340811</v>
      </c>
      <c r="EG32">
        <v>151741</v>
      </c>
      <c r="EH32">
        <v>33073</v>
      </c>
      <c r="EI32">
        <v>2532</v>
      </c>
      <c r="EJ32">
        <v>44</v>
      </c>
      <c r="EK32">
        <v>32</v>
      </c>
      <c r="EL32">
        <v>0</v>
      </c>
      <c r="EM32">
        <v>26863</v>
      </c>
      <c r="EO32">
        <v>31</v>
      </c>
    </row>
    <row r="33" spans="1:145">
      <c r="A33">
        <v>201</v>
      </c>
      <c r="B33" t="s">
        <v>183</v>
      </c>
      <c r="C33" t="s">
        <v>51</v>
      </c>
      <c r="D33">
        <v>339</v>
      </c>
      <c r="E33">
        <v>0</v>
      </c>
      <c r="F33">
        <v>0</v>
      </c>
      <c r="G33">
        <v>0</v>
      </c>
      <c r="H33">
        <v>427</v>
      </c>
      <c r="I33">
        <v>319</v>
      </c>
      <c r="J33">
        <v>687</v>
      </c>
      <c r="K33">
        <v>0</v>
      </c>
      <c r="L33">
        <v>456</v>
      </c>
      <c r="M33">
        <v>0</v>
      </c>
      <c r="N33">
        <v>1109</v>
      </c>
      <c r="O33">
        <v>0</v>
      </c>
      <c r="P33">
        <v>1043</v>
      </c>
      <c r="Q33">
        <v>2058</v>
      </c>
      <c r="R33">
        <v>5932</v>
      </c>
      <c r="S33">
        <v>4937</v>
      </c>
      <c r="T33">
        <v>9822</v>
      </c>
      <c r="U33">
        <v>10892</v>
      </c>
      <c r="V33">
        <v>14025</v>
      </c>
      <c r="W33">
        <v>14879</v>
      </c>
      <c r="X33">
        <v>14110</v>
      </c>
      <c r="Y33">
        <v>25662</v>
      </c>
      <c r="Z33">
        <v>30822</v>
      </c>
      <c r="AA33">
        <v>18508</v>
      </c>
      <c r="AB33">
        <v>10322</v>
      </c>
      <c r="AC33">
        <v>6940</v>
      </c>
      <c r="AD33">
        <v>230</v>
      </c>
      <c r="AE33">
        <v>0</v>
      </c>
      <c r="AF33">
        <v>0</v>
      </c>
      <c r="AG33">
        <v>0</v>
      </c>
      <c r="AH33">
        <v>0</v>
      </c>
      <c r="AI33">
        <v>0</v>
      </c>
      <c r="AJ33">
        <v>0</v>
      </c>
      <c r="AK33">
        <v>0</v>
      </c>
      <c r="AL33">
        <v>381</v>
      </c>
      <c r="AM33">
        <v>0</v>
      </c>
      <c r="AN33">
        <v>0</v>
      </c>
      <c r="AO33">
        <v>0</v>
      </c>
      <c r="AP33">
        <v>0</v>
      </c>
      <c r="AQ33">
        <v>339</v>
      </c>
      <c r="AR33">
        <v>0</v>
      </c>
      <c r="AS33">
        <v>0</v>
      </c>
      <c r="AT33">
        <v>1114</v>
      </c>
      <c r="AU33">
        <v>319</v>
      </c>
      <c r="AV33">
        <v>0</v>
      </c>
      <c r="AW33">
        <v>456</v>
      </c>
      <c r="AX33">
        <v>1109</v>
      </c>
      <c r="AY33">
        <v>635</v>
      </c>
      <c r="AZ33">
        <v>3677</v>
      </c>
      <c r="BA33">
        <v>7274</v>
      </c>
      <c r="BB33">
        <v>12232</v>
      </c>
      <c r="BC33">
        <v>12837</v>
      </c>
      <c r="BD33">
        <v>11505</v>
      </c>
      <c r="BE33">
        <v>18375</v>
      </c>
      <c r="BF33">
        <v>15177</v>
      </c>
      <c r="BG33">
        <v>29104</v>
      </c>
      <c r="BH33">
        <v>22982</v>
      </c>
      <c r="BI33">
        <v>18752</v>
      </c>
      <c r="BJ33">
        <v>8948</v>
      </c>
      <c r="BK33">
        <v>6929</v>
      </c>
      <c r="BL33">
        <v>570</v>
      </c>
      <c r="BM33">
        <v>1185</v>
      </c>
      <c r="BN33">
        <v>0</v>
      </c>
      <c r="BO33">
        <v>0</v>
      </c>
      <c r="BP33">
        <v>0</v>
      </c>
      <c r="BQ33">
        <v>0</v>
      </c>
      <c r="BR33">
        <v>0</v>
      </c>
      <c r="BS33">
        <v>0</v>
      </c>
      <c r="BT33">
        <v>0</v>
      </c>
      <c r="BU33">
        <v>381</v>
      </c>
      <c r="BV33">
        <v>0</v>
      </c>
      <c r="BW33">
        <v>0</v>
      </c>
      <c r="BX33">
        <v>0</v>
      </c>
      <c r="BY33">
        <v>0</v>
      </c>
      <c r="BZ33">
        <v>0</v>
      </c>
      <c r="CA33">
        <v>0</v>
      </c>
      <c r="CB33">
        <v>339</v>
      </c>
      <c r="CC33">
        <v>0</v>
      </c>
      <c r="CD33">
        <v>746</v>
      </c>
      <c r="CE33">
        <v>0</v>
      </c>
      <c r="CF33">
        <v>687</v>
      </c>
      <c r="CG33">
        <v>840</v>
      </c>
      <c r="CH33">
        <v>321</v>
      </c>
      <c r="CI33">
        <v>2306</v>
      </c>
      <c r="CJ33">
        <v>7970</v>
      </c>
      <c r="CK33">
        <v>8362</v>
      </c>
      <c r="CL33">
        <v>13404</v>
      </c>
      <c r="CM33">
        <v>13599</v>
      </c>
      <c r="CN33">
        <v>13924</v>
      </c>
      <c r="CO33">
        <v>13257</v>
      </c>
      <c r="CP33">
        <v>20089</v>
      </c>
      <c r="CQ33">
        <v>13258</v>
      </c>
      <c r="CR33">
        <v>21753</v>
      </c>
      <c r="CS33">
        <v>19235</v>
      </c>
      <c r="CT33">
        <v>11350</v>
      </c>
      <c r="CU33">
        <v>8433</v>
      </c>
      <c r="CV33">
        <v>1870</v>
      </c>
      <c r="CW33">
        <v>1415</v>
      </c>
      <c r="CX33">
        <v>361</v>
      </c>
      <c r="CY33">
        <v>0</v>
      </c>
      <c r="CZ33">
        <v>0</v>
      </c>
      <c r="DA33">
        <v>0</v>
      </c>
      <c r="DB33">
        <v>0</v>
      </c>
      <c r="DC33">
        <v>0</v>
      </c>
      <c r="DD33">
        <v>381</v>
      </c>
      <c r="DE33">
        <v>0</v>
      </c>
      <c r="DF33">
        <v>0</v>
      </c>
      <c r="DG33">
        <v>0</v>
      </c>
      <c r="DH33">
        <v>0</v>
      </c>
      <c r="DI33">
        <v>0</v>
      </c>
      <c r="DJ33">
        <v>0</v>
      </c>
      <c r="DK33">
        <v>0</v>
      </c>
      <c r="DL33">
        <v>0</v>
      </c>
      <c r="DM33">
        <v>266</v>
      </c>
      <c r="DN33">
        <v>760</v>
      </c>
      <c r="DO33">
        <v>0</v>
      </c>
      <c r="DP33">
        <v>319</v>
      </c>
      <c r="DQ33">
        <v>1975</v>
      </c>
      <c r="DR33">
        <v>1177</v>
      </c>
      <c r="DS33">
        <v>7504</v>
      </c>
      <c r="DT33">
        <v>9600</v>
      </c>
      <c r="DU33">
        <v>11464</v>
      </c>
      <c r="DV33">
        <v>15002</v>
      </c>
      <c r="DW33">
        <v>19523</v>
      </c>
      <c r="DX33">
        <v>17140</v>
      </c>
      <c r="DY33">
        <v>24382</v>
      </c>
      <c r="DZ33">
        <v>22493</v>
      </c>
      <c r="EA33">
        <v>16133</v>
      </c>
      <c r="EB33">
        <v>12280</v>
      </c>
      <c r="EC33">
        <v>8632</v>
      </c>
      <c r="ED33">
        <v>3743</v>
      </c>
      <c r="EE33">
        <v>1126</v>
      </c>
      <c r="EF33">
        <v>0</v>
      </c>
      <c r="EG33">
        <v>0</v>
      </c>
      <c r="EH33">
        <v>0</v>
      </c>
      <c r="EI33">
        <v>0</v>
      </c>
      <c r="EJ33">
        <v>0</v>
      </c>
      <c r="EK33">
        <v>0</v>
      </c>
      <c r="EL33">
        <v>0</v>
      </c>
      <c r="EM33">
        <v>381</v>
      </c>
      <c r="EO33">
        <v>32</v>
      </c>
    </row>
    <row r="34" spans="1:145">
      <c r="A34">
        <v>202</v>
      </c>
      <c r="B34" t="s">
        <v>184</v>
      </c>
      <c r="C34" t="s">
        <v>52</v>
      </c>
      <c r="D34">
        <v>285</v>
      </c>
      <c r="E34">
        <v>0</v>
      </c>
      <c r="F34">
        <v>0</v>
      </c>
      <c r="G34">
        <v>0</v>
      </c>
      <c r="H34">
        <v>0</v>
      </c>
      <c r="I34">
        <v>607</v>
      </c>
      <c r="J34">
        <v>0</v>
      </c>
      <c r="K34">
        <v>0</v>
      </c>
      <c r="L34">
        <v>275</v>
      </c>
      <c r="M34">
        <v>0</v>
      </c>
      <c r="N34">
        <v>249</v>
      </c>
      <c r="O34">
        <v>529</v>
      </c>
      <c r="P34">
        <v>1268</v>
      </c>
      <c r="Q34">
        <v>583</v>
      </c>
      <c r="R34">
        <v>2363</v>
      </c>
      <c r="S34">
        <v>3065</v>
      </c>
      <c r="T34">
        <v>9061</v>
      </c>
      <c r="U34">
        <v>10062</v>
      </c>
      <c r="V34">
        <v>15525</v>
      </c>
      <c r="W34">
        <v>16252</v>
      </c>
      <c r="X34">
        <v>23731</v>
      </c>
      <c r="Y34">
        <v>18872</v>
      </c>
      <c r="Z34">
        <v>24732</v>
      </c>
      <c r="AA34">
        <v>16979</v>
      </c>
      <c r="AB34">
        <v>15033</v>
      </c>
      <c r="AC34">
        <v>7517</v>
      </c>
      <c r="AD34">
        <v>762</v>
      </c>
      <c r="AE34">
        <v>0</v>
      </c>
      <c r="AF34">
        <v>0</v>
      </c>
      <c r="AG34">
        <v>0</v>
      </c>
      <c r="AH34">
        <v>0</v>
      </c>
      <c r="AI34">
        <v>0</v>
      </c>
      <c r="AJ34">
        <v>0</v>
      </c>
      <c r="AK34">
        <v>0</v>
      </c>
      <c r="AL34">
        <v>33</v>
      </c>
      <c r="AM34">
        <v>0</v>
      </c>
      <c r="AN34">
        <v>0</v>
      </c>
      <c r="AO34">
        <v>0</v>
      </c>
      <c r="AP34">
        <v>285</v>
      </c>
      <c r="AQ34">
        <v>0</v>
      </c>
      <c r="AR34">
        <v>0</v>
      </c>
      <c r="AS34">
        <v>0</v>
      </c>
      <c r="AT34">
        <v>0</v>
      </c>
      <c r="AU34">
        <v>607</v>
      </c>
      <c r="AV34">
        <v>0</v>
      </c>
      <c r="AW34">
        <v>524</v>
      </c>
      <c r="AX34">
        <v>529</v>
      </c>
      <c r="AY34">
        <v>0</v>
      </c>
      <c r="AZ34">
        <v>1162</v>
      </c>
      <c r="BA34">
        <v>6016</v>
      </c>
      <c r="BB34">
        <v>5081</v>
      </c>
      <c r="BC34">
        <v>11279</v>
      </c>
      <c r="BD34">
        <v>18086</v>
      </c>
      <c r="BE34">
        <v>19468</v>
      </c>
      <c r="BF34">
        <v>18197</v>
      </c>
      <c r="BG34">
        <v>23298</v>
      </c>
      <c r="BH34">
        <v>26850</v>
      </c>
      <c r="BI34">
        <v>14793</v>
      </c>
      <c r="BJ34">
        <v>12364</v>
      </c>
      <c r="BK34">
        <v>6783</v>
      </c>
      <c r="BL34">
        <v>2428</v>
      </c>
      <c r="BM34">
        <v>0</v>
      </c>
      <c r="BN34">
        <v>0</v>
      </c>
      <c r="BO34">
        <v>0</v>
      </c>
      <c r="BP34">
        <v>0</v>
      </c>
      <c r="BQ34">
        <v>0</v>
      </c>
      <c r="BR34">
        <v>0</v>
      </c>
      <c r="BS34">
        <v>0</v>
      </c>
      <c r="BT34">
        <v>0</v>
      </c>
      <c r="BU34">
        <v>33</v>
      </c>
      <c r="BV34">
        <v>0</v>
      </c>
      <c r="BW34">
        <v>0</v>
      </c>
      <c r="BX34">
        <v>0</v>
      </c>
      <c r="BY34">
        <v>0</v>
      </c>
      <c r="BZ34">
        <v>0</v>
      </c>
      <c r="CA34">
        <v>0</v>
      </c>
      <c r="CB34">
        <v>285</v>
      </c>
      <c r="CC34">
        <v>0</v>
      </c>
      <c r="CD34">
        <v>0</v>
      </c>
      <c r="CE34">
        <v>607</v>
      </c>
      <c r="CF34">
        <v>0</v>
      </c>
      <c r="CG34">
        <v>275</v>
      </c>
      <c r="CH34">
        <v>406</v>
      </c>
      <c r="CI34">
        <v>798</v>
      </c>
      <c r="CJ34">
        <v>2484</v>
      </c>
      <c r="CK34">
        <v>4522</v>
      </c>
      <c r="CL34">
        <v>14486</v>
      </c>
      <c r="CM34">
        <v>15317</v>
      </c>
      <c r="CN34">
        <v>15753</v>
      </c>
      <c r="CO34">
        <v>14651</v>
      </c>
      <c r="CP34">
        <v>17271</v>
      </c>
      <c r="CQ34">
        <v>21555</v>
      </c>
      <c r="CR34">
        <v>12417</v>
      </c>
      <c r="CS34">
        <v>16486</v>
      </c>
      <c r="CT34">
        <v>15094</v>
      </c>
      <c r="CU34">
        <v>11080</v>
      </c>
      <c r="CV34">
        <v>2581</v>
      </c>
      <c r="CW34">
        <v>1682</v>
      </c>
      <c r="CX34">
        <v>0</v>
      </c>
      <c r="CY34">
        <v>0</v>
      </c>
      <c r="CZ34">
        <v>0</v>
      </c>
      <c r="DA34">
        <v>0</v>
      </c>
      <c r="DB34">
        <v>0</v>
      </c>
      <c r="DC34">
        <v>0</v>
      </c>
      <c r="DD34">
        <v>33</v>
      </c>
      <c r="DE34">
        <v>0</v>
      </c>
      <c r="DF34">
        <v>0</v>
      </c>
      <c r="DG34">
        <v>0</v>
      </c>
      <c r="DH34">
        <v>0</v>
      </c>
      <c r="DI34">
        <v>0</v>
      </c>
      <c r="DJ34">
        <v>0</v>
      </c>
      <c r="DK34">
        <v>0</v>
      </c>
      <c r="DL34">
        <v>0</v>
      </c>
      <c r="DM34">
        <v>285</v>
      </c>
      <c r="DN34">
        <v>0</v>
      </c>
      <c r="DO34">
        <v>216</v>
      </c>
      <c r="DP34">
        <v>0</v>
      </c>
      <c r="DQ34">
        <v>610</v>
      </c>
      <c r="DR34">
        <v>1329</v>
      </c>
      <c r="DS34">
        <v>2257</v>
      </c>
      <c r="DT34">
        <v>7797</v>
      </c>
      <c r="DU34">
        <v>10374</v>
      </c>
      <c r="DV34">
        <v>13490</v>
      </c>
      <c r="DW34">
        <v>18537</v>
      </c>
      <c r="DX34">
        <v>20736</v>
      </c>
      <c r="DY34">
        <v>23583</v>
      </c>
      <c r="DZ34">
        <v>19566</v>
      </c>
      <c r="EA34">
        <v>21217</v>
      </c>
      <c r="EB34">
        <v>15197</v>
      </c>
      <c r="EC34">
        <v>8282</v>
      </c>
      <c r="ED34">
        <v>4294</v>
      </c>
      <c r="EE34">
        <v>0</v>
      </c>
      <c r="EF34">
        <v>0</v>
      </c>
      <c r="EG34">
        <v>0</v>
      </c>
      <c r="EH34">
        <v>0</v>
      </c>
      <c r="EI34">
        <v>0</v>
      </c>
      <c r="EJ34">
        <v>0</v>
      </c>
      <c r="EK34">
        <v>0</v>
      </c>
      <c r="EL34">
        <v>0</v>
      </c>
      <c r="EM34">
        <v>13</v>
      </c>
      <c r="EO34">
        <v>33</v>
      </c>
    </row>
    <row r="35" spans="1:145">
      <c r="A35">
        <v>203</v>
      </c>
      <c r="B35" t="s">
        <v>185</v>
      </c>
      <c r="C35" t="s">
        <v>79</v>
      </c>
      <c r="D35">
        <v>0</v>
      </c>
      <c r="E35">
        <v>340</v>
      </c>
      <c r="F35">
        <v>0</v>
      </c>
      <c r="G35">
        <v>0</v>
      </c>
      <c r="H35">
        <v>0</v>
      </c>
      <c r="I35">
        <v>443</v>
      </c>
      <c r="J35">
        <v>393</v>
      </c>
      <c r="K35">
        <v>0</v>
      </c>
      <c r="L35">
        <v>1107</v>
      </c>
      <c r="M35">
        <v>3139</v>
      </c>
      <c r="N35">
        <v>2527</v>
      </c>
      <c r="O35">
        <v>2762</v>
      </c>
      <c r="P35">
        <v>3649</v>
      </c>
      <c r="Q35">
        <v>3221</v>
      </c>
      <c r="R35">
        <v>3568</v>
      </c>
      <c r="S35">
        <v>3289</v>
      </c>
      <c r="T35">
        <v>3808</v>
      </c>
      <c r="U35">
        <v>10196</v>
      </c>
      <c r="V35">
        <v>9671</v>
      </c>
      <c r="W35">
        <v>20745</v>
      </c>
      <c r="X35">
        <v>23686</v>
      </c>
      <c r="Y35">
        <v>33145</v>
      </c>
      <c r="Z35">
        <v>51922</v>
      </c>
      <c r="AA35">
        <v>60442</v>
      </c>
      <c r="AB35">
        <v>53435</v>
      </c>
      <c r="AC35">
        <v>25407</v>
      </c>
      <c r="AD35">
        <v>9284</v>
      </c>
      <c r="AE35">
        <v>29</v>
      </c>
      <c r="AF35">
        <v>0</v>
      </c>
      <c r="AG35">
        <v>0</v>
      </c>
      <c r="AH35">
        <v>0</v>
      </c>
      <c r="AI35">
        <v>0</v>
      </c>
      <c r="AJ35">
        <v>0</v>
      </c>
      <c r="AK35">
        <v>0</v>
      </c>
      <c r="AL35">
        <v>1667</v>
      </c>
      <c r="AM35">
        <v>0</v>
      </c>
      <c r="AN35">
        <v>0</v>
      </c>
      <c r="AO35">
        <v>0</v>
      </c>
      <c r="AP35">
        <v>0</v>
      </c>
      <c r="AQ35">
        <v>0</v>
      </c>
      <c r="AR35">
        <v>340</v>
      </c>
      <c r="AS35">
        <v>0</v>
      </c>
      <c r="AT35">
        <v>0</v>
      </c>
      <c r="AU35">
        <v>836</v>
      </c>
      <c r="AV35">
        <v>0</v>
      </c>
      <c r="AW35">
        <v>3298</v>
      </c>
      <c r="AX35">
        <v>4488</v>
      </c>
      <c r="AY35">
        <v>3139</v>
      </c>
      <c r="AZ35">
        <v>5022</v>
      </c>
      <c r="BA35">
        <v>6077</v>
      </c>
      <c r="BB35">
        <v>6899</v>
      </c>
      <c r="BC35">
        <v>7776</v>
      </c>
      <c r="BD35">
        <v>11929</v>
      </c>
      <c r="BE35">
        <v>21981</v>
      </c>
      <c r="BF35">
        <v>32372</v>
      </c>
      <c r="BG35">
        <v>28322</v>
      </c>
      <c r="BH35">
        <v>42816</v>
      </c>
      <c r="BI35">
        <v>47417</v>
      </c>
      <c r="BJ35">
        <v>50665</v>
      </c>
      <c r="BK35">
        <v>23397</v>
      </c>
      <c r="BL35">
        <v>21105</v>
      </c>
      <c r="BM35">
        <v>7616</v>
      </c>
      <c r="BN35">
        <v>713</v>
      </c>
      <c r="BO35">
        <v>0</v>
      </c>
      <c r="BP35">
        <v>0</v>
      </c>
      <c r="BQ35">
        <v>0</v>
      </c>
      <c r="BR35">
        <v>0</v>
      </c>
      <c r="BS35">
        <v>0</v>
      </c>
      <c r="BT35">
        <v>0</v>
      </c>
      <c r="BU35">
        <v>1667</v>
      </c>
      <c r="BV35">
        <v>0</v>
      </c>
      <c r="BW35">
        <v>0</v>
      </c>
      <c r="BX35">
        <v>0</v>
      </c>
      <c r="BY35">
        <v>0</v>
      </c>
      <c r="BZ35">
        <v>0</v>
      </c>
      <c r="CA35">
        <v>0</v>
      </c>
      <c r="CB35">
        <v>340</v>
      </c>
      <c r="CC35">
        <v>0</v>
      </c>
      <c r="CD35">
        <v>0</v>
      </c>
      <c r="CE35">
        <v>742</v>
      </c>
      <c r="CF35">
        <v>1615</v>
      </c>
      <c r="CG35">
        <v>2232</v>
      </c>
      <c r="CH35">
        <v>2954</v>
      </c>
      <c r="CI35">
        <v>2315</v>
      </c>
      <c r="CJ35">
        <v>4514</v>
      </c>
      <c r="CK35">
        <v>8706</v>
      </c>
      <c r="CL35">
        <v>9883</v>
      </c>
      <c r="CM35">
        <v>12412</v>
      </c>
      <c r="CN35">
        <v>16401</v>
      </c>
      <c r="CO35">
        <v>31221</v>
      </c>
      <c r="CP35">
        <v>34056</v>
      </c>
      <c r="CQ35">
        <v>52430</v>
      </c>
      <c r="CR35">
        <v>33738</v>
      </c>
      <c r="CS35">
        <v>37192</v>
      </c>
      <c r="CT35">
        <v>32217</v>
      </c>
      <c r="CU35">
        <v>23937</v>
      </c>
      <c r="CV35">
        <v>10245</v>
      </c>
      <c r="CW35">
        <v>5500</v>
      </c>
      <c r="CX35">
        <v>3191</v>
      </c>
      <c r="CY35">
        <v>0</v>
      </c>
      <c r="CZ35">
        <v>388</v>
      </c>
      <c r="DA35">
        <v>0</v>
      </c>
      <c r="DB35">
        <v>0</v>
      </c>
      <c r="DC35">
        <v>0</v>
      </c>
      <c r="DD35">
        <v>1646</v>
      </c>
      <c r="DE35">
        <v>0</v>
      </c>
      <c r="DF35">
        <v>0</v>
      </c>
      <c r="DG35">
        <v>0</v>
      </c>
      <c r="DH35">
        <v>0</v>
      </c>
      <c r="DI35">
        <v>0</v>
      </c>
      <c r="DJ35">
        <v>0</v>
      </c>
      <c r="DK35">
        <v>0</v>
      </c>
      <c r="DL35">
        <v>0</v>
      </c>
      <c r="DM35">
        <v>0</v>
      </c>
      <c r="DN35">
        <v>340</v>
      </c>
      <c r="DO35">
        <v>709</v>
      </c>
      <c r="DP35">
        <v>653</v>
      </c>
      <c r="DQ35">
        <v>5955</v>
      </c>
      <c r="DR35">
        <v>7910</v>
      </c>
      <c r="DS35">
        <v>6914</v>
      </c>
      <c r="DT35">
        <v>8719</v>
      </c>
      <c r="DU35">
        <v>4914</v>
      </c>
      <c r="DV35">
        <v>16373</v>
      </c>
      <c r="DW35">
        <v>32273</v>
      </c>
      <c r="DX35">
        <v>29639</v>
      </c>
      <c r="DY35">
        <v>34037</v>
      </c>
      <c r="DZ35">
        <v>22885</v>
      </c>
      <c r="EA35">
        <v>39876</v>
      </c>
      <c r="EB35">
        <v>40221</v>
      </c>
      <c r="EC35">
        <v>47863</v>
      </c>
      <c r="ED35">
        <v>20897</v>
      </c>
      <c r="EE35">
        <v>3161</v>
      </c>
      <c r="EF35">
        <v>963</v>
      </c>
      <c r="EG35">
        <v>1964</v>
      </c>
      <c r="EH35">
        <v>0</v>
      </c>
      <c r="EI35">
        <v>0</v>
      </c>
      <c r="EJ35">
        <v>0</v>
      </c>
      <c r="EK35">
        <v>0</v>
      </c>
      <c r="EL35">
        <v>0</v>
      </c>
      <c r="EM35">
        <v>1609</v>
      </c>
      <c r="EO35">
        <v>34</v>
      </c>
    </row>
    <row r="36" spans="1:145">
      <c r="A36">
        <v>204</v>
      </c>
      <c r="B36" t="s">
        <v>186</v>
      </c>
      <c r="C36" t="s">
        <v>111</v>
      </c>
      <c r="D36">
        <v>0</v>
      </c>
      <c r="E36">
        <v>379</v>
      </c>
      <c r="F36">
        <v>0</v>
      </c>
      <c r="G36">
        <v>289</v>
      </c>
      <c r="H36">
        <v>0</v>
      </c>
      <c r="I36">
        <v>551</v>
      </c>
      <c r="J36">
        <v>298</v>
      </c>
      <c r="K36">
        <v>0</v>
      </c>
      <c r="L36">
        <v>0</v>
      </c>
      <c r="M36">
        <v>567</v>
      </c>
      <c r="N36">
        <v>1685</v>
      </c>
      <c r="O36">
        <v>1843</v>
      </c>
      <c r="P36">
        <v>748</v>
      </c>
      <c r="Q36">
        <v>2740</v>
      </c>
      <c r="R36">
        <v>1456</v>
      </c>
      <c r="S36">
        <v>2522</v>
      </c>
      <c r="T36">
        <v>6238</v>
      </c>
      <c r="U36">
        <v>8454</v>
      </c>
      <c r="V36">
        <v>17224</v>
      </c>
      <c r="W36">
        <v>19079</v>
      </c>
      <c r="X36">
        <v>20155</v>
      </c>
      <c r="Y36">
        <v>24915</v>
      </c>
      <c r="Z36">
        <v>27443</v>
      </c>
      <c r="AA36">
        <v>27597</v>
      </c>
      <c r="AB36">
        <v>14978</v>
      </c>
      <c r="AC36">
        <v>4298</v>
      </c>
      <c r="AD36">
        <v>677</v>
      </c>
      <c r="AE36">
        <v>0</v>
      </c>
      <c r="AF36">
        <v>0</v>
      </c>
      <c r="AG36">
        <v>0</v>
      </c>
      <c r="AH36">
        <v>0</v>
      </c>
      <c r="AI36">
        <v>0</v>
      </c>
      <c r="AJ36">
        <v>0</v>
      </c>
      <c r="AK36">
        <v>0</v>
      </c>
      <c r="AL36">
        <v>734</v>
      </c>
      <c r="AM36">
        <v>0</v>
      </c>
      <c r="AN36">
        <v>0</v>
      </c>
      <c r="AO36">
        <v>0</v>
      </c>
      <c r="AP36">
        <v>0</v>
      </c>
      <c r="AQ36">
        <v>0</v>
      </c>
      <c r="AR36">
        <v>289</v>
      </c>
      <c r="AS36">
        <v>379</v>
      </c>
      <c r="AT36">
        <v>849</v>
      </c>
      <c r="AU36">
        <v>0</v>
      </c>
      <c r="AV36">
        <v>289</v>
      </c>
      <c r="AW36">
        <v>278</v>
      </c>
      <c r="AX36">
        <v>2864</v>
      </c>
      <c r="AY36">
        <v>899</v>
      </c>
      <c r="AZ36">
        <v>4709</v>
      </c>
      <c r="BA36">
        <v>2789</v>
      </c>
      <c r="BB36">
        <v>5645</v>
      </c>
      <c r="BC36">
        <v>10479</v>
      </c>
      <c r="BD36">
        <v>22906</v>
      </c>
      <c r="BE36">
        <v>21810</v>
      </c>
      <c r="BF36">
        <v>21664</v>
      </c>
      <c r="BG36">
        <v>23713</v>
      </c>
      <c r="BH36">
        <v>31608</v>
      </c>
      <c r="BI36">
        <v>21377</v>
      </c>
      <c r="BJ36">
        <v>8780</v>
      </c>
      <c r="BK36">
        <v>2278</v>
      </c>
      <c r="BL36">
        <v>531</v>
      </c>
      <c r="BM36">
        <v>0</v>
      </c>
      <c r="BN36">
        <v>0</v>
      </c>
      <c r="BO36">
        <v>0</v>
      </c>
      <c r="BP36">
        <v>0</v>
      </c>
      <c r="BQ36">
        <v>0</v>
      </c>
      <c r="BR36">
        <v>0</v>
      </c>
      <c r="BS36">
        <v>0</v>
      </c>
      <c r="BT36">
        <v>0</v>
      </c>
      <c r="BU36">
        <v>734</v>
      </c>
      <c r="BV36">
        <v>0</v>
      </c>
      <c r="BW36">
        <v>0</v>
      </c>
      <c r="BX36">
        <v>0</v>
      </c>
      <c r="BY36">
        <v>0</v>
      </c>
      <c r="BZ36">
        <v>0</v>
      </c>
      <c r="CA36">
        <v>0</v>
      </c>
      <c r="CB36">
        <v>379</v>
      </c>
      <c r="CC36">
        <v>587</v>
      </c>
      <c r="CD36">
        <v>0</v>
      </c>
      <c r="CE36">
        <v>0</v>
      </c>
      <c r="CF36">
        <v>551</v>
      </c>
      <c r="CG36">
        <v>1080</v>
      </c>
      <c r="CH36">
        <v>1672</v>
      </c>
      <c r="CI36">
        <v>3406</v>
      </c>
      <c r="CJ36">
        <v>3026</v>
      </c>
      <c r="CK36">
        <v>3308</v>
      </c>
      <c r="CL36">
        <v>8344</v>
      </c>
      <c r="CM36">
        <v>13921</v>
      </c>
      <c r="CN36">
        <v>16395</v>
      </c>
      <c r="CO36">
        <v>17667</v>
      </c>
      <c r="CP36">
        <v>19794</v>
      </c>
      <c r="CQ36">
        <v>17260</v>
      </c>
      <c r="CR36">
        <v>22200</v>
      </c>
      <c r="CS36">
        <v>25099</v>
      </c>
      <c r="CT36">
        <v>15429</v>
      </c>
      <c r="CU36">
        <v>9751</v>
      </c>
      <c r="CV36">
        <v>3060</v>
      </c>
      <c r="CW36">
        <v>1207</v>
      </c>
      <c r="CX36">
        <v>0</v>
      </c>
      <c r="CY36">
        <v>0</v>
      </c>
      <c r="CZ36">
        <v>0</v>
      </c>
      <c r="DA36">
        <v>0</v>
      </c>
      <c r="DB36">
        <v>0</v>
      </c>
      <c r="DC36">
        <v>0</v>
      </c>
      <c r="DD36">
        <v>734</v>
      </c>
      <c r="DE36">
        <v>0</v>
      </c>
      <c r="DF36">
        <v>0</v>
      </c>
      <c r="DG36">
        <v>0</v>
      </c>
      <c r="DH36">
        <v>0</v>
      </c>
      <c r="DI36">
        <v>0</v>
      </c>
      <c r="DJ36">
        <v>0</v>
      </c>
      <c r="DK36">
        <v>0</v>
      </c>
      <c r="DL36">
        <v>0</v>
      </c>
      <c r="DM36">
        <v>0</v>
      </c>
      <c r="DN36">
        <v>0</v>
      </c>
      <c r="DO36">
        <v>1219</v>
      </c>
      <c r="DP36">
        <v>0</v>
      </c>
      <c r="DQ36">
        <v>1323</v>
      </c>
      <c r="DR36">
        <v>2990</v>
      </c>
      <c r="DS36">
        <v>5719</v>
      </c>
      <c r="DT36">
        <v>7709</v>
      </c>
      <c r="DU36">
        <v>11040</v>
      </c>
      <c r="DV36">
        <v>21432</v>
      </c>
      <c r="DW36">
        <v>25436</v>
      </c>
      <c r="DX36">
        <v>25997</v>
      </c>
      <c r="DY36">
        <v>28601</v>
      </c>
      <c r="DZ36">
        <v>21767</v>
      </c>
      <c r="EA36">
        <v>18585</v>
      </c>
      <c r="EB36">
        <v>8357</v>
      </c>
      <c r="EC36">
        <v>3613</v>
      </c>
      <c r="ED36">
        <v>398</v>
      </c>
      <c r="EE36">
        <v>0</v>
      </c>
      <c r="EF36">
        <v>0</v>
      </c>
      <c r="EG36">
        <v>0</v>
      </c>
      <c r="EH36">
        <v>0</v>
      </c>
      <c r="EI36">
        <v>0</v>
      </c>
      <c r="EJ36">
        <v>0</v>
      </c>
      <c r="EK36">
        <v>0</v>
      </c>
      <c r="EL36">
        <v>0</v>
      </c>
      <c r="EM36">
        <v>684</v>
      </c>
      <c r="EO36">
        <v>35</v>
      </c>
    </row>
    <row r="37" spans="1:145">
      <c r="A37">
        <v>205</v>
      </c>
      <c r="B37" t="s">
        <v>187</v>
      </c>
      <c r="C37" t="s">
        <v>112</v>
      </c>
      <c r="D37">
        <v>393</v>
      </c>
      <c r="E37">
        <v>0</v>
      </c>
      <c r="F37">
        <v>595</v>
      </c>
      <c r="G37">
        <v>0</v>
      </c>
      <c r="H37">
        <v>242</v>
      </c>
      <c r="I37">
        <v>0</v>
      </c>
      <c r="J37">
        <v>0</v>
      </c>
      <c r="K37">
        <v>1344</v>
      </c>
      <c r="L37">
        <v>0</v>
      </c>
      <c r="M37">
        <v>1680</v>
      </c>
      <c r="N37">
        <v>3610</v>
      </c>
      <c r="O37">
        <v>4978</v>
      </c>
      <c r="P37">
        <v>5039</v>
      </c>
      <c r="Q37">
        <v>6555</v>
      </c>
      <c r="R37">
        <v>6012</v>
      </c>
      <c r="S37">
        <v>6890</v>
      </c>
      <c r="T37">
        <v>11066</v>
      </c>
      <c r="U37">
        <v>20178</v>
      </c>
      <c r="V37">
        <v>25699</v>
      </c>
      <c r="W37">
        <v>35485</v>
      </c>
      <c r="X37">
        <v>37311</v>
      </c>
      <c r="Y37">
        <v>41932</v>
      </c>
      <c r="Z37">
        <v>34602</v>
      </c>
      <c r="AA37">
        <v>34111</v>
      </c>
      <c r="AB37">
        <v>19507</v>
      </c>
      <c r="AC37">
        <v>2356</v>
      </c>
      <c r="AD37">
        <v>0</v>
      </c>
      <c r="AE37">
        <v>0</v>
      </c>
      <c r="AF37">
        <v>0</v>
      </c>
      <c r="AG37">
        <v>0</v>
      </c>
      <c r="AH37">
        <v>0</v>
      </c>
      <c r="AI37">
        <v>0</v>
      </c>
      <c r="AJ37">
        <v>0</v>
      </c>
      <c r="AK37">
        <v>0</v>
      </c>
      <c r="AL37">
        <v>1276</v>
      </c>
      <c r="AM37">
        <v>0</v>
      </c>
      <c r="AN37">
        <v>0</v>
      </c>
      <c r="AO37">
        <v>0</v>
      </c>
      <c r="AP37">
        <v>286</v>
      </c>
      <c r="AQ37">
        <v>0</v>
      </c>
      <c r="AR37">
        <v>595</v>
      </c>
      <c r="AS37">
        <v>107</v>
      </c>
      <c r="AT37">
        <v>242</v>
      </c>
      <c r="AU37">
        <v>943</v>
      </c>
      <c r="AV37">
        <v>0</v>
      </c>
      <c r="AW37">
        <v>3396</v>
      </c>
      <c r="AX37">
        <v>7312</v>
      </c>
      <c r="AY37">
        <v>4705</v>
      </c>
      <c r="AZ37">
        <v>9023</v>
      </c>
      <c r="BA37">
        <v>7062</v>
      </c>
      <c r="BB37">
        <v>18146</v>
      </c>
      <c r="BC37">
        <v>22958</v>
      </c>
      <c r="BD37">
        <v>36367</v>
      </c>
      <c r="BE37">
        <v>37815</v>
      </c>
      <c r="BF37">
        <v>38364</v>
      </c>
      <c r="BG37">
        <v>38471</v>
      </c>
      <c r="BH37">
        <v>39689</v>
      </c>
      <c r="BI37">
        <v>23230</v>
      </c>
      <c r="BJ37">
        <v>9492</v>
      </c>
      <c r="BK37">
        <v>1382</v>
      </c>
      <c r="BL37">
        <v>0</v>
      </c>
      <c r="BM37">
        <v>0</v>
      </c>
      <c r="BN37">
        <v>0</v>
      </c>
      <c r="BO37">
        <v>0</v>
      </c>
      <c r="BP37">
        <v>0</v>
      </c>
      <c r="BQ37">
        <v>0</v>
      </c>
      <c r="BR37">
        <v>0</v>
      </c>
      <c r="BS37">
        <v>0</v>
      </c>
      <c r="BT37">
        <v>0</v>
      </c>
      <c r="BU37">
        <v>1276</v>
      </c>
      <c r="BV37">
        <v>0</v>
      </c>
      <c r="BW37">
        <v>107</v>
      </c>
      <c r="BX37">
        <v>0</v>
      </c>
      <c r="BY37">
        <v>286</v>
      </c>
      <c r="BZ37">
        <v>0</v>
      </c>
      <c r="CA37">
        <v>0</v>
      </c>
      <c r="CB37">
        <v>0</v>
      </c>
      <c r="CC37">
        <v>0</v>
      </c>
      <c r="CD37">
        <v>996</v>
      </c>
      <c r="CE37">
        <v>242</v>
      </c>
      <c r="CF37">
        <v>1504</v>
      </c>
      <c r="CG37">
        <v>1919</v>
      </c>
      <c r="CH37">
        <v>6029</v>
      </c>
      <c r="CI37">
        <v>3715</v>
      </c>
      <c r="CJ37">
        <v>9222</v>
      </c>
      <c r="CK37">
        <v>11948</v>
      </c>
      <c r="CL37">
        <v>13139</v>
      </c>
      <c r="CM37">
        <v>22122</v>
      </c>
      <c r="CN37">
        <v>24962</v>
      </c>
      <c r="CO37">
        <v>28552</v>
      </c>
      <c r="CP37">
        <v>37519</v>
      </c>
      <c r="CQ37">
        <v>28879</v>
      </c>
      <c r="CR37">
        <v>41014</v>
      </c>
      <c r="CS37">
        <v>27688</v>
      </c>
      <c r="CT37">
        <v>25546</v>
      </c>
      <c r="CU37">
        <v>9983</v>
      </c>
      <c r="CV37">
        <v>4213</v>
      </c>
      <c r="CW37">
        <v>0</v>
      </c>
      <c r="CX37">
        <v>0</v>
      </c>
      <c r="CY37">
        <v>0</v>
      </c>
      <c r="CZ37">
        <v>0</v>
      </c>
      <c r="DA37">
        <v>0</v>
      </c>
      <c r="DB37">
        <v>0</v>
      </c>
      <c r="DC37">
        <v>0</v>
      </c>
      <c r="DD37">
        <v>1276</v>
      </c>
      <c r="DE37">
        <v>0</v>
      </c>
      <c r="DF37">
        <v>0</v>
      </c>
      <c r="DG37">
        <v>0</v>
      </c>
      <c r="DH37">
        <v>0</v>
      </c>
      <c r="DI37">
        <v>0</v>
      </c>
      <c r="DJ37">
        <v>0</v>
      </c>
      <c r="DK37">
        <v>0</v>
      </c>
      <c r="DL37">
        <v>286</v>
      </c>
      <c r="DM37">
        <v>33</v>
      </c>
      <c r="DN37">
        <v>242</v>
      </c>
      <c r="DO37">
        <v>2025</v>
      </c>
      <c r="DP37">
        <v>1493</v>
      </c>
      <c r="DQ37">
        <v>6157</v>
      </c>
      <c r="DR37">
        <v>9175</v>
      </c>
      <c r="DS37">
        <v>12342</v>
      </c>
      <c r="DT37">
        <v>20111</v>
      </c>
      <c r="DU37">
        <v>21877</v>
      </c>
      <c r="DV37">
        <v>47350</v>
      </c>
      <c r="DW37">
        <v>40251</v>
      </c>
      <c r="DX37">
        <v>48751</v>
      </c>
      <c r="DY37">
        <v>38944</v>
      </c>
      <c r="DZ37">
        <v>27836</v>
      </c>
      <c r="EA37">
        <v>13615</v>
      </c>
      <c r="EB37">
        <v>8344</v>
      </c>
      <c r="EC37">
        <v>0</v>
      </c>
      <c r="ED37">
        <v>760</v>
      </c>
      <c r="EE37">
        <v>32</v>
      </c>
      <c r="EF37">
        <v>0</v>
      </c>
      <c r="EG37">
        <v>0</v>
      </c>
      <c r="EH37">
        <v>0</v>
      </c>
      <c r="EI37">
        <v>0</v>
      </c>
      <c r="EJ37">
        <v>0</v>
      </c>
      <c r="EK37">
        <v>0</v>
      </c>
      <c r="EL37">
        <v>0</v>
      </c>
      <c r="EM37">
        <v>1237</v>
      </c>
      <c r="EO37">
        <v>36</v>
      </c>
    </row>
    <row r="38" spans="1:145">
      <c r="A38">
        <v>206</v>
      </c>
      <c r="B38" t="s">
        <v>188</v>
      </c>
      <c r="C38" t="s">
        <v>113</v>
      </c>
      <c r="D38">
        <v>8967</v>
      </c>
      <c r="E38">
        <v>486</v>
      </c>
      <c r="F38">
        <v>0</v>
      </c>
      <c r="G38">
        <v>1701</v>
      </c>
      <c r="H38">
        <v>535</v>
      </c>
      <c r="I38">
        <v>701</v>
      </c>
      <c r="J38">
        <v>0</v>
      </c>
      <c r="K38">
        <v>0</v>
      </c>
      <c r="L38">
        <v>244</v>
      </c>
      <c r="M38">
        <v>378</v>
      </c>
      <c r="N38">
        <v>645</v>
      </c>
      <c r="O38">
        <v>1337</v>
      </c>
      <c r="P38">
        <v>1062</v>
      </c>
      <c r="Q38">
        <v>1756</v>
      </c>
      <c r="R38">
        <v>915</v>
      </c>
      <c r="S38">
        <v>2210</v>
      </c>
      <c r="T38">
        <v>3877</v>
      </c>
      <c r="U38">
        <v>7426</v>
      </c>
      <c r="V38">
        <v>8758</v>
      </c>
      <c r="W38">
        <v>17917</v>
      </c>
      <c r="X38">
        <v>19445</v>
      </c>
      <c r="Y38">
        <v>47097</v>
      </c>
      <c r="Z38">
        <v>81241</v>
      </c>
      <c r="AA38">
        <v>120583</v>
      </c>
      <c r="AB38">
        <v>165507</v>
      </c>
      <c r="AC38">
        <v>101892</v>
      </c>
      <c r="AD38">
        <v>18375</v>
      </c>
      <c r="AE38">
        <v>294</v>
      </c>
      <c r="AF38">
        <v>150</v>
      </c>
      <c r="AG38">
        <v>0</v>
      </c>
      <c r="AH38">
        <v>0</v>
      </c>
      <c r="AI38">
        <v>0</v>
      </c>
      <c r="AJ38">
        <v>0</v>
      </c>
      <c r="AK38">
        <v>0</v>
      </c>
      <c r="AL38">
        <v>3432</v>
      </c>
      <c r="AM38">
        <v>340</v>
      </c>
      <c r="AN38">
        <v>277</v>
      </c>
      <c r="AO38">
        <v>443</v>
      </c>
      <c r="AP38">
        <v>1319</v>
      </c>
      <c r="AQ38">
        <v>1098</v>
      </c>
      <c r="AR38">
        <v>1764</v>
      </c>
      <c r="AS38">
        <v>1563</v>
      </c>
      <c r="AT38">
        <v>1280</v>
      </c>
      <c r="AU38">
        <v>1369</v>
      </c>
      <c r="AV38">
        <v>1162</v>
      </c>
      <c r="AW38">
        <v>701</v>
      </c>
      <c r="AX38">
        <v>1074</v>
      </c>
      <c r="AY38">
        <v>0</v>
      </c>
      <c r="AZ38">
        <v>0</v>
      </c>
      <c r="BA38">
        <v>622</v>
      </c>
      <c r="BB38">
        <v>645</v>
      </c>
      <c r="BC38">
        <v>1337</v>
      </c>
      <c r="BD38">
        <v>1649</v>
      </c>
      <c r="BE38">
        <v>2232</v>
      </c>
      <c r="BF38">
        <v>2965</v>
      </c>
      <c r="BG38">
        <v>5254</v>
      </c>
      <c r="BH38">
        <v>10787</v>
      </c>
      <c r="BI38">
        <v>34301</v>
      </c>
      <c r="BJ38">
        <v>64376</v>
      </c>
      <c r="BK38">
        <v>110557</v>
      </c>
      <c r="BL38">
        <v>146345</v>
      </c>
      <c r="BM38">
        <v>129478</v>
      </c>
      <c r="BN38">
        <v>70127</v>
      </c>
      <c r="BO38">
        <v>18992</v>
      </c>
      <c r="BP38">
        <v>1442</v>
      </c>
      <c r="BQ38">
        <v>0</v>
      </c>
      <c r="BR38">
        <v>0</v>
      </c>
      <c r="BS38">
        <v>0</v>
      </c>
      <c r="BT38">
        <v>0</v>
      </c>
      <c r="BU38">
        <v>3432</v>
      </c>
      <c r="BV38">
        <v>1609</v>
      </c>
      <c r="BW38">
        <v>2928</v>
      </c>
      <c r="BX38">
        <v>1297</v>
      </c>
      <c r="BY38">
        <v>2702</v>
      </c>
      <c r="BZ38">
        <v>925</v>
      </c>
      <c r="CA38">
        <v>3476</v>
      </c>
      <c r="CB38">
        <v>1567</v>
      </c>
      <c r="CC38">
        <v>7186</v>
      </c>
      <c r="CD38">
        <v>6522</v>
      </c>
      <c r="CE38">
        <v>10585</v>
      </c>
      <c r="CF38">
        <v>10397</v>
      </c>
      <c r="CG38">
        <v>11414</v>
      </c>
      <c r="CH38">
        <v>10004</v>
      </c>
      <c r="CI38">
        <v>11395</v>
      </c>
      <c r="CJ38">
        <v>17644</v>
      </c>
      <c r="CK38">
        <v>25600</v>
      </c>
      <c r="CL38">
        <v>34725</v>
      </c>
      <c r="CM38">
        <v>56835</v>
      </c>
      <c r="CN38">
        <v>66692</v>
      </c>
      <c r="CO38">
        <v>81296</v>
      </c>
      <c r="CP38">
        <v>86906</v>
      </c>
      <c r="CQ38">
        <v>62724</v>
      </c>
      <c r="CR38">
        <v>49139</v>
      </c>
      <c r="CS38">
        <v>29429</v>
      </c>
      <c r="CT38">
        <v>13545</v>
      </c>
      <c r="CU38">
        <v>5299</v>
      </c>
      <c r="CV38">
        <v>378</v>
      </c>
      <c r="CW38">
        <v>1046</v>
      </c>
      <c r="CX38">
        <v>234</v>
      </c>
      <c r="CY38">
        <v>0</v>
      </c>
      <c r="CZ38">
        <v>0</v>
      </c>
      <c r="DA38">
        <v>0</v>
      </c>
      <c r="DB38">
        <v>0</v>
      </c>
      <c r="DC38">
        <v>0</v>
      </c>
      <c r="DD38">
        <v>3432</v>
      </c>
      <c r="DE38">
        <v>0</v>
      </c>
      <c r="DF38">
        <v>0</v>
      </c>
      <c r="DG38">
        <v>0</v>
      </c>
      <c r="DH38">
        <v>0</v>
      </c>
      <c r="DI38">
        <v>0</v>
      </c>
      <c r="DJ38">
        <v>0</v>
      </c>
      <c r="DK38">
        <v>0</v>
      </c>
      <c r="DL38">
        <v>0</v>
      </c>
      <c r="DM38">
        <v>277</v>
      </c>
      <c r="DN38">
        <v>340</v>
      </c>
      <c r="DO38">
        <v>424</v>
      </c>
      <c r="DP38">
        <v>1893</v>
      </c>
      <c r="DQ38">
        <v>2878</v>
      </c>
      <c r="DR38">
        <v>1779</v>
      </c>
      <c r="DS38">
        <v>1577</v>
      </c>
      <c r="DT38">
        <v>818</v>
      </c>
      <c r="DU38">
        <v>629</v>
      </c>
      <c r="DV38">
        <v>701</v>
      </c>
      <c r="DW38">
        <v>539</v>
      </c>
      <c r="DX38">
        <v>0</v>
      </c>
      <c r="DY38">
        <v>1086</v>
      </c>
      <c r="DZ38">
        <v>1054</v>
      </c>
      <c r="EA38">
        <v>9118</v>
      </c>
      <c r="EB38">
        <v>20408</v>
      </c>
      <c r="EC38">
        <v>47152</v>
      </c>
      <c r="ED38">
        <v>84165</v>
      </c>
      <c r="EE38">
        <v>134784</v>
      </c>
      <c r="EF38">
        <v>180214</v>
      </c>
      <c r="EG38">
        <v>92155</v>
      </c>
      <c r="EH38">
        <v>29261</v>
      </c>
      <c r="EI38">
        <v>2291</v>
      </c>
      <c r="EJ38">
        <v>44</v>
      </c>
      <c r="EK38">
        <v>32</v>
      </c>
      <c r="EL38">
        <v>0</v>
      </c>
      <c r="EM38">
        <v>3312</v>
      </c>
      <c r="EO38">
        <v>37</v>
      </c>
    </row>
    <row r="39" spans="1:145">
      <c r="A39">
        <v>207</v>
      </c>
      <c r="B39" t="s">
        <v>189</v>
      </c>
      <c r="C39" t="s">
        <v>114</v>
      </c>
      <c r="D39">
        <v>0</v>
      </c>
      <c r="E39">
        <v>0</v>
      </c>
      <c r="F39">
        <v>0</v>
      </c>
      <c r="G39">
        <v>0</v>
      </c>
      <c r="H39">
        <v>0</v>
      </c>
      <c r="I39">
        <v>0</v>
      </c>
      <c r="J39">
        <v>0</v>
      </c>
      <c r="K39">
        <v>0</v>
      </c>
      <c r="L39">
        <v>0</v>
      </c>
      <c r="M39">
        <v>251</v>
      </c>
      <c r="N39">
        <v>0</v>
      </c>
      <c r="O39">
        <v>0</v>
      </c>
      <c r="P39">
        <v>0</v>
      </c>
      <c r="Q39">
        <v>0</v>
      </c>
      <c r="R39">
        <v>358</v>
      </c>
      <c r="S39">
        <v>872</v>
      </c>
      <c r="T39">
        <v>0</v>
      </c>
      <c r="U39">
        <v>4542</v>
      </c>
      <c r="V39">
        <v>3717</v>
      </c>
      <c r="W39">
        <v>8288</v>
      </c>
      <c r="X39">
        <v>13930</v>
      </c>
      <c r="Y39">
        <v>35908</v>
      </c>
      <c r="Z39">
        <v>51142</v>
      </c>
      <c r="AA39">
        <v>80466</v>
      </c>
      <c r="AB39">
        <v>91033</v>
      </c>
      <c r="AC39">
        <v>65433</v>
      </c>
      <c r="AD39">
        <v>16019</v>
      </c>
      <c r="AE39">
        <v>1135</v>
      </c>
      <c r="AF39">
        <v>0</v>
      </c>
      <c r="AG39">
        <v>0</v>
      </c>
      <c r="AH39">
        <v>0</v>
      </c>
      <c r="AI39">
        <v>0</v>
      </c>
      <c r="AJ39">
        <v>0</v>
      </c>
      <c r="AK39">
        <v>0</v>
      </c>
      <c r="AL39">
        <v>372</v>
      </c>
      <c r="AM39">
        <v>0</v>
      </c>
      <c r="AN39">
        <v>0</v>
      </c>
      <c r="AO39">
        <v>0</v>
      </c>
      <c r="AP39">
        <v>0</v>
      </c>
      <c r="AQ39">
        <v>0</v>
      </c>
      <c r="AR39">
        <v>0</v>
      </c>
      <c r="AS39">
        <v>0</v>
      </c>
      <c r="AT39">
        <v>0</v>
      </c>
      <c r="AU39">
        <v>0</v>
      </c>
      <c r="AV39">
        <v>0</v>
      </c>
      <c r="AW39">
        <v>0</v>
      </c>
      <c r="AX39">
        <v>0</v>
      </c>
      <c r="AY39">
        <v>0</v>
      </c>
      <c r="AZ39">
        <v>0</v>
      </c>
      <c r="BA39">
        <v>251</v>
      </c>
      <c r="BB39">
        <v>0</v>
      </c>
      <c r="BC39">
        <v>0</v>
      </c>
      <c r="BD39">
        <v>355</v>
      </c>
      <c r="BE39">
        <v>358</v>
      </c>
      <c r="BF39">
        <v>1192</v>
      </c>
      <c r="BG39">
        <v>6724</v>
      </c>
      <c r="BH39">
        <v>15231</v>
      </c>
      <c r="BI39">
        <v>39881</v>
      </c>
      <c r="BJ39">
        <v>60925</v>
      </c>
      <c r="BK39">
        <v>57471</v>
      </c>
      <c r="BL39">
        <v>75096</v>
      </c>
      <c r="BM39">
        <v>66324</v>
      </c>
      <c r="BN39">
        <v>39120</v>
      </c>
      <c r="BO39">
        <v>9965</v>
      </c>
      <c r="BP39">
        <v>201</v>
      </c>
      <c r="BQ39">
        <v>0</v>
      </c>
      <c r="BR39">
        <v>0</v>
      </c>
      <c r="BS39">
        <v>0</v>
      </c>
      <c r="BT39">
        <v>0</v>
      </c>
      <c r="BU39">
        <v>372</v>
      </c>
      <c r="BV39">
        <v>0</v>
      </c>
      <c r="BW39">
        <v>0</v>
      </c>
      <c r="BX39">
        <v>0</v>
      </c>
      <c r="BY39">
        <v>0</v>
      </c>
      <c r="BZ39">
        <v>0</v>
      </c>
      <c r="CA39">
        <v>0</v>
      </c>
      <c r="CB39">
        <v>0</v>
      </c>
      <c r="CC39">
        <v>358</v>
      </c>
      <c r="CD39">
        <v>251</v>
      </c>
      <c r="CE39">
        <v>358</v>
      </c>
      <c r="CF39">
        <v>517</v>
      </c>
      <c r="CG39">
        <v>558</v>
      </c>
      <c r="CH39">
        <v>2485</v>
      </c>
      <c r="CI39">
        <v>1661</v>
      </c>
      <c r="CJ39">
        <v>2295</v>
      </c>
      <c r="CK39">
        <v>6405</v>
      </c>
      <c r="CL39">
        <v>5562</v>
      </c>
      <c r="CM39">
        <v>7956</v>
      </c>
      <c r="CN39">
        <v>11821</v>
      </c>
      <c r="CO39">
        <v>20213</v>
      </c>
      <c r="CP39">
        <v>34796</v>
      </c>
      <c r="CQ39">
        <v>46486</v>
      </c>
      <c r="CR39">
        <v>52577</v>
      </c>
      <c r="CS39">
        <v>61238</v>
      </c>
      <c r="CT39">
        <v>50349</v>
      </c>
      <c r="CU39">
        <v>41237</v>
      </c>
      <c r="CV39">
        <v>19121</v>
      </c>
      <c r="CW39">
        <v>5876</v>
      </c>
      <c r="CX39">
        <v>924</v>
      </c>
      <c r="CY39">
        <v>408</v>
      </c>
      <c r="CZ39">
        <v>0</v>
      </c>
      <c r="DA39">
        <v>0</v>
      </c>
      <c r="DB39">
        <v>0</v>
      </c>
      <c r="DC39">
        <v>0</v>
      </c>
      <c r="DD39">
        <v>14</v>
      </c>
      <c r="DE39">
        <v>0</v>
      </c>
      <c r="DF39">
        <v>0</v>
      </c>
      <c r="DG39">
        <v>0</v>
      </c>
      <c r="DH39">
        <v>0</v>
      </c>
      <c r="DI39">
        <v>0</v>
      </c>
      <c r="DJ39">
        <v>0</v>
      </c>
      <c r="DK39">
        <v>0</v>
      </c>
      <c r="DL39">
        <v>0</v>
      </c>
      <c r="DM39">
        <v>0</v>
      </c>
      <c r="DN39">
        <v>0</v>
      </c>
      <c r="DO39">
        <v>0</v>
      </c>
      <c r="DP39">
        <v>0</v>
      </c>
      <c r="DQ39">
        <v>0</v>
      </c>
      <c r="DR39">
        <v>0</v>
      </c>
      <c r="DS39">
        <v>0</v>
      </c>
      <c r="DT39">
        <v>0</v>
      </c>
      <c r="DU39">
        <v>0</v>
      </c>
      <c r="DV39">
        <v>0</v>
      </c>
      <c r="DW39">
        <v>0</v>
      </c>
      <c r="DX39">
        <v>264</v>
      </c>
      <c r="DY39">
        <v>916</v>
      </c>
      <c r="DZ39">
        <v>3111</v>
      </c>
      <c r="EA39">
        <v>14950</v>
      </c>
      <c r="EB39">
        <v>51198</v>
      </c>
      <c r="EC39">
        <v>64153</v>
      </c>
      <c r="ED39">
        <v>63287</v>
      </c>
      <c r="EE39">
        <v>65636</v>
      </c>
      <c r="EF39">
        <v>75816</v>
      </c>
      <c r="EG39">
        <v>31868</v>
      </c>
      <c r="EH39">
        <v>1895</v>
      </c>
      <c r="EI39">
        <v>0</v>
      </c>
      <c r="EJ39">
        <v>0</v>
      </c>
      <c r="EK39">
        <v>0</v>
      </c>
      <c r="EL39">
        <v>0</v>
      </c>
      <c r="EM39">
        <v>372</v>
      </c>
      <c r="EO39">
        <v>38</v>
      </c>
    </row>
    <row r="40" spans="1:145">
      <c r="A40">
        <v>208</v>
      </c>
      <c r="B40" t="s">
        <v>190</v>
      </c>
      <c r="C40" t="s">
        <v>115</v>
      </c>
      <c r="D40">
        <v>0</v>
      </c>
      <c r="E40">
        <v>0</v>
      </c>
      <c r="F40">
        <v>0</v>
      </c>
      <c r="G40">
        <v>0</v>
      </c>
      <c r="H40">
        <v>0</v>
      </c>
      <c r="I40">
        <v>0</v>
      </c>
      <c r="J40">
        <v>0</v>
      </c>
      <c r="K40">
        <v>0</v>
      </c>
      <c r="L40">
        <v>0</v>
      </c>
      <c r="M40">
        <v>0</v>
      </c>
      <c r="N40">
        <v>0</v>
      </c>
      <c r="O40">
        <v>0</v>
      </c>
      <c r="P40">
        <v>0</v>
      </c>
      <c r="Q40">
        <v>0</v>
      </c>
      <c r="R40">
        <v>1013</v>
      </c>
      <c r="S40">
        <v>334</v>
      </c>
      <c r="T40">
        <v>0</v>
      </c>
      <c r="U40">
        <v>441</v>
      </c>
      <c r="V40">
        <v>1157</v>
      </c>
      <c r="W40">
        <v>3724</v>
      </c>
      <c r="X40">
        <v>4734</v>
      </c>
      <c r="Y40">
        <v>20820</v>
      </c>
      <c r="Z40">
        <v>57817</v>
      </c>
      <c r="AA40">
        <v>99768</v>
      </c>
      <c r="AB40">
        <v>129071</v>
      </c>
      <c r="AC40">
        <v>85084</v>
      </c>
      <c r="AD40">
        <v>17632</v>
      </c>
      <c r="AE40">
        <v>883</v>
      </c>
      <c r="AF40">
        <v>0</v>
      </c>
      <c r="AG40">
        <v>0</v>
      </c>
      <c r="AH40">
        <v>0</v>
      </c>
      <c r="AI40">
        <v>0</v>
      </c>
      <c r="AJ40">
        <v>0</v>
      </c>
      <c r="AK40">
        <v>0</v>
      </c>
      <c r="AL40">
        <v>109</v>
      </c>
      <c r="AM40">
        <v>0</v>
      </c>
      <c r="AN40">
        <v>0</v>
      </c>
      <c r="AO40">
        <v>0</v>
      </c>
      <c r="AP40">
        <v>0</v>
      </c>
      <c r="AQ40">
        <v>0</v>
      </c>
      <c r="AR40">
        <v>0</v>
      </c>
      <c r="AS40">
        <v>0</v>
      </c>
      <c r="AT40">
        <v>0</v>
      </c>
      <c r="AU40">
        <v>0</v>
      </c>
      <c r="AV40">
        <v>0</v>
      </c>
      <c r="AW40">
        <v>0</v>
      </c>
      <c r="AX40">
        <v>0</v>
      </c>
      <c r="AY40">
        <v>0</v>
      </c>
      <c r="AZ40">
        <v>0</v>
      </c>
      <c r="BA40">
        <v>217</v>
      </c>
      <c r="BB40">
        <v>376</v>
      </c>
      <c r="BC40">
        <v>0</v>
      </c>
      <c r="BD40">
        <v>0</v>
      </c>
      <c r="BE40">
        <v>420</v>
      </c>
      <c r="BF40">
        <v>3634</v>
      </c>
      <c r="BG40">
        <v>4955</v>
      </c>
      <c r="BH40">
        <v>14307</v>
      </c>
      <c r="BI40">
        <v>33044</v>
      </c>
      <c r="BJ40">
        <v>62648</v>
      </c>
      <c r="BK40">
        <v>85161</v>
      </c>
      <c r="BL40">
        <v>88356</v>
      </c>
      <c r="BM40">
        <v>78809</v>
      </c>
      <c r="BN40">
        <v>41493</v>
      </c>
      <c r="BO40">
        <v>7971</v>
      </c>
      <c r="BP40">
        <v>1087</v>
      </c>
      <c r="BQ40">
        <v>0</v>
      </c>
      <c r="BR40">
        <v>0</v>
      </c>
      <c r="BS40">
        <v>0</v>
      </c>
      <c r="BT40">
        <v>0</v>
      </c>
      <c r="BU40">
        <v>109</v>
      </c>
      <c r="BV40">
        <v>0</v>
      </c>
      <c r="BW40">
        <v>0</v>
      </c>
      <c r="BX40">
        <v>0</v>
      </c>
      <c r="BY40">
        <v>0</v>
      </c>
      <c r="BZ40">
        <v>0</v>
      </c>
      <c r="CA40">
        <v>0</v>
      </c>
      <c r="CB40">
        <v>0</v>
      </c>
      <c r="CC40">
        <v>0</v>
      </c>
      <c r="CD40">
        <v>0</v>
      </c>
      <c r="CE40">
        <v>0</v>
      </c>
      <c r="CF40">
        <v>0</v>
      </c>
      <c r="CG40">
        <v>287</v>
      </c>
      <c r="CH40">
        <v>420</v>
      </c>
      <c r="CI40">
        <v>1105</v>
      </c>
      <c r="CJ40">
        <v>2475</v>
      </c>
      <c r="CK40">
        <v>1759</v>
      </c>
      <c r="CL40">
        <v>5443</v>
      </c>
      <c r="CM40">
        <v>7091</v>
      </c>
      <c r="CN40">
        <v>18947</v>
      </c>
      <c r="CO40">
        <v>29354</v>
      </c>
      <c r="CP40">
        <v>34938</v>
      </c>
      <c r="CQ40">
        <v>48004</v>
      </c>
      <c r="CR40">
        <v>61261</v>
      </c>
      <c r="CS40">
        <v>70126</v>
      </c>
      <c r="CT40">
        <v>66595</v>
      </c>
      <c r="CU40">
        <v>44315</v>
      </c>
      <c r="CV40">
        <v>19109</v>
      </c>
      <c r="CW40">
        <v>8923</v>
      </c>
      <c r="CX40">
        <v>2326</v>
      </c>
      <c r="CY40">
        <v>0</v>
      </c>
      <c r="CZ40">
        <v>0</v>
      </c>
      <c r="DA40">
        <v>0</v>
      </c>
      <c r="DB40">
        <v>0</v>
      </c>
      <c r="DC40">
        <v>0</v>
      </c>
      <c r="DD40">
        <v>109</v>
      </c>
      <c r="DE40">
        <v>0</v>
      </c>
      <c r="DF40">
        <v>0</v>
      </c>
      <c r="DG40">
        <v>0</v>
      </c>
      <c r="DH40">
        <v>0</v>
      </c>
      <c r="DI40">
        <v>0</v>
      </c>
      <c r="DJ40">
        <v>0</v>
      </c>
      <c r="DK40">
        <v>0</v>
      </c>
      <c r="DL40">
        <v>0</v>
      </c>
      <c r="DM40">
        <v>0</v>
      </c>
      <c r="DN40">
        <v>0</v>
      </c>
      <c r="DO40">
        <v>0</v>
      </c>
      <c r="DP40">
        <v>0</v>
      </c>
      <c r="DQ40">
        <v>0</v>
      </c>
      <c r="DR40">
        <v>0</v>
      </c>
      <c r="DS40">
        <v>376</v>
      </c>
      <c r="DT40">
        <v>217</v>
      </c>
      <c r="DU40">
        <v>0</v>
      </c>
      <c r="DV40">
        <v>255</v>
      </c>
      <c r="DW40">
        <v>0</v>
      </c>
      <c r="DX40">
        <v>301</v>
      </c>
      <c r="DY40">
        <v>5321</v>
      </c>
      <c r="DZ40">
        <v>12195</v>
      </c>
      <c r="EA40">
        <v>26541</v>
      </c>
      <c r="EB40">
        <v>37106</v>
      </c>
      <c r="EC40">
        <v>69234</v>
      </c>
      <c r="ED40">
        <v>99081</v>
      </c>
      <c r="EE40">
        <v>87521</v>
      </c>
      <c r="EF40">
        <v>62025</v>
      </c>
      <c r="EG40">
        <v>20469</v>
      </c>
      <c r="EH40">
        <v>1890</v>
      </c>
      <c r="EI40">
        <v>0</v>
      </c>
      <c r="EJ40">
        <v>0</v>
      </c>
      <c r="EK40">
        <v>0</v>
      </c>
      <c r="EL40">
        <v>0</v>
      </c>
      <c r="EM40">
        <v>55</v>
      </c>
      <c r="EO40">
        <v>39</v>
      </c>
    </row>
    <row r="41" spans="1:145">
      <c r="A41">
        <v>209</v>
      </c>
      <c r="B41" t="s">
        <v>191</v>
      </c>
      <c r="C41" t="s">
        <v>116</v>
      </c>
      <c r="D41">
        <v>0</v>
      </c>
      <c r="E41">
        <v>0</v>
      </c>
      <c r="F41">
        <v>0</v>
      </c>
      <c r="G41">
        <v>0</v>
      </c>
      <c r="H41">
        <v>0</v>
      </c>
      <c r="I41">
        <v>0</v>
      </c>
      <c r="J41">
        <v>0</v>
      </c>
      <c r="K41">
        <v>0</v>
      </c>
      <c r="L41">
        <v>0</v>
      </c>
      <c r="M41">
        <v>546</v>
      </c>
      <c r="N41">
        <v>292</v>
      </c>
      <c r="O41">
        <v>402</v>
      </c>
      <c r="P41">
        <v>851</v>
      </c>
      <c r="Q41">
        <v>2200</v>
      </c>
      <c r="R41">
        <v>4346</v>
      </c>
      <c r="S41">
        <v>14862</v>
      </c>
      <c r="T41">
        <v>20215</v>
      </c>
      <c r="U41">
        <v>18158</v>
      </c>
      <c r="V41">
        <v>25173</v>
      </c>
      <c r="W41">
        <v>36812</v>
      </c>
      <c r="X41">
        <v>55396</v>
      </c>
      <c r="Y41">
        <v>71384</v>
      </c>
      <c r="Z41">
        <v>80607</v>
      </c>
      <c r="AA41">
        <v>76480</v>
      </c>
      <c r="AB41">
        <v>79735</v>
      </c>
      <c r="AC41">
        <v>36154</v>
      </c>
      <c r="AD41">
        <v>15096</v>
      </c>
      <c r="AE41">
        <v>483</v>
      </c>
      <c r="AF41">
        <v>0</v>
      </c>
      <c r="AG41">
        <v>0</v>
      </c>
      <c r="AH41">
        <v>0</v>
      </c>
      <c r="AI41">
        <v>0</v>
      </c>
      <c r="AJ41">
        <v>0</v>
      </c>
      <c r="AK41">
        <v>0</v>
      </c>
      <c r="AL41">
        <v>1534</v>
      </c>
      <c r="AM41">
        <v>0</v>
      </c>
      <c r="AN41">
        <v>0</v>
      </c>
      <c r="AO41">
        <v>0</v>
      </c>
      <c r="AP41">
        <v>0</v>
      </c>
      <c r="AQ41">
        <v>0</v>
      </c>
      <c r="AR41">
        <v>0</v>
      </c>
      <c r="AS41">
        <v>0</v>
      </c>
      <c r="AT41">
        <v>0</v>
      </c>
      <c r="AU41">
        <v>0</v>
      </c>
      <c r="AV41">
        <v>0</v>
      </c>
      <c r="AW41">
        <v>0</v>
      </c>
      <c r="AX41">
        <v>0</v>
      </c>
      <c r="AY41">
        <v>0</v>
      </c>
      <c r="AZ41">
        <v>546</v>
      </c>
      <c r="BA41">
        <v>1474</v>
      </c>
      <c r="BB41">
        <v>9367</v>
      </c>
      <c r="BC41">
        <v>21282</v>
      </c>
      <c r="BD41">
        <v>24932</v>
      </c>
      <c r="BE41">
        <v>29360</v>
      </c>
      <c r="BF41">
        <v>47861</v>
      </c>
      <c r="BG41">
        <v>65358</v>
      </c>
      <c r="BH41">
        <v>79221</v>
      </c>
      <c r="BI41">
        <v>74582</v>
      </c>
      <c r="BJ41">
        <v>70893</v>
      </c>
      <c r="BK41">
        <v>59204</v>
      </c>
      <c r="BL41">
        <v>29925</v>
      </c>
      <c r="BM41">
        <v>18674</v>
      </c>
      <c r="BN41">
        <v>4237</v>
      </c>
      <c r="BO41">
        <v>2053</v>
      </c>
      <c r="BP41">
        <v>223</v>
      </c>
      <c r="BQ41">
        <v>0</v>
      </c>
      <c r="BR41">
        <v>0</v>
      </c>
      <c r="BS41">
        <v>0</v>
      </c>
      <c r="BT41">
        <v>0</v>
      </c>
      <c r="BU41">
        <v>1534</v>
      </c>
      <c r="BV41">
        <v>0</v>
      </c>
      <c r="BW41">
        <v>0</v>
      </c>
      <c r="BX41">
        <v>0</v>
      </c>
      <c r="BY41">
        <v>0</v>
      </c>
      <c r="BZ41">
        <v>0</v>
      </c>
      <c r="CA41">
        <v>0</v>
      </c>
      <c r="CB41">
        <v>0</v>
      </c>
      <c r="CC41">
        <v>0</v>
      </c>
      <c r="CD41">
        <v>0</v>
      </c>
      <c r="CE41">
        <v>546</v>
      </c>
      <c r="CF41">
        <v>0</v>
      </c>
      <c r="CG41">
        <v>529</v>
      </c>
      <c r="CH41">
        <v>845</v>
      </c>
      <c r="CI41">
        <v>2079</v>
      </c>
      <c r="CJ41">
        <v>6292</v>
      </c>
      <c r="CK41">
        <v>6267</v>
      </c>
      <c r="CL41">
        <v>14698</v>
      </c>
      <c r="CM41">
        <v>23683</v>
      </c>
      <c r="CN41">
        <v>42549</v>
      </c>
      <c r="CO41">
        <v>53147</v>
      </c>
      <c r="CP41">
        <v>51556</v>
      </c>
      <c r="CQ41">
        <v>62416</v>
      </c>
      <c r="CR41">
        <v>63352</v>
      </c>
      <c r="CS41">
        <v>63468</v>
      </c>
      <c r="CT41">
        <v>58259</v>
      </c>
      <c r="CU41">
        <v>43837</v>
      </c>
      <c r="CV41">
        <v>21751</v>
      </c>
      <c r="CW41">
        <v>21009</v>
      </c>
      <c r="CX41">
        <v>2909</v>
      </c>
      <c r="CY41">
        <v>0</v>
      </c>
      <c r="CZ41">
        <v>0</v>
      </c>
      <c r="DA41">
        <v>0</v>
      </c>
      <c r="DB41">
        <v>0</v>
      </c>
      <c r="DC41">
        <v>0</v>
      </c>
      <c r="DD41">
        <v>1534</v>
      </c>
      <c r="DE41">
        <v>0</v>
      </c>
      <c r="DF41">
        <v>0</v>
      </c>
      <c r="DG41">
        <v>0</v>
      </c>
      <c r="DH41">
        <v>0</v>
      </c>
      <c r="DI41">
        <v>0</v>
      </c>
      <c r="DJ41">
        <v>0</v>
      </c>
      <c r="DK41">
        <v>0</v>
      </c>
      <c r="DL41">
        <v>0</v>
      </c>
      <c r="DM41">
        <v>0</v>
      </c>
      <c r="DN41">
        <v>0</v>
      </c>
      <c r="DO41">
        <v>0</v>
      </c>
      <c r="DP41">
        <v>0</v>
      </c>
      <c r="DQ41">
        <v>0</v>
      </c>
      <c r="DR41">
        <v>296</v>
      </c>
      <c r="DS41">
        <v>916</v>
      </c>
      <c r="DT41">
        <v>4354</v>
      </c>
      <c r="DU41">
        <v>15262</v>
      </c>
      <c r="DV41">
        <v>24611</v>
      </c>
      <c r="DW41">
        <v>31607</v>
      </c>
      <c r="DX41">
        <v>44719</v>
      </c>
      <c r="DY41">
        <v>61467</v>
      </c>
      <c r="DZ41">
        <v>77973</v>
      </c>
      <c r="EA41">
        <v>83011</v>
      </c>
      <c r="EB41">
        <v>70101</v>
      </c>
      <c r="EC41">
        <v>57826</v>
      </c>
      <c r="ED41">
        <v>35777</v>
      </c>
      <c r="EE41">
        <v>22402</v>
      </c>
      <c r="EF41">
        <v>6103</v>
      </c>
      <c r="EG41">
        <v>2767</v>
      </c>
      <c r="EH41">
        <v>0</v>
      </c>
      <c r="EI41">
        <v>0</v>
      </c>
      <c r="EJ41">
        <v>0</v>
      </c>
      <c r="EK41">
        <v>0</v>
      </c>
      <c r="EL41">
        <v>0</v>
      </c>
      <c r="EM41">
        <v>1534</v>
      </c>
      <c r="EO41">
        <v>40</v>
      </c>
    </row>
    <row r="42" spans="1:145">
      <c r="A42">
        <v>210</v>
      </c>
      <c r="B42" t="s">
        <v>192</v>
      </c>
      <c r="C42" t="s">
        <v>117</v>
      </c>
      <c r="D42">
        <v>394</v>
      </c>
      <c r="E42">
        <v>0</v>
      </c>
      <c r="F42">
        <v>0</v>
      </c>
      <c r="G42">
        <v>0</v>
      </c>
      <c r="H42">
        <v>0</v>
      </c>
      <c r="I42">
        <v>174</v>
      </c>
      <c r="J42">
        <v>471</v>
      </c>
      <c r="K42">
        <v>832</v>
      </c>
      <c r="L42">
        <v>166</v>
      </c>
      <c r="M42">
        <v>208</v>
      </c>
      <c r="N42">
        <v>5545</v>
      </c>
      <c r="O42">
        <v>6061</v>
      </c>
      <c r="P42">
        <v>12928</v>
      </c>
      <c r="Q42">
        <v>11256</v>
      </c>
      <c r="R42">
        <v>13063</v>
      </c>
      <c r="S42">
        <v>12843</v>
      </c>
      <c r="T42">
        <v>16329</v>
      </c>
      <c r="U42">
        <v>22502</v>
      </c>
      <c r="V42">
        <v>26290</v>
      </c>
      <c r="W42">
        <v>45543</v>
      </c>
      <c r="X42">
        <v>49935</v>
      </c>
      <c r="Y42">
        <v>48807</v>
      </c>
      <c r="Z42">
        <v>45243</v>
      </c>
      <c r="AA42">
        <v>50496</v>
      </c>
      <c r="AB42">
        <v>35650</v>
      </c>
      <c r="AC42">
        <v>15898</v>
      </c>
      <c r="AD42">
        <v>3167</v>
      </c>
      <c r="AE42">
        <v>274</v>
      </c>
      <c r="AF42">
        <v>0</v>
      </c>
      <c r="AG42">
        <v>0</v>
      </c>
      <c r="AH42">
        <v>0</v>
      </c>
      <c r="AI42">
        <v>0</v>
      </c>
      <c r="AJ42">
        <v>0</v>
      </c>
      <c r="AK42">
        <v>0</v>
      </c>
      <c r="AL42">
        <v>292</v>
      </c>
      <c r="AM42">
        <v>0</v>
      </c>
      <c r="AN42">
        <v>0</v>
      </c>
      <c r="AO42">
        <v>394</v>
      </c>
      <c r="AP42">
        <v>0</v>
      </c>
      <c r="AQ42">
        <v>0</v>
      </c>
      <c r="AR42">
        <v>0</v>
      </c>
      <c r="AS42">
        <v>0</v>
      </c>
      <c r="AT42">
        <v>0</v>
      </c>
      <c r="AU42">
        <v>0</v>
      </c>
      <c r="AV42">
        <v>340</v>
      </c>
      <c r="AW42">
        <v>689</v>
      </c>
      <c r="AX42">
        <v>614</v>
      </c>
      <c r="AY42">
        <v>2917</v>
      </c>
      <c r="AZ42">
        <v>9328</v>
      </c>
      <c r="BA42">
        <v>13527</v>
      </c>
      <c r="BB42">
        <v>17844</v>
      </c>
      <c r="BC42">
        <v>20212</v>
      </c>
      <c r="BD42">
        <v>26210</v>
      </c>
      <c r="BE42">
        <v>36196</v>
      </c>
      <c r="BF42">
        <v>51170</v>
      </c>
      <c r="BG42">
        <v>64295</v>
      </c>
      <c r="BH42">
        <v>46946</v>
      </c>
      <c r="BI42">
        <v>44536</v>
      </c>
      <c r="BJ42">
        <v>46886</v>
      </c>
      <c r="BK42">
        <v>25802</v>
      </c>
      <c r="BL42">
        <v>11501</v>
      </c>
      <c r="BM42">
        <v>3204</v>
      </c>
      <c r="BN42">
        <v>1256</v>
      </c>
      <c r="BO42">
        <v>208</v>
      </c>
      <c r="BP42">
        <v>0</v>
      </c>
      <c r="BQ42">
        <v>0</v>
      </c>
      <c r="BR42">
        <v>0</v>
      </c>
      <c r="BS42">
        <v>0</v>
      </c>
      <c r="BT42">
        <v>0</v>
      </c>
      <c r="BU42">
        <v>292</v>
      </c>
      <c r="BV42">
        <v>0</v>
      </c>
      <c r="BW42">
        <v>0</v>
      </c>
      <c r="BX42">
        <v>174</v>
      </c>
      <c r="BY42">
        <v>394</v>
      </c>
      <c r="BZ42">
        <v>0</v>
      </c>
      <c r="CA42">
        <v>0</v>
      </c>
      <c r="CB42">
        <v>0</v>
      </c>
      <c r="CC42">
        <v>0</v>
      </c>
      <c r="CD42">
        <v>0</v>
      </c>
      <c r="CE42">
        <v>0</v>
      </c>
      <c r="CF42">
        <v>0</v>
      </c>
      <c r="CG42">
        <v>836</v>
      </c>
      <c r="CH42">
        <v>1464</v>
      </c>
      <c r="CI42">
        <v>1719</v>
      </c>
      <c r="CJ42">
        <v>6346</v>
      </c>
      <c r="CK42">
        <v>10925</v>
      </c>
      <c r="CL42">
        <v>13081</v>
      </c>
      <c r="CM42">
        <v>24170</v>
      </c>
      <c r="CN42">
        <v>34220</v>
      </c>
      <c r="CO42">
        <v>39649</v>
      </c>
      <c r="CP42">
        <v>53085</v>
      </c>
      <c r="CQ42">
        <v>46576</v>
      </c>
      <c r="CR42">
        <v>57472</v>
      </c>
      <c r="CS42">
        <v>41481</v>
      </c>
      <c r="CT42">
        <v>41779</v>
      </c>
      <c r="CU42">
        <v>25850</v>
      </c>
      <c r="CV42">
        <v>14899</v>
      </c>
      <c r="CW42">
        <v>8133</v>
      </c>
      <c r="CX42">
        <v>1756</v>
      </c>
      <c r="CY42">
        <v>66</v>
      </c>
      <c r="CZ42">
        <v>0</v>
      </c>
      <c r="DA42">
        <v>0</v>
      </c>
      <c r="DB42">
        <v>0</v>
      </c>
      <c r="DC42">
        <v>0</v>
      </c>
      <c r="DD42">
        <v>292</v>
      </c>
      <c r="DE42">
        <v>0</v>
      </c>
      <c r="DF42">
        <v>0</v>
      </c>
      <c r="DG42">
        <v>0</v>
      </c>
      <c r="DH42">
        <v>0</v>
      </c>
      <c r="DI42">
        <v>0</v>
      </c>
      <c r="DJ42">
        <v>0</v>
      </c>
      <c r="DK42">
        <v>0</v>
      </c>
      <c r="DL42">
        <v>174</v>
      </c>
      <c r="DM42">
        <v>0</v>
      </c>
      <c r="DN42">
        <v>0</v>
      </c>
      <c r="DO42">
        <v>0</v>
      </c>
      <c r="DP42">
        <v>218</v>
      </c>
      <c r="DQ42">
        <v>2124</v>
      </c>
      <c r="DR42">
        <v>968</v>
      </c>
      <c r="DS42">
        <v>1618</v>
      </c>
      <c r="DT42">
        <v>11193</v>
      </c>
      <c r="DU42">
        <v>16926</v>
      </c>
      <c r="DV42">
        <v>32466</v>
      </c>
      <c r="DW42">
        <v>44096</v>
      </c>
      <c r="DX42">
        <v>55435</v>
      </c>
      <c r="DY42">
        <v>73954</v>
      </c>
      <c r="DZ42">
        <v>70106</v>
      </c>
      <c r="EA42">
        <v>44729</v>
      </c>
      <c r="EB42">
        <v>33162</v>
      </c>
      <c r="EC42">
        <v>24227</v>
      </c>
      <c r="ED42">
        <v>7917</v>
      </c>
      <c r="EE42">
        <v>3481</v>
      </c>
      <c r="EF42">
        <v>1281</v>
      </c>
      <c r="EG42">
        <v>0</v>
      </c>
      <c r="EH42">
        <v>0</v>
      </c>
      <c r="EI42">
        <v>0</v>
      </c>
      <c r="EJ42">
        <v>0</v>
      </c>
      <c r="EK42">
        <v>0</v>
      </c>
      <c r="EL42">
        <v>0</v>
      </c>
      <c r="EM42">
        <v>292</v>
      </c>
      <c r="EO42">
        <v>41</v>
      </c>
    </row>
    <row r="43" spans="1:145">
      <c r="A43">
        <v>211</v>
      </c>
      <c r="B43" t="s">
        <v>193</v>
      </c>
      <c r="C43" t="s">
        <v>118</v>
      </c>
      <c r="D43">
        <v>0</v>
      </c>
      <c r="E43">
        <v>0</v>
      </c>
      <c r="F43">
        <v>0</v>
      </c>
      <c r="G43">
        <v>0</v>
      </c>
      <c r="H43">
        <v>0</v>
      </c>
      <c r="I43">
        <v>0</v>
      </c>
      <c r="J43">
        <v>0</v>
      </c>
      <c r="K43">
        <v>0</v>
      </c>
      <c r="L43">
        <v>0</v>
      </c>
      <c r="M43">
        <v>0</v>
      </c>
      <c r="N43">
        <v>239</v>
      </c>
      <c r="O43">
        <v>0</v>
      </c>
      <c r="P43">
        <v>0</v>
      </c>
      <c r="Q43">
        <v>0</v>
      </c>
      <c r="R43">
        <v>654</v>
      </c>
      <c r="S43">
        <v>1319</v>
      </c>
      <c r="T43">
        <v>752</v>
      </c>
      <c r="U43">
        <v>3411</v>
      </c>
      <c r="V43">
        <v>13311</v>
      </c>
      <c r="W43">
        <v>21595</v>
      </c>
      <c r="X43">
        <v>41436</v>
      </c>
      <c r="Y43">
        <v>71334</v>
      </c>
      <c r="Z43">
        <v>99790</v>
      </c>
      <c r="AA43">
        <v>120301</v>
      </c>
      <c r="AB43">
        <v>92317</v>
      </c>
      <c r="AC43">
        <v>42918</v>
      </c>
      <c r="AD43">
        <v>8259</v>
      </c>
      <c r="AE43">
        <v>237</v>
      </c>
      <c r="AF43">
        <v>0</v>
      </c>
      <c r="AG43">
        <v>0</v>
      </c>
      <c r="AH43">
        <v>0</v>
      </c>
      <c r="AI43">
        <v>0</v>
      </c>
      <c r="AJ43">
        <v>0</v>
      </c>
      <c r="AK43">
        <v>0</v>
      </c>
      <c r="AL43">
        <v>490</v>
      </c>
      <c r="AM43">
        <v>0</v>
      </c>
      <c r="AN43">
        <v>0</v>
      </c>
      <c r="AO43">
        <v>0</v>
      </c>
      <c r="AP43">
        <v>0</v>
      </c>
      <c r="AQ43">
        <v>0</v>
      </c>
      <c r="AR43">
        <v>0</v>
      </c>
      <c r="AS43">
        <v>0</v>
      </c>
      <c r="AT43">
        <v>0</v>
      </c>
      <c r="AU43">
        <v>0</v>
      </c>
      <c r="AV43">
        <v>0</v>
      </c>
      <c r="AW43">
        <v>0</v>
      </c>
      <c r="AX43">
        <v>0</v>
      </c>
      <c r="AY43">
        <v>0</v>
      </c>
      <c r="AZ43">
        <v>239</v>
      </c>
      <c r="BA43">
        <v>262</v>
      </c>
      <c r="BB43">
        <v>1268</v>
      </c>
      <c r="BC43">
        <v>1256</v>
      </c>
      <c r="BD43">
        <v>6886</v>
      </c>
      <c r="BE43">
        <v>17286</v>
      </c>
      <c r="BF43">
        <v>43778</v>
      </c>
      <c r="BG43">
        <v>64862</v>
      </c>
      <c r="BH43">
        <v>81383</v>
      </c>
      <c r="BI43">
        <v>98597</v>
      </c>
      <c r="BJ43">
        <v>80565</v>
      </c>
      <c r="BK43">
        <v>73027</v>
      </c>
      <c r="BL43">
        <v>34950</v>
      </c>
      <c r="BM43">
        <v>9344</v>
      </c>
      <c r="BN43">
        <v>3822</v>
      </c>
      <c r="BO43">
        <v>348</v>
      </c>
      <c r="BP43">
        <v>0</v>
      </c>
      <c r="BQ43">
        <v>0</v>
      </c>
      <c r="BR43">
        <v>0</v>
      </c>
      <c r="BS43">
        <v>0</v>
      </c>
      <c r="BT43">
        <v>0</v>
      </c>
      <c r="BU43">
        <v>490</v>
      </c>
      <c r="BV43">
        <v>0</v>
      </c>
      <c r="BW43">
        <v>0</v>
      </c>
      <c r="BX43">
        <v>0</v>
      </c>
      <c r="BY43">
        <v>0</v>
      </c>
      <c r="BZ43">
        <v>0</v>
      </c>
      <c r="CA43">
        <v>0</v>
      </c>
      <c r="CB43">
        <v>0</v>
      </c>
      <c r="CC43">
        <v>0</v>
      </c>
      <c r="CD43">
        <v>0</v>
      </c>
      <c r="CE43">
        <v>0</v>
      </c>
      <c r="CF43">
        <v>239</v>
      </c>
      <c r="CG43">
        <v>0</v>
      </c>
      <c r="CH43">
        <v>0</v>
      </c>
      <c r="CI43">
        <v>0</v>
      </c>
      <c r="CJ43">
        <v>237</v>
      </c>
      <c r="CK43">
        <v>2669</v>
      </c>
      <c r="CL43">
        <v>8423</v>
      </c>
      <c r="CM43">
        <v>13684</v>
      </c>
      <c r="CN43">
        <v>16031</v>
      </c>
      <c r="CO43">
        <v>30566</v>
      </c>
      <c r="CP43">
        <v>52111</v>
      </c>
      <c r="CQ43">
        <v>61860</v>
      </c>
      <c r="CR43">
        <v>76274</v>
      </c>
      <c r="CS43">
        <v>82823</v>
      </c>
      <c r="CT43">
        <v>66899</v>
      </c>
      <c r="CU43">
        <v>47388</v>
      </c>
      <c r="CV43">
        <v>34121</v>
      </c>
      <c r="CW43">
        <v>15813</v>
      </c>
      <c r="CX43">
        <v>7868</v>
      </c>
      <c r="CY43">
        <v>867</v>
      </c>
      <c r="CZ43">
        <v>0</v>
      </c>
      <c r="DA43">
        <v>0</v>
      </c>
      <c r="DB43">
        <v>0</v>
      </c>
      <c r="DC43">
        <v>0</v>
      </c>
      <c r="DD43">
        <v>490</v>
      </c>
      <c r="DE43">
        <v>0</v>
      </c>
      <c r="DF43">
        <v>0</v>
      </c>
      <c r="DG43">
        <v>0</v>
      </c>
      <c r="DH43">
        <v>0</v>
      </c>
      <c r="DI43">
        <v>0</v>
      </c>
      <c r="DJ43">
        <v>0</v>
      </c>
      <c r="DK43">
        <v>0</v>
      </c>
      <c r="DL43">
        <v>0</v>
      </c>
      <c r="DM43">
        <v>0</v>
      </c>
      <c r="DN43">
        <v>0</v>
      </c>
      <c r="DO43">
        <v>0</v>
      </c>
      <c r="DP43">
        <v>0</v>
      </c>
      <c r="DQ43">
        <v>212</v>
      </c>
      <c r="DR43">
        <v>0</v>
      </c>
      <c r="DS43">
        <v>19</v>
      </c>
      <c r="DT43">
        <v>807</v>
      </c>
      <c r="DU43">
        <v>2433</v>
      </c>
      <c r="DV43">
        <v>8507</v>
      </c>
      <c r="DW43">
        <v>13577</v>
      </c>
      <c r="DX43">
        <v>45307</v>
      </c>
      <c r="DY43">
        <v>78664</v>
      </c>
      <c r="DZ43">
        <v>89425</v>
      </c>
      <c r="EA43">
        <v>88071</v>
      </c>
      <c r="EB43">
        <v>83143</v>
      </c>
      <c r="EC43">
        <v>63760</v>
      </c>
      <c r="ED43">
        <v>35004</v>
      </c>
      <c r="EE43">
        <v>8618</v>
      </c>
      <c r="EF43">
        <v>348</v>
      </c>
      <c r="EG43">
        <v>0</v>
      </c>
      <c r="EH43">
        <v>27</v>
      </c>
      <c r="EI43">
        <v>0</v>
      </c>
      <c r="EJ43">
        <v>0</v>
      </c>
      <c r="EK43">
        <v>0</v>
      </c>
      <c r="EL43">
        <v>0</v>
      </c>
      <c r="EM43">
        <v>441</v>
      </c>
      <c r="EO43">
        <v>42</v>
      </c>
    </row>
    <row r="44" spans="1:145">
      <c r="A44">
        <v>212</v>
      </c>
      <c r="B44" t="s">
        <v>194</v>
      </c>
      <c r="C44" t="s">
        <v>119</v>
      </c>
      <c r="D44">
        <v>0</v>
      </c>
      <c r="E44">
        <v>0</v>
      </c>
      <c r="F44">
        <v>0</v>
      </c>
      <c r="G44">
        <v>0</v>
      </c>
      <c r="H44">
        <v>0</v>
      </c>
      <c r="I44">
        <v>0</v>
      </c>
      <c r="J44">
        <v>0</v>
      </c>
      <c r="K44">
        <v>0</v>
      </c>
      <c r="L44">
        <v>458</v>
      </c>
      <c r="M44">
        <v>3026</v>
      </c>
      <c r="N44">
        <v>3316</v>
      </c>
      <c r="O44">
        <v>7580</v>
      </c>
      <c r="P44">
        <v>12769</v>
      </c>
      <c r="Q44">
        <v>16015</v>
      </c>
      <c r="R44">
        <v>22974</v>
      </c>
      <c r="S44">
        <v>36275</v>
      </c>
      <c r="T44">
        <v>41209</v>
      </c>
      <c r="U44">
        <v>47533</v>
      </c>
      <c r="V44">
        <v>53667</v>
      </c>
      <c r="W44">
        <v>63896</v>
      </c>
      <c r="X44">
        <v>89278</v>
      </c>
      <c r="Y44">
        <v>100822</v>
      </c>
      <c r="Z44">
        <v>127089</v>
      </c>
      <c r="AA44">
        <v>123149</v>
      </c>
      <c r="AB44">
        <v>76992</v>
      </c>
      <c r="AC44">
        <v>29009</v>
      </c>
      <c r="AD44">
        <v>2124</v>
      </c>
      <c r="AE44">
        <v>0</v>
      </c>
      <c r="AF44">
        <v>0</v>
      </c>
      <c r="AG44">
        <v>0</v>
      </c>
      <c r="AH44">
        <v>0</v>
      </c>
      <c r="AI44">
        <v>0</v>
      </c>
      <c r="AJ44">
        <v>0</v>
      </c>
      <c r="AK44">
        <v>0</v>
      </c>
      <c r="AL44">
        <v>2900</v>
      </c>
      <c r="AM44">
        <v>0</v>
      </c>
      <c r="AN44">
        <v>0</v>
      </c>
      <c r="AO44">
        <v>0</v>
      </c>
      <c r="AP44">
        <v>0</v>
      </c>
      <c r="AQ44">
        <v>0</v>
      </c>
      <c r="AR44">
        <v>0</v>
      </c>
      <c r="AS44">
        <v>0</v>
      </c>
      <c r="AT44">
        <v>0</v>
      </c>
      <c r="AU44">
        <v>0</v>
      </c>
      <c r="AV44">
        <v>0</v>
      </c>
      <c r="AW44">
        <v>552</v>
      </c>
      <c r="AX44">
        <v>754</v>
      </c>
      <c r="AY44">
        <v>2837</v>
      </c>
      <c r="AZ44">
        <v>6539</v>
      </c>
      <c r="BA44">
        <v>18384</v>
      </c>
      <c r="BB44">
        <v>36195</v>
      </c>
      <c r="BC44">
        <v>58573</v>
      </c>
      <c r="BD44">
        <v>70360</v>
      </c>
      <c r="BE44">
        <v>70655</v>
      </c>
      <c r="BF44">
        <v>64892</v>
      </c>
      <c r="BG44">
        <v>101978</v>
      </c>
      <c r="BH44">
        <v>102511</v>
      </c>
      <c r="BI44">
        <v>94508</v>
      </c>
      <c r="BJ44">
        <v>93461</v>
      </c>
      <c r="BK44">
        <v>81375</v>
      </c>
      <c r="BL44">
        <v>41564</v>
      </c>
      <c r="BM44">
        <v>10251</v>
      </c>
      <c r="BN44">
        <v>1792</v>
      </c>
      <c r="BO44">
        <v>0</v>
      </c>
      <c r="BP44">
        <v>0</v>
      </c>
      <c r="BQ44">
        <v>0</v>
      </c>
      <c r="BR44">
        <v>0</v>
      </c>
      <c r="BS44">
        <v>0</v>
      </c>
      <c r="BT44">
        <v>0</v>
      </c>
      <c r="BU44">
        <v>2900</v>
      </c>
      <c r="BV44">
        <v>0</v>
      </c>
      <c r="BW44">
        <v>0</v>
      </c>
      <c r="BX44">
        <v>0</v>
      </c>
      <c r="BY44">
        <v>0</v>
      </c>
      <c r="BZ44">
        <v>0</v>
      </c>
      <c r="CA44">
        <v>0</v>
      </c>
      <c r="CB44">
        <v>0</v>
      </c>
      <c r="CC44">
        <v>182</v>
      </c>
      <c r="CD44">
        <v>682</v>
      </c>
      <c r="CE44">
        <v>346</v>
      </c>
      <c r="CF44">
        <v>626</v>
      </c>
      <c r="CG44">
        <v>1670</v>
      </c>
      <c r="CH44">
        <v>3418</v>
      </c>
      <c r="CI44">
        <v>6538</v>
      </c>
      <c r="CJ44">
        <v>15810</v>
      </c>
      <c r="CK44">
        <v>20154</v>
      </c>
      <c r="CL44">
        <v>28310</v>
      </c>
      <c r="CM44">
        <v>56308</v>
      </c>
      <c r="CN44">
        <v>54272</v>
      </c>
      <c r="CO44">
        <v>73825</v>
      </c>
      <c r="CP44">
        <v>84172</v>
      </c>
      <c r="CQ44">
        <v>76940</v>
      </c>
      <c r="CR44">
        <v>100640</v>
      </c>
      <c r="CS44">
        <v>115538</v>
      </c>
      <c r="CT44">
        <v>88582</v>
      </c>
      <c r="CU44">
        <v>70870</v>
      </c>
      <c r="CV44">
        <v>33592</v>
      </c>
      <c r="CW44">
        <v>18451</v>
      </c>
      <c r="CX44">
        <v>5755</v>
      </c>
      <c r="CY44">
        <v>0</v>
      </c>
      <c r="CZ44">
        <v>500</v>
      </c>
      <c r="DA44">
        <v>0</v>
      </c>
      <c r="DB44">
        <v>0</v>
      </c>
      <c r="DC44">
        <v>0</v>
      </c>
      <c r="DD44">
        <v>2900</v>
      </c>
      <c r="DE44">
        <v>177</v>
      </c>
      <c r="DF44">
        <v>0</v>
      </c>
      <c r="DG44">
        <v>0</v>
      </c>
      <c r="DH44">
        <v>0</v>
      </c>
      <c r="DI44">
        <v>0</v>
      </c>
      <c r="DJ44">
        <v>0</v>
      </c>
      <c r="DK44">
        <v>0</v>
      </c>
      <c r="DL44">
        <v>0</v>
      </c>
      <c r="DM44">
        <v>455</v>
      </c>
      <c r="DN44">
        <v>0</v>
      </c>
      <c r="DO44">
        <v>0</v>
      </c>
      <c r="DP44">
        <v>0</v>
      </c>
      <c r="DQ44">
        <v>492</v>
      </c>
      <c r="DR44">
        <v>1209</v>
      </c>
      <c r="DS44">
        <v>6290</v>
      </c>
      <c r="DT44">
        <v>21503</v>
      </c>
      <c r="DU44">
        <v>50931</v>
      </c>
      <c r="DV44">
        <v>78558</v>
      </c>
      <c r="DW44">
        <v>98566</v>
      </c>
      <c r="DX44">
        <v>100382</v>
      </c>
      <c r="DY44">
        <v>85558</v>
      </c>
      <c r="DZ44">
        <v>119068</v>
      </c>
      <c r="EA44">
        <v>81529</v>
      </c>
      <c r="EB44">
        <v>77530</v>
      </c>
      <c r="EC44">
        <v>62073</v>
      </c>
      <c r="ED44">
        <v>47335</v>
      </c>
      <c r="EE44">
        <v>19881</v>
      </c>
      <c r="EF44">
        <v>5014</v>
      </c>
      <c r="EG44">
        <v>461</v>
      </c>
      <c r="EH44">
        <v>0</v>
      </c>
      <c r="EI44">
        <v>241</v>
      </c>
      <c r="EJ44">
        <v>0</v>
      </c>
      <c r="EK44">
        <v>0</v>
      </c>
      <c r="EL44">
        <v>0</v>
      </c>
      <c r="EM44">
        <v>2828</v>
      </c>
      <c r="EO44">
        <v>43</v>
      </c>
    </row>
    <row r="45" spans="1:145">
      <c r="A45">
        <v>213</v>
      </c>
      <c r="B45" t="s">
        <v>195</v>
      </c>
      <c r="C45" t="s">
        <v>120</v>
      </c>
      <c r="D45">
        <v>105</v>
      </c>
      <c r="E45">
        <v>0</v>
      </c>
      <c r="F45">
        <v>0</v>
      </c>
      <c r="G45">
        <v>0</v>
      </c>
      <c r="H45">
        <v>0</v>
      </c>
      <c r="I45">
        <v>0</v>
      </c>
      <c r="J45">
        <v>0</v>
      </c>
      <c r="K45">
        <v>874</v>
      </c>
      <c r="L45">
        <v>340</v>
      </c>
      <c r="M45">
        <v>1393</v>
      </c>
      <c r="N45">
        <v>2802</v>
      </c>
      <c r="O45">
        <v>5292</v>
      </c>
      <c r="P45">
        <v>15396</v>
      </c>
      <c r="Q45">
        <v>25335</v>
      </c>
      <c r="R45">
        <v>32274</v>
      </c>
      <c r="S45">
        <v>35237</v>
      </c>
      <c r="T45">
        <v>31715</v>
      </c>
      <c r="U45">
        <v>45313</v>
      </c>
      <c r="V45">
        <v>54343</v>
      </c>
      <c r="W45">
        <v>79454</v>
      </c>
      <c r="X45">
        <v>94027</v>
      </c>
      <c r="Y45">
        <v>116036</v>
      </c>
      <c r="Z45">
        <v>114723</v>
      </c>
      <c r="AA45">
        <v>114267</v>
      </c>
      <c r="AB45">
        <v>58873</v>
      </c>
      <c r="AC45">
        <v>18783</v>
      </c>
      <c r="AD45">
        <v>2808</v>
      </c>
      <c r="AE45">
        <v>92</v>
      </c>
      <c r="AF45">
        <v>0</v>
      </c>
      <c r="AG45">
        <v>0</v>
      </c>
      <c r="AH45">
        <v>0</v>
      </c>
      <c r="AI45">
        <v>0</v>
      </c>
      <c r="AJ45">
        <v>0</v>
      </c>
      <c r="AK45">
        <v>0</v>
      </c>
      <c r="AL45">
        <v>3446</v>
      </c>
      <c r="AM45">
        <v>105</v>
      </c>
      <c r="AN45">
        <v>0</v>
      </c>
      <c r="AO45">
        <v>0</v>
      </c>
      <c r="AP45">
        <v>0</v>
      </c>
      <c r="AQ45">
        <v>0</v>
      </c>
      <c r="AR45">
        <v>0</v>
      </c>
      <c r="AS45">
        <v>0</v>
      </c>
      <c r="AT45">
        <v>0</v>
      </c>
      <c r="AU45">
        <v>0</v>
      </c>
      <c r="AV45">
        <v>0</v>
      </c>
      <c r="AW45">
        <v>0</v>
      </c>
      <c r="AX45">
        <v>956</v>
      </c>
      <c r="AY45">
        <v>4018</v>
      </c>
      <c r="AZ45">
        <v>9866</v>
      </c>
      <c r="BA45">
        <v>32019</v>
      </c>
      <c r="BB45">
        <v>40273</v>
      </c>
      <c r="BC45">
        <v>51512</v>
      </c>
      <c r="BD45">
        <v>61414</v>
      </c>
      <c r="BE45">
        <v>61244</v>
      </c>
      <c r="BF45">
        <v>86310</v>
      </c>
      <c r="BG45">
        <v>88968</v>
      </c>
      <c r="BH45">
        <v>116791</v>
      </c>
      <c r="BI45">
        <v>110901</v>
      </c>
      <c r="BJ45">
        <v>72360</v>
      </c>
      <c r="BK45">
        <v>51559</v>
      </c>
      <c r="BL45">
        <v>40008</v>
      </c>
      <c r="BM45">
        <v>17398</v>
      </c>
      <c r="BN45">
        <v>3277</v>
      </c>
      <c r="BO45">
        <v>503</v>
      </c>
      <c r="BP45">
        <v>0</v>
      </c>
      <c r="BQ45">
        <v>0</v>
      </c>
      <c r="BR45">
        <v>0</v>
      </c>
      <c r="BS45">
        <v>0</v>
      </c>
      <c r="BT45">
        <v>0</v>
      </c>
      <c r="BU45">
        <v>3446</v>
      </c>
      <c r="BV45">
        <v>0</v>
      </c>
      <c r="BW45">
        <v>0</v>
      </c>
      <c r="BX45">
        <v>0</v>
      </c>
      <c r="BY45">
        <v>0</v>
      </c>
      <c r="BZ45">
        <v>0</v>
      </c>
      <c r="CA45">
        <v>105</v>
      </c>
      <c r="CB45">
        <v>0</v>
      </c>
      <c r="CC45">
        <v>0</v>
      </c>
      <c r="CD45">
        <v>540</v>
      </c>
      <c r="CE45">
        <v>312</v>
      </c>
      <c r="CF45">
        <v>1543</v>
      </c>
      <c r="CG45">
        <v>1143</v>
      </c>
      <c r="CH45">
        <v>2466</v>
      </c>
      <c r="CI45">
        <v>7572</v>
      </c>
      <c r="CJ45">
        <v>13117</v>
      </c>
      <c r="CK45">
        <v>22908</v>
      </c>
      <c r="CL45">
        <v>38769</v>
      </c>
      <c r="CM45">
        <v>55275</v>
      </c>
      <c r="CN45">
        <v>69088</v>
      </c>
      <c r="CO45">
        <v>77983</v>
      </c>
      <c r="CP45">
        <v>81766</v>
      </c>
      <c r="CQ45">
        <v>93367</v>
      </c>
      <c r="CR45">
        <v>118594</v>
      </c>
      <c r="CS45">
        <v>109833</v>
      </c>
      <c r="CT45">
        <v>87889</v>
      </c>
      <c r="CU45">
        <v>40756</v>
      </c>
      <c r="CV45">
        <v>18919</v>
      </c>
      <c r="CW45">
        <v>7442</v>
      </c>
      <c r="CX45">
        <v>0</v>
      </c>
      <c r="CY45">
        <v>95</v>
      </c>
      <c r="CZ45">
        <v>0</v>
      </c>
      <c r="DA45">
        <v>0</v>
      </c>
      <c r="DB45">
        <v>0</v>
      </c>
      <c r="DC45">
        <v>0</v>
      </c>
      <c r="DD45">
        <v>3446</v>
      </c>
      <c r="DE45">
        <v>0</v>
      </c>
      <c r="DF45">
        <v>0</v>
      </c>
      <c r="DG45">
        <v>0</v>
      </c>
      <c r="DH45">
        <v>0</v>
      </c>
      <c r="DI45">
        <v>0</v>
      </c>
      <c r="DJ45">
        <v>0</v>
      </c>
      <c r="DK45">
        <v>0</v>
      </c>
      <c r="DL45">
        <v>0</v>
      </c>
      <c r="DM45">
        <v>105</v>
      </c>
      <c r="DN45">
        <v>306</v>
      </c>
      <c r="DO45">
        <v>0</v>
      </c>
      <c r="DP45">
        <v>420</v>
      </c>
      <c r="DQ45">
        <v>287</v>
      </c>
      <c r="DR45">
        <v>5417</v>
      </c>
      <c r="DS45">
        <v>15700</v>
      </c>
      <c r="DT45">
        <v>27086</v>
      </c>
      <c r="DU45">
        <v>55770</v>
      </c>
      <c r="DV45">
        <v>67447</v>
      </c>
      <c r="DW45">
        <v>91610</v>
      </c>
      <c r="DX45">
        <v>89075</v>
      </c>
      <c r="DY45">
        <v>108487</v>
      </c>
      <c r="DZ45">
        <v>93590</v>
      </c>
      <c r="EA45">
        <v>97278</v>
      </c>
      <c r="EB45">
        <v>63582</v>
      </c>
      <c r="EC45">
        <v>53867</v>
      </c>
      <c r="ED45">
        <v>47475</v>
      </c>
      <c r="EE45">
        <v>24667</v>
      </c>
      <c r="EF45">
        <v>5747</v>
      </c>
      <c r="EG45">
        <v>1609</v>
      </c>
      <c r="EH45">
        <v>0</v>
      </c>
      <c r="EI45">
        <v>0</v>
      </c>
      <c r="EJ45">
        <v>0</v>
      </c>
      <c r="EK45">
        <v>0</v>
      </c>
      <c r="EL45">
        <v>0</v>
      </c>
      <c r="EM45">
        <v>3403</v>
      </c>
      <c r="EO45">
        <v>44</v>
      </c>
    </row>
    <row r="46" spans="1:145">
      <c r="A46">
        <v>214</v>
      </c>
      <c r="B46" t="s">
        <v>196</v>
      </c>
      <c r="C46" t="s">
        <v>80</v>
      </c>
      <c r="D46">
        <v>0</v>
      </c>
      <c r="E46">
        <v>0</v>
      </c>
      <c r="F46">
        <v>0</v>
      </c>
      <c r="G46">
        <v>0</v>
      </c>
      <c r="H46">
        <v>0</v>
      </c>
      <c r="I46">
        <v>0</v>
      </c>
      <c r="J46">
        <v>0</v>
      </c>
      <c r="K46">
        <v>0</v>
      </c>
      <c r="L46">
        <v>0</v>
      </c>
      <c r="M46">
        <v>0</v>
      </c>
      <c r="N46">
        <v>0</v>
      </c>
      <c r="O46">
        <v>311</v>
      </c>
      <c r="P46">
        <v>1952</v>
      </c>
      <c r="Q46">
        <v>2541</v>
      </c>
      <c r="R46">
        <v>2204</v>
      </c>
      <c r="S46">
        <v>3757</v>
      </c>
      <c r="T46">
        <v>5836</v>
      </c>
      <c r="U46">
        <v>10298</v>
      </c>
      <c r="V46">
        <v>17057</v>
      </c>
      <c r="W46">
        <v>23581</v>
      </c>
      <c r="X46">
        <v>33227</v>
      </c>
      <c r="Y46">
        <v>48335</v>
      </c>
      <c r="Z46">
        <v>43549</v>
      </c>
      <c r="AA46">
        <v>41703</v>
      </c>
      <c r="AB46">
        <v>35438</v>
      </c>
      <c r="AC46">
        <v>27156</v>
      </c>
      <c r="AD46">
        <v>8887</v>
      </c>
      <c r="AE46">
        <v>1607</v>
      </c>
      <c r="AF46">
        <v>0</v>
      </c>
      <c r="AG46">
        <v>0</v>
      </c>
      <c r="AH46">
        <v>0</v>
      </c>
      <c r="AI46">
        <v>0</v>
      </c>
      <c r="AJ46">
        <v>0</v>
      </c>
      <c r="AK46">
        <v>0</v>
      </c>
      <c r="AL46">
        <v>745</v>
      </c>
      <c r="AM46">
        <v>0</v>
      </c>
      <c r="AN46">
        <v>0</v>
      </c>
      <c r="AO46">
        <v>0</v>
      </c>
      <c r="AP46">
        <v>0</v>
      </c>
      <c r="AQ46">
        <v>0</v>
      </c>
      <c r="AR46">
        <v>0</v>
      </c>
      <c r="AS46">
        <v>0</v>
      </c>
      <c r="AT46">
        <v>0</v>
      </c>
      <c r="AU46">
        <v>0</v>
      </c>
      <c r="AV46">
        <v>0</v>
      </c>
      <c r="AW46">
        <v>0</v>
      </c>
      <c r="AX46">
        <v>0</v>
      </c>
      <c r="AY46">
        <v>1515</v>
      </c>
      <c r="AZ46">
        <v>2151</v>
      </c>
      <c r="BA46">
        <v>3302</v>
      </c>
      <c r="BB46">
        <v>6535</v>
      </c>
      <c r="BC46">
        <v>11043</v>
      </c>
      <c r="BD46">
        <v>21961</v>
      </c>
      <c r="BE46">
        <v>31442</v>
      </c>
      <c r="BF46">
        <v>32311</v>
      </c>
      <c r="BG46">
        <v>46727</v>
      </c>
      <c r="BH46">
        <v>41784</v>
      </c>
      <c r="BI46">
        <v>25545</v>
      </c>
      <c r="BJ46">
        <v>27160</v>
      </c>
      <c r="BK46">
        <v>23355</v>
      </c>
      <c r="BL46">
        <v>18177</v>
      </c>
      <c r="BM46">
        <v>9891</v>
      </c>
      <c r="BN46">
        <v>3748</v>
      </c>
      <c r="BO46">
        <v>792</v>
      </c>
      <c r="BP46">
        <v>0</v>
      </c>
      <c r="BQ46">
        <v>0</v>
      </c>
      <c r="BR46">
        <v>0</v>
      </c>
      <c r="BS46">
        <v>0</v>
      </c>
      <c r="BT46">
        <v>0</v>
      </c>
      <c r="BU46">
        <v>745</v>
      </c>
      <c r="BV46">
        <v>0</v>
      </c>
      <c r="BW46">
        <v>0</v>
      </c>
      <c r="BX46">
        <v>0</v>
      </c>
      <c r="BY46">
        <v>0</v>
      </c>
      <c r="BZ46">
        <v>0</v>
      </c>
      <c r="CA46">
        <v>0</v>
      </c>
      <c r="CB46">
        <v>0</v>
      </c>
      <c r="CC46">
        <v>0</v>
      </c>
      <c r="CD46">
        <v>0</v>
      </c>
      <c r="CE46">
        <v>0</v>
      </c>
      <c r="CF46">
        <v>0</v>
      </c>
      <c r="CG46">
        <v>492</v>
      </c>
      <c r="CH46">
        <v>1803</v>
      </c>
      <c r="CI46">
        <v>1368</v>
      </c>
      <c r="CJ46">
        <v>5745</v>
      </c>
      <c r="CK46">
        <v>7370</v>
      </c>
      <c r="CL46">
        <v>9727</v>
      </c>
      <c r="CM46">
        <v>10633</v>
      </c>
      <c r="CN46">
        <v>18868</v>
      </c>
      <c r="CO46">
        <v>26035</v>
      </c>
      <c r="CP46">
        <v>38345</v>
      </c>
      <c r="CQ46">
        <v>38277</v>
      </c>
      <c r="CR46">
        <v>32296</v>
      </c>
      <c r="CS46">
        <v>35746</v>
      </c>
      <c r="CT46">
        <v>22372</v>
      </c>
      <c r="CU46">
        <v>15897</v>
      </c>
      <c r="CV46">
        <v>21056</v>
      </c>
      <c r="CW46">
        <v>15986</v>
      </c>
      <c r="CX46">
        <v>4571</v>
      </c>
      <c r="CY46">
        <v>852</v>
      </c>
      <c r="CZ46">
        <v>0</v>
      </c>
      <c r="DA46">
        <v>0</v>
      </c>
      <c r="DB46">
        <v>0</v>
      </c>
      <c r="DC46">
        <v>0</v>
      </c>
      <c r="DD46">
        <v>745</v>
      </c>
      <c r="DE46">
        <v>0</v>
      </c>
      <c r="DF46">
        <v>0</v>
      </c>
      <c r="DG46">
        <v>0</v>
      </c>
      <c r="DH46">
        <v>0</v>
      </c>
      <c r="DI46">
        <v>0</v>
      </c>
      <c r="DJ46">
        <v>0</v>
      </c>
      <c r="DK46">
        <v>0</v>
      </c>
      <c r="DL46">
        <v>0</v>
      </c>
      <c r="DM46">
        <v>0</v>
      </c>
      <c r="DN46">
        <v>0</v>
      </c>
      <c r="DO46">
        <v>0</v>
      </c>
      <c r="DP46">
        <v>0</v>
      </c>
      <c r="DQ46">
        <v>588</v>
      </c>
      <c r="DR46">
        <v>311</v>
      </c>
      <c r="DS46">
        <v>2252</v>
      </c>
      <c r="DT46">
        <v>5743</v>
      </c>
      <c r="DU46">
        <v>12729</v>
      </c>
      <c r="DV46">
        <v>15153</v>
      </c>
      <c r="DW46">
        <v>39388</v>
      </c>
      <c r="DX46">
        <v>41896</v>
      </c>
      <c r="DY46">
        <v>50085</v>
      </c>
      <c r="DZ46">
        <v>39266</v>
      </c>
      <c r="EA46">
        <v>30142</v>
      </c>
      <c r="EB46">
        <v>20461</v>
      </c>
      <c r="EC46">
        <v>24229</v>
      </c>
      <c r="ED46">
        <v>18277</v>
      </c>
      <c r="EE46">
        <v>3187</v>
      </c>
      <c r="EF46">
        <v>3300</v>
      </c>
      <c r="EG46">
        <v>448</v>
      </c>
      <c r="EH46">
        <v>0</v>
      </c>
      <c r="EI46">
        <v>0</v>
      </c>
      <c r="EJ46">
        <v>0</v>
      </c>
      <c r="EK46">
        <v>0</v>
      </c>
      <c r="EL46">
        <v>0</v>
      </c>
      <c r="EM46">
        <v>729</v>
      </c>
      <c r="EO46">
        <v>45</v>
      </c>
    </row>
    <row r="47" spans="1:145">
      <c r="A47">
        <v>215</v>
      </c>
      <c r="B47" t="s">
        <v>197</v>
      </c>
      <c r="C47" t="s">
        <v>121</v>
      </c>
      <c r="D47">
        <v>0</v>
      </c>
      <c r="E47">
        <v>533</v>
      </c>
      <c r="F47">
        <v>0</v>
      </c>
      <c r="G47">
        <v>0</v>
      </c>
      <c r="H47">
        <v>290</v>
      </c>
      <c r="I47">
        <v>190</v>
      </c>
      <c r="J47">
        <v>660</v>
      </c>
      <c r="K47">
        <v>971</v>
      </c>
      <c r="L47">
        <v>325</v>
      </c>
      <c r="M47">
        <v>1240</v>
      </c>
      <c r="N47">
        <v>2163</v>
      </c>
      <c r="O47">
        <v>1229</v>
      </c>
      <c r="P47">
        <v>3565</v>
      </c>
      <c r="Q47">
        <v>3827</v>
      </c>
      <c r="R47">
        <v>4917</v>
      </c>
      <c r="S47">
        <v>5988</v>
      </c>
      <c r="T47">
        <v>7972</v>
      </c>
      <c r="U47">
        <v>15923</v>
      </c>
      <c r="V47">
        <v>17142</v>
      </c>
      <c r="W47">
        <v>15408</v>
      </c>
      <c r="X47">
        <v>18102</v>
      </c>
      <c r="Y47">
        <v>19390</v>
      </c>
      <c r="Z47">
        <v>15280</v>
      </c>
      <c r="AA47">
        <v>12356</v>
      </c>
      <c r="AB47">
        <v>6212</v>
      </c>
      <c r="AC47">
        <v>596</v>
      </c>
      <c r="AD47">
        <v>550</v>
      </c>
      <c r="AE47">
        <v>0</v>
      </c>
      <c r="AF47">
        <v>0</v>
      </c>
      <c r="AG47">
        <v>0</v>
      </c>
      <c r="AH47">
        <v>0</v>
      </c>
      <c r="AI47">
        <v>0</v>
      </c>
      <c r="AJ47">
        <v>0</v>
      </c>
      <c r="AK47">
        <v>0</v>
      </c>
      <c r="AL47">
        <v>804</v>
      </c>
      <c r="AM47">
        <v>0</v>
      </c>
      <c r="AN47">
        <v>0</v>
      </c>
      <c r="AO47">
        <v>0</v>
      </c>
      <c r="AP47">
        <v>0</v>
      </c>
      <c r="AQ47">
        <v>0</v>
      </c>
      <c r="AR47">
        <v>533</v>
      </c>
      <c r="AS47">
        <v>190</v>
      </c>
      <c r="AT47">
        <v>0</v>
      </c>
      <c r="AU47">
        <v>691</v>
      </c>
      <c r="AV47">
        <v>675</v>
      </c>
      <c r="AW47">
        <v>1059</v>
      </c>
      <c r="AX47">
        <v>2320</v>
      </c>
      <c r="AY47">
        <v>3137</v>
      </c>
      <c r="AZ47">
        <v>6292</v>
      </c>
      <c r="BA47">
        <v>6084</v>
      </c>
      <c r="BB47">
        <v>11607</v>
      </c>
      <c r="BC47">
        <v>16184</v>
      </c>
      <c r="BD47">
        <v>13940</v>
      </c>
      <c r="BE47">
        <v>23404</v>
      </c>
      <c r="BF47">
        <v>23120</v>
      </c>
      <c r="BG47">
        <v>19861</v>
      </c>
      <c r="BH47">
        <v>11675</v>
      </c>
      <c r="BI47">
        <v>9726</v>
      </c>
      <c r="BJ47">
        <v>3065</v>
      </c>
      <c r="BK47">
        <v>760</v>
      </c>
      <c r="BL47">
        <v>506</v>
      </c>
      <c r="BM47">
        <v>0</v>
      </c>
      <c r="BN47">
        <v>0</v>
      </c>
      <c r="BO47">
        <v>0</v>
      </c>
      <c r="BP47">
        <v>0</v>
      </c>
      <c r="BQ47">
        <v>0</v>
      </c>
      <c r="BR47">
        <v>0</v>
      </c>
      <c r="BS47">
        <v>0</v>
      </c>
      <c r="BT47">
        <v>0</v>
      </c>
      <c r="BU47">
        <v>804</v>
      </c>
      <c r="BV47">
        <v>0</v>
      </c>
      <c r="BW47">
        <v>0</v>
      </c>
      <c r="BX47">
        <v>0</v>
      </c>
      <c r="BY47">
        <v>0</v>
      </c>
      <c r="BZ47">
        <v>0</v>
      </c>
      <c r="CA47">
        <v>0</v>
      </c>
      <c r="CB47">
        <v>0</v>
      </c>
      <c r="CC47">
        <v>533</v>
      </c>
      <c r="CD47">
        <v>290</v>
      </c>
      <c r="CE47">
        <v>967</v>
      </c>
      <c r="CF47">
        <v>515</v>
      </c>
      <c r="CG47">
        <v>432</v>
      </c>
      <c r="CH47">
        <v>2902</v>
      </c>
      <c r="CI47">
        <v>3229</v>
      </c>
      <c r="CJ47">
        <v>8118</v>
      </c>
      <c r="CK47">
        <v>6153</v>
      </c>
      <c r="CL47">
        <v>11947</v>
      </c>
      <c r="CM47">
        <v>15928</v>
      </c>
      <c r="CN47">
        <v>18735</v>
      </c>
      <c r="CO47">
        <v>15300</v>
      </c>
      <c r="CP47">
        <v>15566</v>
      </c>
      <c r="CQ47">
        <v>15954</v>
      </c>
      <c r="CR47">
        <v>18462</v>
      </c>
      <c r="CS47">
        <v>10498</v>
      </c>
      <c r="CT47">
        <v>5540</v>
      </c>
      <c r="CU47">
        <v>2277</v>
      </c>
      <c r="CV47">
        <v>977</v>
      </c>
      <c r="CW47">
        <v>506</v>
      </c>
      <c r="CX47">
        <v>0</v>
      </c>
      <c r="CY47">
        <v>0</v>
      </c>
      <c r="CZ47">
        <v>0</v>
      </c>
      <c r="DA47">
        <v>0</v>
      </c>
      <c r="DB47">
        <v>0</v>
      </c>
      <c r="DC47">
        <v>0</v>
      </c>
      <c r="DD47">
        <v>804</v>
      </c>
      <c r="DE47">
        <v>0</v>
      </c>
      <c r="DF47">
        <v>0</v>
      </c>
      <c r="DG47">
        <v>0</v>
      </c>
      <c r="DH47">
        <v>0</v>
      </c>
      <c r="DI47">
        <v>0</v>
      </c>
      <c r="DJ47">
        <v>0</v>
      </c>
      <c r="DK47">
        <v>0</v>
      </c>
      <c r="DL47">
        <v>0</v>
      </c>
      <c r="DM47">
        <v>0</v>
      </c>
      <c r="DN47">
        <v>723</v>
      </c>
      <c r="DO47">
        <v>635</v>
      </c>
      <c r="DP47">
        <v>1184</v>
      </c>
      <c r="DQ47">
        <v>4376</v>
      </c>
      <c r="DR47">
        <v>5238</v>
      </c>
      <c r="DS47">
        <v>8796</v>
      </c>
      <c r="DT47">
        <v>10405</v>
      </c>
      <c r="DU47">
        <v>16940</v>
      </c>
      <c r="DV47">
        <v>19098</v>
      </c>
      <c r="DW47">
        <v>22204</v>
      </c>
      <c r="DX47">
        <v>23880</v>
      </c>
      <c r="DY47">
        <v>16486</v>
      </c>
      <c r="DZ47">
        <v>10870</v>
      </c>
      <c r="EA47">
        <v>7851</v>
      </c>
      <c r="EB47">
        <v>3329</v>
      </c>
      <c r="EC47">
        <v>1452</v>
      </c>
      <c r="ED47">
        <v>1362</v>
      </c>
      <c r="EE47">
        <v>0</v>
      </c>
      <c r="EF47">
        <v>0</v>
      </c>
      <c r="EG47">
        <v>0</v>
      </c>
      <c r="EH47">
        <v>0</v>
      </c>
      <c r="EI47">
        <v>0</v>
      </c>
      <c r="EJ47">
        <v>0</v>
      </c>
      <c r="EK47">
        <v>0</v>
      </c>
      <c r="EL47">
        <v>0</v>
      </c>
      <c r="EM47">
        <v>804</v>
      </c>
      <c r="EO47">
        <v>46</v>
      </c>
    </row>
    <row r="48" spans="1:145">
      <c r="A48">
        <v>216</v>
      </c>
      <c r="B48" t="s">
        <v>198</v>
      </c>
      <c r="C48" t="s">
        <v>81</v>
      </c>
      <c r="D48">
        <v>0</v>
      </c>
      <c r="E48">
        <v>0</v>
      </c>
      <c r="F48">
        <v>0</v>
      </c>
      <c r="G48">
        <v>0</v>
      </c>
      <c r="H48">
        <v>0</v>
      </c>
      <c r="I48">
        <v>0</v>
      </c>
      <c r="J48">
        <v>924</v>
      </c>
      <c r="K48">
        <v>0</v>
      </c>
      <c r="L48">
        <v>911</v>
      </c>
      <c r="M48">
        <v>2263</v>
      </c>
      <c r="N48">
        <v>2108</v>
      </c>
      <c r="O48">
        <v>1434</v>
      </c>
      <c r="P48">
        <v>5008</v>
      </c>
      <c r="Q48">
        <v>4728</v>
      </c>
      <c r="R48">
        <v>4292</v>
      </c>
      <c r="S48">
        <v>5606</v>
      </c>
      <c r="T48">
        <v>7591</v>
      </c>
      <c r="U48">
        <v>6372</v>
      </c>
      <c r="V48">
        <v>14621</v>
      </c>
      <c r="W48">
        <v>14794</v>
      </c>
      <c r="X48">
        <v>14351</v>
      </c>
      <c r="Y48">
        <v>16833</v>
      </c>
      <c r="Z48">
        <v>18958</v>
      </c>
      <c r="AA48">
        <v>10255</v>
      </c>
      <c r="AB48">
        <v>5416</v>
      </c>
      <c r="AC48">
        <v>1078</v>
      </c>
      <c r="AD48">
        <v>0</v>
      </c>
      <c r="AE48">
        <v>0</v>
      </c>
      <c r="AF48">
        <v>0</v>
      </c>
      <c r="AG48">
        <v>0</v>
      </c>
      <c r="AH48">
        <v>0</v>
      </c>
      <c r="AI48">
        <v>0</v>
      </c>
      <c r="AJ48">
        <v>0</v>
      </c>
      <c r="AK48">
        <v>0</v>
      </c>
      <c r="AL48">
        <v>15</v>
      </c>
      <c r="AM48">
        <v>0</v>
      </c>
      <c r="AN48">
        <v>0</v>
      </c>
      <c r="AO48">
        <v>0</v>
      </c>
      <c r="AP48">
        <v>0</v>
      </c>
      <c r="AQ48">
        <v>0</v>
      </c>
      <c r="AR48">
        <v>0</v>
      </c>
      <c r="AS48">
        <v>0</v>
      </c>
      <c r="AT48">
        <v>439</v>
      </c>
      <c r="AU48">
        <v>849</v>
      </c>
      <c r="AV48">
        <v>496</v>
      </c>
      <c r="AW48">
        <v>1200</v>
      </c>
      <c r="AX48">
        <v>1410</v>
      </c>
      <c r="AY48">
        <v>6194</v>
      </c>
      <c r="AZ48">
        <v>5023</v>
      </c>
      <c r="BA48">
        <v>5604</v>
      </c>
      <c r="BB48">
        <v>10965</v>
      </c>
      <c r="BC48">
        <v>14307</v>
      </c>
      <c r="BD48">
        <v>14510</v>
      </c>
      <c r="BE48">
        <v>12430</v>
      </c>
      <c r="BF48">
        <v>17412</v>
      </c>
      <c r="BG48">
        <v>18265</v>
      </c>
      <c r="BH48">
        <v>17342</v>
      </c>
      <c r="BI48">
        <v>6721</v>
      </c>
      <c r="BJ48">
        <v>2284</v>
      </c>
      <c r="BK48">
        <v>2092</v>
      </c>
      <c r="BL48">
        <v>0</v>
      </c>
      <c r="BM48">
        <v>0</v>
      </c>
      <c r="BN48">
        <v>0</v>
      </c>
      <c r="BO48">
        <v>0</v>
      </c>
      <c r="BP48">
        <v>0</v>
      </c>
      <c r="BQ48">
        <v>0</v>
      </c>
      <c r="BR48">
        <v>0</v>
      </c>
      <c r="BS48">
        <v>0</v>
      </c>
      <c r="BT48">
        <v>0</v>
      </c>
      <c r="BU48">
        <v>15</v>
      </c>
      <c r="BV48">
        <v>0</v>
      </c>
      <c r="BW48">
        <v>0</v>
      </c>
      <c r="BX48">
        <v>0</v>
      </c>
      <c r="BY48">
        <v>0</v>
      </c>
      <c r="BZ48">
        <v>0</v>
      </c>
      <c r="CA48">
        <v>0</v>
      </c>
      <c r="CB48">
        <v>0</v>
      </c>
      <c r="CC48">
        <v>0</v>
      </c>
      <c r="CD48">
        <v>0</v>
      </c>
      <c r="CE48">
        <v>0</v>
      </c>
      <c r="CF48">
        <v>914</v>
      </c>
      <c r="CG48">
        <v>1844</v>
      </c>
      <c r="CH48">
        <v>3627</v>
      </c>
      <c r="CI48">
        <v>3760</v>
      </c>
      <c r="CJ48">
        <v>3316</v>
      </c>
      <c r="CK48">
        <v>9340</v>
      </c>
      <c r="CL48">
        <v>7300</v>
      </c>
      <c r="CM48">
        <v>12217</v>
      </c>
      <c r="CN48">
        <v>12597</v>
      </c>
      <c r="CO48">
        <v>10558</v>
      </c>
      <c r="CP48">
        <v>13300</v>
      </c>
      <c r="CQ48">
        <v>11192</v>
      </c>
      <c r="CR48">
        <v>18038</v>
      </c>
      <c r="CS48">
        <v>12724</v>
      </c>
      <c r="CT48">
        <v>12058</v>
      </c>
      <c r="CU48">
        <v>3763</v>
      </c>
      <c r="CV48">
        <v>736</v>
      </c>
      <c r="CW48">
        <v>259</v>
      </c>
      <c r="CX48">
        <v>0</v>
      </c>
      <c r="CY48">
        <v>0</v>
      </c>
      <c r="CZ48">
        <v>0</v>
      </c>
      <c r="DA48">
        <v>0</v>
      </c>
      <c r="DB48">
        <v>0</v>
      </c>
      <c r="DC48">
        <v>0</v>
      </c>
      <c r="DD48">
        <v>15</v>
      </c>
      <c r="DE48">
        <v>0</v>
      </c>
      <c r="DF48">
        <v>0</v>
      </c>
      <c r="DG48">
        <v>0</v>
      </c>
      <c r="DH48">
        <v>0</v>
      </c>
      <c r="DI48">
        <v>0</v>
      </c>
      <c r="DJ48">
        <v>0</v>
      </c>
      <c r="DK48">
        <v>0</v>
      </c>
      <c r="DL48">
        <v>0</v>
      </c>
      <c r="DM48">
        <v>0</v>
      </c>
      <c r="DN48">
        <v>364</v>
      </c>
      <c r="DO48">
        <v>629</v>
      </c>
      <c r="DP48">
        <v>844</v>
      </c>
      <c r="DQ48">
        <v>2154</v>
      </c>
      <c r="DR48">
        <v>5875</v>
      </c>
      <c r="DS48">
        <v>7449</v>
      </c>
      <c r="DT48">
        <v>11991</v>
      </c>
      <c r="DU48">
        <v>13449</v>
      </c>
      <c r="DV48">
        <v>18925</v>
      </c>
      <c r="DW48">
        <v>18318</v>
      </c>
      <c r="DX48">
        <v>20502</v>
      </c>
      <c r="DY48">
        <v>15747</v>
      </c>
      <c r="DZ48">
        <v>12164</v>
      </c>
      <c r="EA48">
        <v>6432</v>
      </c>
      <c r="EB48">
        <v>2619</v>
      </c>
      <c r="EC48">
        <v>81</v>
      </c>
      <c r="ED48">
        <v>0</v>
      </c>
      <c r="EE48">
        <v>0</v>
      </c>
      <c r="EF48">
        <v>0</v>
      </c>
      <c r="EG48">
        <v>0</v>
      </c>
      <c r="EH48">
        <v>0</v>
      </c>
      <c r="EI48">
        <v>0</v>
      </c>
      <c r="EJ48">
        <v>0</v>
      </c>
      <c r="EK48">
        <v>0</v>
      </c>
      <c r="EL48">
        <v>0</v>
      </c>
      <c r="EM48">
        <v>15</v>
      </c>
      <c r="EO48">
        <v>47</v>
      </c>
    </row>
    <row r="49" spans="1:145">
      <c r="A49">
        <v>217</v>
      </c>
      <c r="B49" t="s">
        <v>199</v>
      </c>
      <c r="C49" t="s">
        <v>122</v>
      </c>
      <c r="D49">
        <v>0</v>
      </c>
      <c r="E49">
        <v>0</v>
      </c>
      <c r="F49">
        <v>0</v>
      </c>
      <c r="G49">
        <v>411</v>
      </c>
      <c r="H49">
        <v>0</v>
      </c>
      <c r="I49">
        <v>0</v>
      </c>
      <c r="J49">
        <v>0</v>
      </c>
      <c r="K49">
        <v>0</v>
      </c>
      <c r="L49">
        <v>0</v>
      </c>
      <c r="M49">
        <v>209</v>
      </c>
      <c r="N49">
        <v>896</v>
      </c>
      <c r="O49">
        <v>587</v>
      </c>
      <c r="P49">
        <v>286</v>
      </c>
      <c r="Q49">
        <v>996</v>
      </c>
      <c r="R49">
        <v>2554</v>
      </c>
      <c r="S49">
        <v>3299</v>
      </c>
      <c r="T49">
        <v>7857</v>
      </c>
      <c r="U49">
        <v>8259</v>
      </c>
      <c r="V49">
        <v>9935</v>
      </c>
      <c r="W49">
        <v>11945</v>
      </c>
      <c r="X49">
        <v>14842</v>
      </c>
      <c r="Y49">
        <v>18727</v>
      </c>
      <c r="Z49">
        <v>20143</v>
      </c>
      <c r="AA49">
        <v>18316</v>
      </c>
      <c r="AB49">
        <v>6793</v>
      </c>
      <c r="AC49">
        <v>916</v>
      </c>
      <c r="AD49">
        <v>1086</v>
      </c>
      <c r="AE49">
        <v>0</v>
      </c>
      <c r="AF49">
        <v>0</v>
      </c>
      <c r="AG49">
        <v>0</v>
      </c>
      <c r="AH49">
        <v>0</v>
      </c>
      <c r="AI49">
        <v>0</v>
      </c>
      <c r="AJ49">
        <v>0</v>
      </c>
      <c r="AK49">
        <v>0</v>
      </c>
      <c r="AL49">
        <v>30</v>
      </c>
      <c r="AM49">
        <v>0</v>
      </c>
      <c r="AN49">
        <v>0</v>
      </c>
      <c r="AO49">
        <v>0</v>
      </c>
      <c r="AP49">
        <v>0</v>
      </c>
      <c r="AQ49">
        <v>0</v>
      </c>
      <c r="AR49">
        <v>411</v>
      </c>
      <c r="AS49">
        <v>0</v>
      </c>
      <c r="AT49">
        <v>0</v>
      </c>
      <c r="AU49">
        <v>0</v>
      </c>
      <c r="AV49">
        <v>0</v>
      </c>
      <c r="AW49">
        <v>494</v>
      </c>
      <c r="AX49">
        <v>1134</v>
      </c>
      <c r="AY49">
        <v>0</v>
      </c>
      <c r="AZ49">
        <v>1890</v>
      </c>
      <c r="BA49">
        <v>4420</v>
      </c>
      <c r="BB49">
        <v>10148</v>
      </c>
      <c r="BC49">
        <v>11846</v>
      </c>
      <c r="BD49">
        <v>10724</v>
      </c>
      <c r="BE49">
        <v>11422</v>
      </c>
      <c r="BF49">
        <v>18604</v>
      </c>
      <c r="BG49">
        <v>19185</v>
      </c>
      <c r="BH49">
        <v>18129</v>
      </c>
      <c r="BI49">
        <v>15163</v>
      </c>
      <c r="BJ49">
        <v>2752</v>
      </c>
      <c r="BK49">
        <v>970</v>
      </c>
      <c r="BL49">
        <v>765</v>
      </c>
      <c r="BM49">
        <v>0</v>
      </c>
      <c r="BN49">
        <v>0</v>
      </c>
      <c r="BO49">
        <v>0</v>
      </c>
      <c r="BP49">
        <v>0</v>
      </c>
      <c r="BQ49">
        <v>0</v>
      </c>
      <c r="BR49">
        <v>0</v>
      </c>
      <c r="BS49">
        <v>0</v>
      </c>
      <c r="BT49">
        <v>0</v>
      </c>
      <c r="BU49">
        <v>30</v>
      </c>
      <c r="BV49">
        <v>0</v>
      </c>
      <c r="BW49">
        <v>0</v>
      </c>
      <c r="BX49">
        <v>0</v>
      </c>
      <c r="BY49">
        <v>0</v>
      </c>
      <c r="BZ49">
        <v>0</v>
      </c>
      <c r="CA49">
        <v>0</v>
      </c>
      <c r="CB49">
        <v>0</v>
      </c>
      <c r="CC49">
        <v>411</v>
      </c>
      <c r="CD49">
        <v>0</v>
      </c>
      <c r="CE49">
        <v>0</v>
      </c>
      <c r="CF49">
        <v>0</v>
      </c>
      <c r="CG49">
        <v>0</v>
      </c>
      <c r="CH49">
        <v>611</v>
      </c>
      <c r="CI49">
        <v>1490</v>
      </c>
      <c r="CJ49">
        <v>2688</v>
      </c>
      <c r="CK49">
        <v>4078</v>
      </c>
      <c r="CL49">
        <v>5817</v>
      </c>
      <c r="CM49">
        <v>13469</v>
      </c>
      <c r="CN49">
        <v>9900</v>
      </c>
      <c r="CO49">
        <v>14785</v>
      </c>
      <c r="CP49">
        <v>11917</v>
      </c>
      <c r="CQ49">
        <v>16478</v>
      </c>
      <c r="CR49">
        <v>12597</v>
      </c>
      <c r="CS49">
        <v>13969</v>
      </c>
      <c r="CT49">
        <v>13612</v>
      </c>
      <c r="CU49">
        <v>5189</v>
      </c>
      <c r="CV49">
        <v>573</v>
      </c>
      <c r="CW49">
        <v>409</v>
      </c>
      <c r="CX49">
        <v>0</v>
      </c>
      <c r="CY49">
        <v>0</v>
      </c>
      <c r="CZ49">
        <v>0</v>
      </c>
      <c r="DA49">
        <v>0</v>
      </c>
      <c r="DB49">
        <v>0</v>
      </c>
      <c r="DC49">
        <v>0</v>
      </c>
      <c r="DD49">
        <v>94</v>
      </c>
      <c r="DE49">
        <v>0</v>
      </c>
      <c r="DF49">
        <v>0</v>
      </c>
      <c r="DG49">
        <v>0</v>
      </c>
      <c r="DH49">
        <v>0</v>
      </c>
      <c r="DI49">
        <v>0</v>
      </c>
      <c r="DJ49">
        <v>0</v>
      </c>
      <c r="DK49">
        <v>0</v>
      </c>
      <c r="DL49">
        <v>0</v>
      </c>
      <c r="DM49">
        <v>0</v>
      </c>
      <c r="DN49">
        <v>0</v>
      </c>
      <c r="DO49">
        <v>905</v>
      </c>
      <c r="DP49">
        <v>0</v>
      </c>
      <c r="DQ49">
        <v>2072</v>
      </c>
      <c r="DR49">
        <v>2422</v>
      </c>
      <c r="DS49">
        <v>4655</v>
      </c>
      <c r="DT49">
        <v>11799</v>
      </c>
      <c r="DU49">
        <v>15066</v>
      </c>
      <c r="DV49">
        <v>10255</v>
      </c>
      <c r="DW49">
        <v>17775</v>
      </c>
      <c r="DX49">
        <v>12122</v>
      </c>
      <c r="DY49">
        <v>16659</v>
      </c>
      <c r="DZ49">
        <v>10901</v>
      </c>
      <c r="EA49">
        <v>12795</v>
      </c>
      <c r="EB49">
        <v>7275</v>
      </c>
      <c r="EC49">
        <v>2412</v>
      </c>
      <c r="ED49">
        <v>494</v>
      </c>
      <c r="EE49">
        <v>450</v>
      </c>
      <c r="EF49">
        <v>0</v>
      </c>
      <c r="EG49">
        <v>0</v>
      </c>
      <c r="EH49">
        <v>0</v>
      </c>
      <c r="EI49">
        <v>0</v>
      </c>
      <c r="EJ49">
        <v>0</v>
      </c>
      <c r="EK49">
        <v>0</v>
      </c>
      <c r="EL49">
        <v>0</v>
      </c>
      <c r="EM49">
        <v>30</v>
      </c>
      <c r="EO49">
        <v>48</v>
      </c>
    </row>
    <row r="50" spans="1:145">
      <c r="A50">
        <v>300</v>
      </c>
      <c r="B50" t="s">
        <v>53</v>
      </c>
      <c r="C50" t="s">
        <v>53</v>
      </c>
      <c r="D50">
        <v>4384</v>
      </c>
      <c r="E50">
        <v>2691</v>
      </c>
      <c r="F50">
        <v>6676</v>
      </c>
      <c r="G50">
        <v>3518</v>
      </c>
      <c r="H50">
        <v>4045</v>
      </c>
      <c r="I50">
        <v>7480</v>
      </c>
      <c r="J50">
        <v>6010</v>
      </c>
      <c r="K50">
        <v>8666</v>
      </c>
      <c r="L50">
        <v>11200</v>
      </c>
      <c r="M50">
        <v>13328</v>
      </c>
      <c r="N50">
        <v>26423</v>
      </c>
      <c r="O50">
        <v>39880</v>
      </c>
      <c r="P50">
        <v>47271</v>
      </c>
      <c r="Q50">
        <v>74200</v>
      </c>
      <c r="R50">
        <v>101748</v>
      </c>
      <c r="S50">
        <v>154110</v>
      </c>
      <c r="T50">
        <v>196297</v>
      </c>
      <c r="U50">
        <v>278044</v>
      </c>
      <c r="V50">
        <v>318896</v>
      </c>
      <c r="W50">
        <v>393002</v>
      </c>
      <c r="X50">
        <v>484229</v>
      </c>
      <c r="Y50">
        <v>622814</v>
      </c>
      <c r="Z50">
        <v>713715</v>
      </c>
      <c r="AA50">
        <v>671406</v>
      </c>
      <c r="AB50">
        <v>520273</v>
      </c>
      <c r="AC50">
        <v>302769</v>
      </c>
      <c r="AD50">
        <v>90639</v>
      </c>
      <c r="AE50">
        <v>7745</v>
      </c>
      <c r="AF50">
        <v>391</v>
      </c>
      <c r="AG50">
        <v>15</v>
      </c>
      <c r="AH50">
        <v>0</v>
      </c>
      <c r="AI50">
        <v>0</v>
      </c>
      <c r="AJ50">
        <v>0</v>
      </c>
      <c r="AK50">
        <v>0</v>
      </c>
      <c r="AL50">
        <v>44370</v>
      </c>
      <c r="AM50">
        <v>0</v>
      </c>
      <c r="AN50">
        <v>0</v>
      </c>
      <c r="AO50">
        <v>313</v>
      </c>
      <c r="AP50">
        <v>0</v>
      </c>
      <c r="AQ50">
        <v>0</v>
      </c>
      <c r="AR50">
        <v>0</v>
      </c>
      <c r="AS50">
        <v>1337</v>
      </c>
      <c r="AT50">
        <v>6386</v>
      </c>
      <c r="AU50">
        <v>10113</v>
      </c>
      <c r="AV50">
        <v>14755</v>
      </c>
      <c r="AW50">
        <v>20698</v>
      </c>
      <c r="AX50">
        <v>32591</v>
      </c>
      <c r="AY50">
        <v>64369</v>
      </c>
      <c r="AZ50">
        <v>99623</v>
      </c>
      <c r="BA50">
        <v>167987</v>
      </c>
      <c r="BB50">
        <v>226987</v>
      </c>
      <c r="BC50">
        <v>307072</v>
      </c>
      <c r="BD50">
        <v>348721</v>
      </c>
      <c r="BE50">
        <v>425987</v>
      </c>
      <c r="BF50">
        <v>466897</v>
      </c>
      <c r="BG50">
        <v>534565</v>
      </c>
      <c r="BH50">
        <v>572723</v>
      </c>
      <c r="BI50">
        <v>531681</v>
      </c>
      <c r="BJ50">
        <v>454236</v>
      </c>
      <c r="BK50">
        <v>313695</v>
      </c>
      <c r="BL50">
        <v>226925</v>
      </c>
      <c r="BM50">
        <v>141337</v>
      </c>
      <c r="BN50">
        <v>102030</v>
      </c>
      <c r="BO50">
        <v>36014</v>
      </c>
      <c r="BP50">
        <v>4351</v>
      </c>
      <c r="BQ50">
        <v>472</v>
      </c>
      <c r="BR50">
        <v>0</v>
      </c>
      <c r="BS50">
        <v>0</v>
      </c>
      <c r="BT50">
        <v>0</v>
      </c>
      <c r="BU50">
        <v>44370</v>
      </c>
      <c r="BV50">
        <v>0</v>
      </c>
      <c r="BW50">
        <v>2934</v>
      </c>
      <c r="BX50">
        <v>1970</v>
      </c>
      <c r="BY50">
        <v>7459</v>
      </c>
      <c r="BZ50">
        <v>3893</v>
      </c>
      <c r="CA50">
        <v>2797</v>
      </c>
      <c r="CB50">
        <v>2726</v>
      </c>
      <c r="CC50">
        <v>5575</v>
      </c>
      <c r="CD50">
        <v>5711</v>
      </c>
      <c r="CE50">
        <v>8698</v>
      </c>
      <c r="CF50">
        <v>15809</v>
      </c>
      <c r="CG50">
        <v>27411</v>
      </c>
      <c r="CH50">
        <v>53998</v>
      </c>
      <c r="CI50">
        <v>77638</v>
      </c>
      <c r="CJ50">
        <v>129127</v>
      </c>
      <c r="CK50">
        <v>194364</v>
      </c>
      <c r="CL50">
        <v>273744</v>
      </c>
      <c r="CM50">
        <v>334336</v>
      </c>
      <c r="CN50">
        <v>383581</v>
      </c>
      <c r="CO50">
        <v>453924</v>
      </c>
      <c r="CP50">
        <v>448926</v>
      </c>
      <c r="CQ50">
        <v>493935</v>
      </c>
      <c r="CR50">
        <v>541953</v>
      </c>
      <c r="CS50">
        <v>490123</v>
      </c>
      <c r="CT50">
        <v>447787</v>
      </c>
      <c r="CU50">
        <v>312502</v>
      </c>
      <c r="CV50">
        <v>216227</v>
      </c>
      <c r="CW50">
        <v>113281</v>
      </c>
      <c r="CX50">
        <v>46761</v>
      </c>
      <c r="CY50">
        <v>13976</v>
      </c>
      <c r="CZ50">
        <v>1952</v>
      </c>
      <c r="DA50">
        <v>0</v>
      </c>
      <c r="DB50">
        <v>0</v>
      </c>
      <c r="DC50">
        <v>0</v>
      </c>
      <c r="DD50">
        <v>43117</v>
      </c>
      <c r="DE50">
        <v>0</v>
      </c>
      <c r="DF50">
        <v>0</v>
      </c>
      <c r="DG50">
        <v>0</v>
      </c>
      <c r="DH50">
        <v>0</v>
      </c>
      <c r="DI50">
        <v>0</v>
      </c>
      <c r="DJ50">
        <v>0</v>
      </c>
      <c r="DK50">
        <v>315</v>
      </c>
      <c r="DL50">
        <v>243</v>
      </c>
      <c r="DM50">
        <v>954</v>
      </c>
      <c r="DN50">
        <v>1843</v>
      </c>
      <c r="DO50">
        <v>6270</v>
      </c>
      <c r="DP50">
        <v>21063</v>
      </c>
      <c r="DQ50">
        <v>50433</v>
      </c>
      <c r="DR50">
        <v>110947</v>
      </c>
      <c r="DS50">
        <v>191386</v>
      </c>
      <c r="DT50">
        <v>303391</v>
      </c>
      <c r="DU50">
        <v>390636</v>
      </c>
      <c r="DV50">
        <v>435472</v>
      </c>
      <c r="DW50">
        <v>490917</v>
      </c>
      <c r="DX50">
        <v>498203</v>
      </c>
      <c r="DY50">
        <v>502175</v>
      </c>
      <c r="DZ50">
        <v>493810</v>
      </c>
      <c r="EA50">
        <v>439470</v>
      </c>
      <c r="EB50">
        <v>325983</v>
      </c>
      <c r="EC50">
        <v>262831</v>
      </c>
      <c r="ED50">
        <v>224172</v>
      </c>
      <c r="EE50">
        <v>180132</v>
      </c>
      <c r="EF50">
        <v>119417</v>
      </c>
      <c r="EG50">
        <v>52634</v>
      </c>
      <c r="EH50">
        <v>10631</v>
      </c>
      <c r="EI50">
        <v>232</v>
      </c>
      <c r="EJ50">
        <v>0</v>
      </c>
      <c r="EK50">
        <v>0</v>
      </c>
      <c r="EL50">
        <v>0</v>
      </c>
      <c r="EM50">
        <v>42675</v>
      </c>
      <c r="EO50">
        <v>49</v>
      </c>
    </row>
    <row r="51" spans="1:145">
      <c r="A51">
        <v>301</v>
      </c>
      <c r="B51" t="s">
        <v>200</v>
      </c>
      <c r="C51" t="s">
        <v>123</v>
      </c>
      <c r="D51">
        <v>214</v>
      </c>
      <c r="E51">
        <v>0</v>
      </c>
      <c r="F51">
        <v>0</v>
      </c>
      <c r="G51">
        <v>0</v>
      </c>
      <c r="H51">
        <v>0</v>
      </c>
      <c r="I51">
        <v>0</v>
      </c>
      <c r="J51">
        <v>0</v>
      </c>
      <c r="K51">
        <v>0</v>
      </c>
      <c r="L51">
        <v>0</v>
      </c>
      <c r="M51">
        <v>335</v>
      </c>
      <c r="N51">
        <v>646</v>
      </c>
      <c r="O51">
        <v>975</v>
      </c>
      <c r="P51">
        <v>589</v>
      </c>
      <c r="Q51">
        <v>2264</v>
      </c>
      <c r="R51">
        <v>373</v>
      </c>
      <c r="S51">
        <v>2699</v>
      </c>
      <c r="T51">
        <v>4471</v>
      </c>
      <c r="U51">
        <v>6347</v>
      </c>
      <c r="V51">
        <v>8062</v>
      </c>
      <c r="W51">
        <v>10526</v>
      </c>
      <c r="X51">
        <v>16100</v>
      </c>
      <c r="Y51">
        <v>32630</v>
      </c>
      <c r="Z51">
        <v>43127</v>
      </c>
      <c r="AA51">
        <v>49408</v>
      </c>
      <c r="AB51">
        <v>34086</v>
      </c>
      <c r="AC51">
        <v>21955</v>
      </c>
      <c r="AD51">
        <v>4331</v>
      </c>
      <c r="AE51">
        <v>0</v>
      </c>
      <c r="AF51">
        <v>0</v>
      </c>
      <c r="AG51">
        <v>0</v>
      </c>
      <c r="AH51">
        <v>0</v>
      </c>
      <c r="AI51">
        <v>0</v>
      </c>
      <c r="AJ51">
        <v>0</v>
      </c>
      <c r="AK51">
        <v>0</v>
      </c>
      <c r="AL51">
        <v>658</v>
      </c>
      <c r="AM51">
        <v>0</v>
      </c>
      <c r="AN51">
        <v>0</v>
      </c>
      <c r="AO51">
        <v>214</v>
      </c>
      <c r="AP51">
        <v>0</v>
      </c>
      <c r="AQ51">
        <v>0</v>
      </c>
      <c r="AR51">
        <v>0</v>
      </c>
      <c r="AS51">
        <v>0</v>
      </c>
      <c r="AT51">
        <v>0</v>
      </c>
      <c r="AU51">
        <v>0</v>
      </c>
      <c r="AV51">
        <v>0</v>
      </c>
      <c r="AW51">
        <v>0</v>
      </c>
      <c r="AX51">
        <v>1956</v>
      </c>
      <c r="AY51">
        <v>379</v>
      </c>
      <c r="AZ51">
        <v>1369</v>
      </c>
      <c r="BA51">
        <v>2343</v>
      </c>
      <c r="BB51">
        <v>2930</v>
      </c>
      <c r="BC51">
        <v>6986</v>
      </c>
      <c r="BD51">
        <v>8953</v>
      </c>
      <c r="BE51">
        <v>12765</v>
      </c>
      <c r="BF51">
        <v>18323</v>
      </c>
      <c r="BG51">
        <v>31088</v>
      </c>
      <c r="BH51">
        <v>39060</v>
      </c>
      <c r="BI51">
        <v>31387</v>
      </c>
      <c r="BJ51">
        <v>35366</v>
      </c>
      <c r="BK51">
        <v>21149</v>
      </c>
      <c r="BL51">
        <v>12359</v>
      </c>
      <c r="BM51">
        <v>7702</v>
      </c>
      <c r="BN51">
        <v>2537</v>
      </c>
      <c r="BO51">
        <v>2272</v>
      </c>
      <c r="BP51">
        <v>0</v>
      </c>
      <c r="BQ51">
        <v>0</v>
      </c>
      <c r="BR51">
        <v>0</v>
      </c>
      <c r="BS51">
        <v>0</v>
      </c>
      <c r="BT51">
        <v>0</v>
      </c>
      <c r="BU51">
        <v>658</v>
      </c>
      <c r="BV51">
        <v>0</v>
      </c>
      <c r="BW51">
        <v>0</v>
      </c>
      <c r="BX51">
        <v>0</v>
      </c>
      <c r="BY51">
        <v>214</v>
      </c>
      <c r="BZ51">
        <v>0</v>
      </c>
      <c r="CA51">
        <v>0</v>
      </c>
      <c r="CB51">
        <v>0</v>
      </c>
      <c r="CC51">
        <v>0</v>
      </c>
      <c r="CD51">
        <v>0</v>
      </c>
      <c r="CE51">
        <v>0</v>
      </c>
      <c r="CF51">
        <v>0</v>
      </c>
      <c r="CG51">
        <v>0</v>
      </c>
      <c r="CH51">
        <v>279</v>
      </c>
      <c r="CI51">
        <v>1664</v>
      </c>
      <c r="CJ51">
        <v>4681</v>
      </c>
      <c r="CK51">
        <v>6209</v>
      </c>
      <c r="CL51">
        <v>4874</v>
      </c>
      <c r="CM51">
        <v>7239</v>
      </c>
      <c r="CN51">
        <v>9470</v>
      </c>
      <c r="CO51">
        <v>10836</v>
      </c>
      <c r="CP51">
        <v>13430</v>
      </c>
      <c r="CQ51">
        <v>26448</v>
      </c>
      <c r="CR51">
        <v>33553</v>
      </c>
      <c r="CS51">
        <v>33053</v>
      </c>
      <c r="CT51">
        <v>25817</v>
      </c>
      <c r="CU51">
        <v>24138</v>
      </c>
      <c r="CV51">
        <v>17416</v>
      </c>
      <c r="CW51">
        <v>12495</v>
      </c>
      <c r="CX51">
        <v>4553</v>
      </c>
      <c r="CY51">
        <v>2769</v>
      </c>
      <c r="CZ51">
        <v>0</v>
      </c>
      <c r="DA51">
        <v>0</v>
      </c>
      <c r="DB51">
        <v>0</v>
      </c>
      <c r="DC51">
        <v>0</v>
      </c>
      <c r="DD51">
        <v>658</v>
      </c>
      <c r="DE51">
        <v>0</v>
      </c>
      <c r="DF51">
        <v>0</v>
      </c>
      <c r="DG51">
        <v>0</v>
      </c>
      <c r="DH51">
        <v>0</v>
      </c>
      <c r="DI51">
        <v>0</v>
      </c>
      <c r="DJ51">
        <v>0</v>
      </c>
      <c r="DK51">
        <v>0</v>
      </c>
      <c r="DL51">
        <v>214</v>
      </c>
      <c r="DM51">
        <v>0</v>
      </c>
      <c r="DN51">
        <v>25</v>
      </c>
      <c r="DO51">
        <v>0</v>
      </c>
      <c r="DP51">
        <v>0</v>
      </c>
      <c r="DQ51">
        <v>646</v>
      </c>
      <c r="DR51">
        <v>507</v>
      </c>
      <c r="DS51">
        <v>2971</v>
      </c>
      <c r="DT51">
        <v>2335</v>
      </c>
      <c r="DU51">
        <v>5628</v>
      </c>
      <c r="DV51">
        <v>14145</v>
      </c>
      <c r="DW51">
        <v>26986</v>
      </c>
      <c r="DX51">
        <v>33345</v>
      </c>
      <c r="DY51">
        <v>35548</v>
      </c>
      <c r="DZ51">
        <v>38887</v>
      </c>
      <c r="EA51">
        <v>35266</v>
      </c>
      <c r="EB51">
        <v>19237</v>
      </c>
      <c r="EC51">
        <v>10714</v>
      </c>
      <c r="ED51">
        <v>7805</v>
      </c>
      <c r="EE51">
        <v>4904</v>
      </c>
      <c r="EF51">
        <v>0</v>
      </c>
      <c r="EG51">
        <v>0</v>
      </c>
      <c r="EH51">
        <v>0</v>
      </c>
      <c r="EI51">
        <v>0</v>
      </c>
      <c r="EJ51">
        <v>0</v>
      </c>
      <c r="EK51">
        <v>0</v>
      </c>
      <c r="EL51">
        <v>0</v>
      </c>
      <c r="EM51">
        <v>633</v>
      </c>
      <c r="EO51">
        <v>50</v>
      </c>
    </row>
    <row r="52" spans="1:145">
      <c r="A52">
        <v>302</v>
      </c>
      <c r="B52" t="s">
        <v>201</v>
      </c>
      <c r="C52" t="s">
        <v>124</v>
      </c>
      <c r="D52">
        <v>0</v>
      </c>
      <c r="E52">
        <v>0</v>
      </c>
      <c r="F52">
        <v>0</v>
      </c>
      <c r="G52">
        <v>0</v>
      </c>
      <c r="H52">
        <v>0</v>
      </c>
      <c r="I52">
        <v>0</v>
      </c>
      <c r="J52">
        <v>0</v>
      </c>
      <c r="K52">
        <v>274</v>
      </c>
      <c r="L52">
        <v>0</v>
      </c>
      <c r="M52">
        <v>0</v>
      </c>
      <c r="N52">
        <v>0</v>
      </c>
      <c r="O52">
        <v>0</v>
      </c>
      <c r="P52">
        <v>0</v>
      </c>
      <c r="Q52">
        <v>553</v>
      </c>
      <c r="R52">
        <v>942</v>
      </c>
      <c r="S52">
        <v>2617</v>
      </c>
      <c r="T52">
        <v>3666</v>
      </c>
      <c r="U52">
        <v>3896</v>
      </c>
      <c r="V52">
        <v>5936</v>
      </c>
      <c r="W52">
        <v>13669</v>
      </c>
      <c r="X52">
        <v>10105</v>
      </c>
      <c r="Y52">
        <v>29003</v>
      </c>
      <c r="Z52">
        <v>48156</v>
      </c>
      <c r="AA52">
        <v>32904</v>
      </c>
      <c r="AB52">
        <v>42972</v>
      </c>
      <c r="AC52">
        <v>23833</v>
      </c>
      <c r="AD52">
        <v>4314</v>
      </c>
      <c r="AE52">
        <v>235</v>
      </c>
      <c r="AF52">
        <v>107</v>
      </c>
      <c r="AG52">
        <v>0</v>
      </c>
      <c r="AH52">
        <v>0</v>
      </c>
      <c r="AI52">
        <v>0</v>
      </c>
      <c r="AJ52">
        <v>0</v>
      </c>
      <c r="AK52">
        <v>0</v>
      </c>
      <c r="AL52">
        <v>1420</v>
      </c>
      <c r="AM52">
        <v>0</v>
      </c>
      <c r="AN52">
        <v>0</v>
      </c>
      <c r="AO52">
        <v>0</v>
      </c>
      <c r="AP52">
        <v>0</v>
      </c>
      <c r="AQ52">
        <v>0</v>
      </c>
      <c r="AR52">
        <v>0</v>
      </c>
      <c r="AS52">
        <v>0</v>
      </c>
      <c r="AT52">
        <v>0</v>
      </c>
      <c r="AU52">
        <v>0</v>
      </c>
      <c r="AV52">
        <v>0</v>
      </c>
      <c r="AW52">
        <v>274</v>
      </c>
      <c r="AX52">
        <v>0</v>
      </c>
      <c r="AY52">
        <v>0</v>
      </c>
      <c r="AZ52">
        <v>0</v>
      </c>
      <c r="BA52">
        <v>1559</v>
      </c>
      <c r="BB52">
        <v>1838</v>
      </c>
      <c r="BC52">
        <v>1264</v>
      </c>
      <c r="BD52">
        <v>6492</v>
      </c>
      <c r="BE52">
        <v>7860</v>
      </c>
      <c r="BF52">
        <v>16459</v>
      </c>
      <c r="BG52">
        <v>17954</v>
      </c>
      <c r="BH52">
        <v>36595</v>
      </c>
      <c r="BI52">
        <v>36369</v>
      </c>
      <c r="BJ52">
        <v>33492</v>
      </c>
      <c r="BK52">
        <v>26249</v>
      </c>
      <c r="BL52">
        <v>20776</v>
      </c>
      <c r="BM52">
        <v>9379</v>
      </c>
      <c r="BN52">
        <v>6515</v>
      </c>
      <c r="BO52">
        <v>107</v>
      </c>
      <c r="BP52">
        <v>0</v>
      </c>
      <c r="BQ52">
        <v>0</v>
      </c>
      <c r="BR52">
        <v>0</v>
      </c>
      <c r="BS52">
        <v>0</v>
      </c>
      <c r="BT52">
        <v>0</v>
      </c>
      <c r="BU52">
        <v>1420</v>
      </c>
      <c r="BV52">
        <v>0</v>
      </c>
      <c r="BW52">
        <v>0</v>
      </c>
      <c r="BX52">
        <v>0</v>
      </c>
      <c r="BY52">
        <v>0</v>
      </c>
      <c r="BZ52">
        <v>0</v>
      </c>
      <c r="CA52">
        <v>0</v>
      </c>
      <c r="CB52">
        <v>0</v>
      </c>
      <c r="CC52">
        <v>274</v>
      </c>
      <c r="CD52">
        <v>0</v>
      </c>
      <c r="CE52">
        <v>0</v>
      </c>
      <c r="CF52">
        <v>553</v>
      </c>
      <c r="CG52">
        <v>322</v>
      </c>
      <c r="CH52">
        <v>1003</v>
      </c>
      <c r="CI52">
        <v>3393</v>
      </c>
      <c r="CJ52">
        <v>6423</v>
      </c>
      <c r="CK52">
        <v>5746</v>
      </c>
      <c r="CL52">
        <v>11254</v>
      </c>
      <c r="CM52">
        <v>9495</v>
      </c>
      <c r="CN52">
        <v>9477</v>
      </c>
      <c r="CO52">
        <v>17271</v>
      </c>
      <c r="CP52">
        <v>19214</v>
      </c>
      <c r="CQ52">
        <v>30110</v>
      </c>
      <c r="CR52">
        <v>34417</v>
      </c>
      <c r="CS52">
        <v>25698</v>
      </c>
      <c r="CT52">
        <v>23067</v>
      </c>
      <c r="CU52">
        <v>8551</v>
      </c>
      <c r="CV52">
        <v>8206</v>
      </c>
      <c r="CW52">
        <v>4527</v>
      </c>
      <c r="CX52">
        <v>4484</v>
      </c>
      <c r="CY52">
        <v>0</v>
      </c>
      <c r="CZ52">
        <v>0</v>
      </c>
      <c r="DA52">
        <v>0</v>
      </c>
      <c r="DB52">
        <v>0</v>
      </c>
      <c r="DC52">
        <v>0</v>
      </c>
      <c r="DD52">
        <v>1117</v>
      </c>
      <c r="DE52">
        <v>0</v>
      </c>
      <c r="DF52">
        <v>0</v>
      </c>
      <c r="DG52">
        <v>0</v>
      </c>
      <c r="DH52">
        <v>0</v>
      </c>
      <c r="DI52">
        <v>0</v>
      </c>
      <c r="DJ52">
        <v>0</v>
      </c>
      <c r="DK52">
        <v>0</v>
      </c>
      <c r="DL52">
        <v>0</v>
      </c>
      <c r="DM52">
        <v>0</v>
      </c>
      <c r="DN52">
        <v>0</v>
      </c>
      <c r="DO52">
        <v>0</v>
      </c>
      <c r="DP52">
        <v>0</v>
      </c>
      <c r="DQ52">
        <v>568</v>
      </c>
      <c r="DR52">
        <v>189</v>
      </c>
      <c r="DS52">
        <v>0</v>
      </c>
      <c r="DT52">
        <v>974</v>
      </c>
      <c r="DU52">
        <v>428</v>
      </c>
      <c r="DV52">
        <v>3384</v>
      </c>
      <c r="DW52">
        <v>7073</v>
      </c>
      <c r="DX52">
        <v>15668</v>
      </c>
      <c r="DY52">
        <v>21879</v>
      </c>
      <c r="DZ52">
        <v>30180</v>
      </c>
      <c r="EA52">
        <v>41221</v>
      </c>
      <c r="EB52">
        <v>36690</v>
      </c>
      <c r="EC52">
        <v>32844</v>
      </c>
      <c r="ED52">
        <v>26187</v>
      </c>
      <c r="EE52">
        <v>5351</v>
      </c>
      <c r="EF52">
        <v>565</v>
      </c>
      <c r="EG52">
        <v>0</v>
      </c>
      <c r="EH52">
        <v>0</v>
      </c>
      <c r="EI52">
        <v>0</v>
      </c>
      <c r="EJ52">
        <v>0</v>
      </c>
      <c r="EK52">
        <v>0</v>
      </c>
      <c r="EL52">
        <v>0</v>
      </c>
      <c r="EM52">
        <v>1401</v>
      </c>
      <c r="EO52">
        <v>51</v>
      </c>
    </row>
    <row r="53" spans="1:145">
      <c r="A53">
        <v>303</v>
      </c>
      <c r="B53" t="s">
        <v>202</v>
      </c>
      <c r="C53" t="s">
        <v>125</v>
      </c>
      <c r="D53">
        <v>282</v>
      </c>
      <c r="E53">
        <v>0</v>
      </c>
      <c r="F53">
        <v>0</v>
      </c>
      <c r="G53">
        <v>0</v>
      </c>
      <c r="H53">
        <v>0</v>
      </c>
      <c r="I53">
        <v>0</v>
      </c>
      <c r="J53">
        <v>0</v>
      </c>
      <c r="K53">
        <v>312</v>
      </c>
      <c r="L53">
        <v>326</v>
      </c>
      <c r="M53">
        <v>0</v>
      </c>
      <c r="N53">
        <v>0</v>
      </c>
      <c r="O53">
        <v>451</v>
      </c>
      <c r="P53">
        <v>480</v>
      </c>
      <c r="Q53">
        <v>2873</v>
      </c>
      <c r="R53">
        <v>1313</v>
      </c>
      <c r="S53">
        <v>1818</v>
      </c>
      <c r="T53">
        <v>3419</v>
      </c>
      <c r="U53">
        <v>7602</v>
      </c>
      <c r="V53">
        <v>10939</v>
      </c>
      <c r="W53">
        <v>28121</v>
      </c>
      <c r="X53">
        <v>35184</v>
      </c>
      <c r="Y53">
        <v>41322</v>
      </c>
      <c r="Z53">
        <v>68679</v>
      </c>
      <c r="AA53">
        <v>58133</v>
      </c>
      <c r="AB53">
        <v>56100</v>
      </c>
      <c r="AC53">
        <v>39476</v>
      </c>
      <c r="AD53">
        <v>11751</v>
      </c>
      <c r="AE53">
        <v>1842</v>
      </c>
      <c r="AF53">
        <v>0</v>
      </c>
      <c r="AG53">
        <v>0</v>
      </c>
      <c r="AH53">
        <v>0</v>
      </c>
      <c r="AI53">
        <v>0</v>
      </c>
      <c r="AJ53">
        <v>0</v>
      </c>
      <c r="AK53">
        <v>0</v>
      </c>
      <c r="AL53">
        <v>561</v>
      </c>
      <c r="AM53">
        <v>0</v>
      </c>
      <c r="AN53">
        <v>0</v>
      </c>
      <c r="AO53">
        <v>0</v>
      </c>
      <c r="AP53">
        <v>0</v>
      </c>
      <c r="AQ53">
        <v>0</v>
      </c>
      <c r="AR53">
        <v>0</v>
      </c>
      <c r="AS53">
        <v>282</v>
      </c>
      <c r="AT53">
        <v>0</v>
      </c>
      <c r="AU53">
        <v>0</v>
      </c>
      <c r="AV53">
        <v>312</v>
      </c>
      <c r="AW53">
        <v>326</v>
      </c>
      <c r="AX53">
        <v>180</v>
      </c>
      <c r="AY53">
        <v>0</v>
      </c>
      <c r="AZ53">
        <v>271</v>
      </c>
      <c r="BA53">
        <v>781</v>
      </c>
      <c r="BB53">
        <v>3919</v>
      </c>
      <c r="BC53">
        <v>2070</v>
      </c>
      <c r="BD53">
        <v>3303</v>
      </c>
      <c r="BE53">
        <v>8712</v>
      </c>
      <c r="BF53">
        <v>20336</v>
      </c>
      <c r="BG53">
        <v>36881</v>
      </c>
      <c r="BH53">
        <v>44820</v>
      </c>
      <c r="BI53">
        <v>60304</v>
      </c>
      <c r="BJ53">
        <v>60221</v>
      </c>
      <c r="BK53">
        <v>45201</v>
      </c>
      <c r="BL53">
        <v>41041</v>
      </c>
      <c r="BM53">
        <v>24090</v>
      </c>
      <c r="BN53">
        <v>13399</v>
      </c>
      <c r="BO53">
        <v>3502</v>
      </c>
      <c r="BP53">
        <v>0</v>
      </c>
      <c r="BQ53">
        <v>472</v>
      </c>
      <c r="BR53">
        <v>0</v>
      </c>
      <c r="BS53">
        <v>0</v>
      </c>
      <c r="BT53">
        <v>0</v>
      </c>
      <c r="BU53">
        <v>561</v>
      </c>
      <c r="BV53">
        <v>0</v>
      </c>
      <c r="BW53">
        <v>0</v>
      </c>
      <c r="BX53">
        <v>0</v>
      </c>
      <c r="BY53">
        <v>0</v>
      </c>
      <c r="BZ53">
        <v>0</v>
      </c>
      <c r="CA53">
        <v>282</v>
      </c>
      <c r="CB53">
        <v>0</v>
      </c>
      <c r="CC53">
        <v>312</v>
      </c>
      <c r="CD53">
        <v>432</v>
      </c>
      <c r="CE53">
        <v>0</v>
      </c>
      <c r="CF53">
        <v>26</v>
      </c>
      <c r="CG53">
        <v>539</v>
      </c>
      <c r="CH53">
        <v>2310</v>
      </c>
      <c r="CI53">
        <v>2657</v>
      </c>
      <c r="CJ53">
        <v>7661</v>
      </c>
      <c r="CK53">
        <v>9009</v>
      </c>
      <c r="CL53">
        <v>16246</v>
      </c>
      <c r="CM53">
        <v>21018</v>
      </c>
      <c r="CN53">
        <v>27461</v>
      </c>
      <c r="CO53">
        <v>33748</v>
      </c>
      <c r="CP53">
        <v>36326</v>
      </c>
      <c r="CQ53">
        <v>36543</v>
      </c>
      <c r="CR53">
        <v>32577</v>
      </c>
      <c r="CS53">
        <v>33963</v>
      </c>
      <c r="CT53">
        <v>41482</v>
      </c>
      <c r="CU53">
        <v>36236</v>
      </c>
      <c r="CV53">
        <v>15864</v>
      </c>
      <c r="CW53">
        <v>11020</v>
      </c>
      <c r="CX53">
        <v>3247</v>
      </c>
      <c r="CY53">
        <v>992</v>
      </c>
      <c r="CZ53">
        <v>472</v>
      </c>
      <c r="DA53">
        <v>0</v>
      </c>
      <c r="DB53">
        <v>0</v>
      </c>
      <c r="DC53">
        <v>0</v>
      </c>
      <c r="DD53">
        <v>561</v>
      </c>
      <c r="DE53">
        <v>0</v>
      </c>
      <c r="DF53">
        <v>0</v>
      </c>
      <c r="DG53">
        <v>0</v>
      </c>
      <c r="DH53">
        <v>0</v>
      </c>
      <c r="DI53">
        <v>0</v>
      </c>
      <c r="DJ53">
        <v>0</v>
      </c>
      <c r="DK53">
        <v>0</v>
      </c>
      <c r="DL53">
        <v>0</v>
      </c>
      <c r="DM53">
        <v>0</v>
      </c>
      <c r="DN53">
        <v>0</v>
      </c>
      <c r="DO53">
        <v>0</v>
      </c>
      <c r="DP53">
        <v>594</v>
      </c>
      <c r="DQ53">
        <v>180</v>
      </c>
      <c r="DR53">
        <v>326</v>
      </c>
      <c r="DS53">
        <v>0</v>
      </c>
      <c r="DT53">
        <v>393</v>
      </c>
      <c r="DU53">
        <v>3112</v>
      </c>
      <c r="DV53">
        <v>2251</v>
      </c>
      <c r="DW53">
        <v>4709</v>
      </c>
      <c r="DX53">
        <v>8829</v>
      </c>
      <c r="DY53">
        <v>19779</v>
      </c>
      <c r="DZ53">
        <v>42936</v>
      </c>
      <c r="EA53">
        <v>60703</v>
      </c>
      <c r="EB53">
        <v>60660</v>
      </c>
      <c r="EC53">
        <v>56589</v>
      </c>
      <c r="ED53">
        <v>55794</v>
      </c>
      <c r="EE53">
        <v>38082</v>
      </c>
      <c r="EF53">
        <v>12845</v>
      </c>
      <c r="EG53">
        <v>2436</v>
      </c>
      <c r="EH53">
        <v>226</v>
      </c>
      <c r="EI53">
        <v>0</v>
      </c>
      <c r="EJ53">
        <v>0</v>
      </c>
      <c r="EK53">
        <v>0</v>
      </c>
      <c r="EL53">
        <v>0</v>
      </c>
      <c r="EM53">
        <v>540</v>
      </c>
      <c r="EO53">
        <v>52</v>
      </c>
    </row>
    <row r="54" spans="1:145">
      <c r="A54">
        <v>304</v>
      </c>
      <c r="B54" t="s">
        <v>203</v>
      </c>
      <c r="C54" t="s">
        <v>126</v>
      </c>
      <c r="D54">
        <v>0</v>
      </c>
      <c r="E54">
        <v>0</v>
      </c>
      <c r="F54">
        <v>0</v>
      </c>
      <c r="G54">
        <v>0</v>
      </c>
      <c r="H54">
        <v>0</v>
      </c>
      <c r="I54">
        <v>0</v>
      </c>
      <c r="J54">
        <v>0</v>
      </c>
      <c r="K54">
        <v>0</v>
      </c>
      <c r="L54">
        <v>0</v>
      </c>
      <c r="M54">
        <v>0</v>
      </c>
      <c r="N54">
        <v>0</v>
      </c>
      <c r="O54">
        <v>293</v>
      </c>
      <c r="P54">
        <v>0</v>
      </c>
      <c r="Q54">
        <v>0</v>
      </c>
      <c r="R54">
        <v>0</v>
      </c>
      <c r="S54">
        <v>0</v>
      </c>
      <c r="T54">
        <v>1072</v>
      </c>
      <c r="U54">
        <v>498</v>
      </c>
      <c r="V54">
        <v>1585</v>
      </c>
      <c r="W54">
        <v>4070</v>
      </c>
      <c r="X54">
        <v>4942</v>
      </c>
      <c r="Y54">
        <v>12632</v>
      </c>
      <c r="Z54">
        <v>13213</v>
      </c>
      <c r="AA54">
        <v>27775</v>
      </c>
      <c r="AB54">
        <v>44138</v>
      </c>
      <c r="AC54">
        <v>57003</v>
      </c>
      <c r="AD54">
        <v>17576</v>
      </c>
      <c r="AE54">
        <v>2191</v>
      </c>
      <c r="AF54">
        <v>0</v>
      </c>
      <c r="AG54">
        <v>0</v>
      </c>
      <c r="AH54">
        <v>0</v>
      </c>
      <c r="AI54">
        <v>0</v>
      </c>
      <c r="AJ54">
        <v>0</v>
      </c>
      <c r="AK54">
        <v>0</v>
      </c>
      <c r="AL54">
        <v>2240</v>
      </c>
      <c r="AM54">
        <v>0</v>
      </c>
      <c r="AN54">
        <v>0</v>
      </c>
      <c r="AO54">
        <v>0</v>
      </c>
      <c r="AP54">
        <v>0</v>
      </c>
      <c r="AQ54">
        <v>0</v>
      </c>
      <c r="AR54">
        <v>0</v>
      </c>
      <c r="AS54">
        <v>0</v>
      </c>
      <c r="AT54">
        <v>0</v>
      </c>
      <c r="AU54">
        <v>0</v>
      </c>
      <c r="AV54">
        <v>0</v>
      </c>
      <c r="AW54">
        <v>0</v>
      </c>
      <c r="AX54">
        <v>0</v>
      </c>
      <c r="AY54">
        <v>0</v>
      </c>
      <c r="AZ54">
        <v>293</v>
      </c>
      <c r="BA54">
        <v>0</v>
      </c>
      <c r="BB54">
        <v>0</v>
      </c>
      <c r="BC54">
        <v>0</v>
      </c>
      <c r="BD54">
        <v>197</v>
      </c>
      <c r="BE54">
        <v>2413</v>
      </c>
      <c r="BF54">
        <v>2967</v>
      </c>
      <c r="BG54">
        <v>1243</v>
      </c>
      <c r="BH54">
        <v>10673</v>
      </c>
      <c r="BI54">
        <v>14158</v>
      </c>
      <c r="BJ54">
        <v>29564</v>
      </c>
      <c r="BK54">
        <v>27749</v>
      </c>
      <c r="BL54">
        <v>31770</v>
      </c>
      <c r="BM54">
        <v>32131</v>
      </c>
      <c r="BN54">
        <v>22559</v>
      </c>
      <c r="BO54">
        <v>10304</v>
      </c>
      <c r="BP54">
        <v>967</v>
      </c>
      <c r="BQ54">
        <v>0</v>
      </c>
      <c r="BR54">
        <v>0</v>
      </c>
      <c r="BS54">
        <v>0</v>
      </c>
      <c r="BT54">
        <v>0</v>
      </c>
      <c r="BU54">
        <v>2240</v>
      </c>
      <c r="BV54">
        <v>0</v>
      </c>
      <c r="BW54">
        <v>0</v>
      </c>
      <c r="BX54">
        <v>0</v>
      </c>
      <c r="BY54">
        <v>0</v>
      </c>
      <c r="BZ54">
        <v>0</v>
      </c>
      <c r="CA54">
        <v>0</v>
      </c>
      <c r="CB54">
        <v>0</v>
      </c>
      <c r="CC54">
        <v>0</v>
      </c>
      <c r="CD54">
        <v>293</v>
      </c>
      <c r="CE54">
        <v>0</v>
      </c>
      <c r="CF54">
        <v>0</v>
      </c>
      <c r="CG54">
        <v>0</v>
      </c>
      <c r="CH54">
        <v>1674</v>
      </c>
      <c r="CI54">
        <v>672</v>
      </c>
      <c r="CJ54">
        <v>2887</v>
      </c>
      <c r="CK54">
        <v>3304</v>
      </c>
      <c r="CL54">
        <v>6919</v>
      </c>
      <c r="CM54">
        <v>7143</v>
      </c>
      <c r="CN54">
        <v>6617</v>
      </c>
      <c r="CO54">
        <v>6060</v>
      </c>
      <c r="CP54">
        <v>6371</v>
      </c>
      <c r="CQ54">
        <v>9266</v>
      </c>
      <c r="CR54">
        <v>13257</v>
      </c>
      <c r="CS54">
        <v>24313</v>
      </c>
      <c r="CT54">
        <v>24497</v>
      </c>
      <c r="CU54">
        <v>24015</v>
      </c>
      <c r="CV54">
        <v>23329</v>
      </c>
      <c r="CW54">
        <v>17076</v>
      </c>
      <c r="CX54">
        <v>6148</v>
      </c>
      <c r="CY54">
        <v>2818</v>
      </c>
      <c r="CZ54">
        <v>329</v>
      </c>
      <c r="DA54">
        <v>0</v>
      </c>
      <c r="DB54">
        <v>0</v>
      </c>
      <c r="DC54">
        <v>0</v>
      </c>
      <c r="DD54">
        <v>2240</v>
      </c>
      <c r="DE54">
        <v>0</v>
      </c>
      <c r="DF54">
        <v>0</v>
      </c>
      <c r="DG54">
        <v>0</v>
      </c>
      <c r="DH54">
        <v>0</v>
      </c>
      <c r="DI54">
        <v>0</v>
      </c>
      <c r="DJ54">
        <v>0</v>
      </c>
      <c r="DK54">
        <v>0</v>
      </c>
      <c r="DL54">
        <v>0</v>
      </c>
      <c r="DM54">
        <v>0</v>
      </c>
      <c r="DN54">
        <v>0</v>
      </c>
      <c r="DO54">
        <v>0</v>
      </c>
      <c r="DP54">
        <v>0</v>
      </c>
      <c r="DQ54">
        <v>0</v>
      </c>
      <c r="DR54">
        <v>0</v>
      </c>
      <c r="DS54">
        <v>0</v>
      </c>
      <c r="DT54">
        <v>0</v>
      </c>
      <c r="DU54">
        <v>0</v>
      </c>
      <c r="DV54">
        <v>197</v>
      </c>
      <c r="DW54">
        <v>0</v>
      </c>
      <c r="DX54">
        <v>1076</v>
      </c>
      <c r="DY54">
        <v>1322</v>
      </c>
      <c r="DZ54">
        <v>4910</v>
      </c>
      <c r="EA54">
        <v>5779</v>
      </c>
      <c r="EB54">
        <v>20897</v>
      </c>
      <c r="EC54">
        <v>26259</v>
      </c>
      <c r="ED54">
        <v>29130</v>
      </c>
      <c r="EE54">
        <v>41579</v>
      </c>
      <c r="EF54">
        <v>35903</v>
      </c>
      <c r="EG54">
        <v>16135</v>
      </c>
      <c r="EH54">
        <v>3801</v>
      </c>
      <c r="EI54">
        <v>0</v>
      </c>
      <c r="EJ54">
        <v>0</v>
      </c>
      <c r="EK54">
        <v>0</v>
      </c>
      <c r="EL54">
        <v>0</v>
      </c>
      <c r="EM54">
        <v>2240</v>
      </c>
      <c r="EO54">
        <v>53</v>
      </c>
    </row>
    <row r="55" spans="1:145">
      <c r="A55">
        <v>305</v>
      </c>
      <c r="B55" t="s">
        <v>204</v>
      </c>
      <c r="C55" t="s">
        <v>127</v>
      </c>
      <c r="D55">
        <v>0</v>
      </c>
      <c r="E55">
        <v>0</v>
      </c>
      <c r="F55">
        <v>0</v>
      </c>
      <c r="G55">
        <v>0</v>
      </c>
      <c r="H55">
        <v>0</v>
      </c>
      <c r="I55">
        <v>0</v>
      </c>
      <c r="J55">
        <v>0</v>
      </c>
      <c r="K55">
        <v>0</v>
      </c>
      <c r="L55">
        <v>0</v>
      </c>
      <c r="M55">
        <v>0</v>
      </c>
      <c r="N55">
        <v>321</v>
      </c>
      <c r="O55">
        <v>248</v>
      </c>
      <c r="P55">
        <v>0</v>
      </c>
      <c r="Q55">
        <v>0</v>
      </c>
      <c r="R55">
        <v>0</v>
      </c>
      <c r="S55">
        <v>781</v>
      </c>
      <c r="T55">
        <v>727</v>
      </c>
      <c r="U55">
        <v>1485</v>
      </c>
      <c r="V55">
        <v>2094</v>
      </c>
      <c r="W55">
        <v>5709</v>
      </c>
      <c r="X55">
        <v>13680</v>
      </c>
      <c r="Y55">
        <v>21865</v>
      </c>
      <c r="Z55">
        <v>39065</v>
      </c>
      <c r="AA55">
        <v>54082</v>
      </c>
      <c r="AB55">
        <v>62189</v>
      </c>
      <c r="AC55">
        <v>52214</v>
      </c>
      <c r="AD55">
        <v>34225</v>
      </c>
      <c r="AE55">
        <v>2673</v>
      </c>
      <c r="AF55">
        <v>220</v>
      </c>
      <c r="AG55">
        <v>0</v>
      </c>
      <c r="AH55">
        <v>0</v>
      </c>
      <c r="AI55">
        <v>0</v>
      </c>
      <c r="AJ55">
        <v>0</v>
      </c>
      <c r="AK55">
        <v>0</v>
      </c>
      <c r="AL55">
        <v>650</v>
      </c>
      <c r="AM55">
        <v>0</v>
      </c>
      <c r="AN55">
        <v>0</v>
      </c>
      <c r="AO55">
        <v>0</v>
      </c>
      <c r="AP55">
        <v>0</v>
      </c>
      <c r="AQ55">
        <v>0</v>
      </c>
      <c r="AR55">
        <v>0</v>
      </c>
      <c r="AS55">
        <v>0</v>
      </c>
      <c r="AT55">
        <v>0</v>
      </c>
      <c r="AU55">
        <v>0</v>
      </c>
      <c r="AV55">
        <v>0</v>
      </c>
      <c r="AW55">
        <v>0</v>
      </c>
      <c r="AX55">
        <v>0</v>
      </c>
      <c r="AY55">
        <v>0</v>
      </c>
      <c r="AZ55">
        <v>0</v>
      </c>
      <c r="BA55">
        <v>248</v>
      </c>
      <c r="BB55">
        <v>321</v>
      </c>
      <c r="BC55">
        <v>0</v>
      </c>
      <c r="BD55">
        <v>0</v>
      </c>
      <c r="BE55">
        <v>433</v>
      </c>
      <c r="BF55">
        <v>1327</v>
      </c>
      <c r="BG55">
        <v>2899</v>
      </c>
      <c r="BH55">
        <v>7937</v>
      </c>
      <c r="BI55">
        <v>25478</v>
      </c>
      <c r="BJ55">
        <v>37685</v>
      </c>
      <c r="BK55">
        <v>51484</v>
      </c>
      <c r="BL55">
        <v>54090</v>
      </c>
      <c r="BM55">
        <v>40644</v>
      </c>
      <c r="BN55">
        <v>47160</v>
      </c>
      <c r="BO55">
        <v>18488</v>
      </c>
      <c r="BP55">
        <v>3384</v>
      </c>
      <c r="BQ55">
        <v>0</v>
      </c>
      <c r="BR55">
        <v>0</v>
      </c>
      <c r="BS55">
        <v>0</v>
      </c>
      <c r="BT55">
        <v>0</v>
      </c>
      <c r="BU55">
        <v>650</v>
      </c>
      <c r="BV55">
        <v>0</v>
      </c>
      <c r="BW55">
        <v>0</v>
      </c>
      <c r="BX55">
        <v>0</v>
      </c>
      <c r="BY55">
        <v>0</v>
      </c>
      <c r="BZ55">
        <v>0</v>
      </c>
      <c r="CA55">
        <v>321</v>
      </c>
      <c r="CB55">
        <v>0</v>
      </c>
      <c r="CC55">
        <v>0</v>
      </c>
      <c r="CD55">
        <v>0</v>
      </c>
      <c r="CE55">
        <v>727</v>
      </c>
      <c r="CF55">
        <v>1308</v>
      </c>
      <c r="CG55">
        <v>3258</v>
      </c>
      <c r="CH55">
        <v>4693</v>
      </c>
      <c r="CI55">
        <v>10085</v>
      </c>
      <c r="CJ55">
        <v>6609</v>
      </c>
      <c r="CK55">
        <v>14557</v>
      </c>
      <c r="CL55">
        <v>20483</v>
      </c>
      <c r="CM55">
        <v>30170</v>
      </c>
      <c r="CN55">
        <v>27333</v>
      </c>
      <c r="CO55">
        <v>30513</v>
      </c>
      <c r="CP55">
        <v>22237</v>
      </c>
      <c r="CQ55">
        <v>19547</v>
      </c>
      <c r="CR55">
        <v>18708</v>
      </c>
      <c r="CS55">
        <v>14139</v>
      </c>
      <c r="CT55">
        <v>12387</v>
      </c>
      <c r="CU55">
        <v>21459</v>
      </c>
      <c r="CV55">
        <v>18378</v>
      </c>
      <c r="CW55">
        <v>9221</v>
      </c>
      <c r="CX55">
        <v>4071</v>
      </c>
      <c r="CY55">
        <v>1374</v>
      </c>
      <c r="CZ55">
        <v>0</v>
      </c>
      <c r="DA55">
        <v>0</v>
      </c>
      <c r="DB55">
        <v>0</v>
      </c>
      <c r="DC55">
        <v>0</v>
      </c>
      <c r="DD55">
        <v>650</v>
      </c>
      <c r="DE55">
        <v>0</v>
      </c>
      <c r="DF55">
        <v>0</v>
      </c>
      <c r="DG55">
        <v>0</v>
      </c>
      <c r="DH55">
        <v>0</v>
      </c>
      <c r="DI55">
        <v>0</v>
      </c>
      <c r="DJ55">
        <v>0</v>
      </c>
      <c r="DK55">
        <v>0</v>
      </c>
      <c r="DL55">
        <v>0</v>
      </c>
      <c r="DM55">
        <v>0</v>
      </c>
      <c r="DN55">
        <v>0</v>
      </c>
      <c r="DO55">
        <v>0</v>
      </c>
      <c r="DP55">
        <v>0</v>
      </c>
      <c r="DQ55">
        <v>0</v>
      </c>
      <c r="DR55">
        <v>248</v>
      </c>
      <c r="DS55">
        <v>0</v>
      </c>
      <c r="DT55">
        <v>0</v>
      </c>
      <c r="DU55">
        <v>0</v>
      </c>
      <c r="DV55">
        <v>0</v>
      </c>
      <c r="DW55">
        <v>0</v>
      </c>
      <c r="DX55">
        <v>0</v>
      </c>
      <c r="DY55">
        <v>544</v>
      </c>
      <c r="DZ55">
        <v>1742</v>
      </c>
      <c r="EA55">
        <v>3005</v>
      </c>
      <c r="EB55">
        <v>13315</v>
      </c>
      <c r="EC55">
        <v>31905</v>
      </c>
      <c r="ED55">
        <v>58528</v>
      </c>
      <c r="EE55">
        <v>75575</v>
      </c>
      <c r="EF55">
        <v>66819</v>
      </c>
      <c r="EG55">
        <v>33061</v>
      </c>
      <c r="EH55">
        <v>6604</v>
      </c>
      <c r="EI55">
        <v>232</v>
      </c>
      <c r="EJ55">
        <v>0</v>
      </c>
      <c r="EK55">
        <v>0</v>
      </c>
      <c r="EL55">
        <v>0</v>
      </c>
      <c r="EM55">
        <v>650</v>
      </c>
      <c r="EO55">
        <v>54</v>
      </c>
    </row>
    <row r="56" spans="1:145">
      <c r="A56">
        <v>306</v>
      </c>
      <c r="B56" t="s">
        <v>205</v>
      </c>
      <c r="C56" t="s">
        <v>128</v>
      </c>
      <c r="D56">
        <v>1476</v>
      </c>
      <c r="E56">
        <v>408</v>
      </c>
      <c r="F56">
        <v>1231</v>
      </c>
      <c r="G56">
        <v>0</v>
      </c>
      <c r="H56">
        <v>122</v>
      </c>
      <c r="I56">
        <v>571</v>
      </c>
      <c r="J56">
        <v>291</v>
      </c>
      <c r="K56">
        <v>267</v>
      </c>
      <c r="L56">
        <v>1348</v>
      </c>
      <c r="M56">
        <v>705</v>
      </c>
      <c r="N56">
        <v>3068</v>
      </c>
      <c r="O56">
        <v>2645</v>
      </c>
      <c r="P56">
        <v>3955</v>
      </c>
      <c r="Q56">
        <v>6265</v>
      </c>
      <c r="R56">
        <v>6229</v>
      </c>
      <c r="S56">
        <v>10421</v>
      </c>
      <c r="T56">
        <v>15916</v>
      </c>
      <c r="U56">
        <v>19763</v>
      </c>
      <c r="V56">
        <v>19249</v>
      </c>
      <c r="W56">
        <v>20391</v>
      </c>
      <c r="X56">
        <v>23709</v>
      </c>
      <c r="Y56">
        <v>34377</v>
      </c>
      <c r="Z56">
        <v>29688</v>
      </c>
      <c r="AA56">
        <v>30269</v>
      </c>
      <c r="AB56">
        <v>16096</v>
      </c>
      <c r="AC56">
        <v>4798</v>
      </c>
      <c r="AD56">
        <v>347</v>
      </c>
      <c r="AE56">
        <v>0</v>
      </c>
      <c r="AF56">
        <v>0</v>
      </c>
      <c r="AG56">
        <v>0</v>
      </c>
      <c r="AH56">
        <v>0</v>
      </c>
      <c r="AI56">
        <v>0</v>
      </c>
      <c r="AJ56">
        <v>0</v>
      </c>
      <c r="AK56">
        <v>0</v>
      </c>
      <c r="AL56">
        <v>184</v>
      </c>
      <c r="AM56">
        <v>0</v>
      </c>
      <c r="AN56">
        <v>0</v>
      </c>
      <c r="AO56">
        <v>99</v>
      </c>
      <c r="AP56">
        <v>0</v>
      </c>
      <c r="AQ56">
        <v>0</v>
      </c>
      <c r="AR56">
        <v>0</v>
      </c>
      <c r="AS56">
        <v>512</v>
      </c>
      <c r="AT56">
        <v>1273</v>
      </c>
      <c r="AU56">
        <v>1353</v>
      </c>
      <c r="AV56">
        <v>758</v>
      </c>
      <c r="AW56">
        <v>689</v>
      </c>
      <c r="AX56">
        <v>2428</v>
      </c>
      <c r="AY56">
        <v>4150</v>
      </c>
      <c r="AZ56">
        <v>6965</v>
      </c>
      <c r="BA56">
        <v>12373</v>
      </c>
      <c r="BB56">
        <v>16104</v>
      </c>
      <c r="BC56">
        <v>23077</v>
      </c>
      <c r="BD56">
        <v>26101</v>
      </c>
      <c r="BE56">
        <v>24034</v>
      </c>
      <c r="BF56">
        <v>26450</v>
      </c>
      <c r="BG56">
        <v>35466</v>
      </c>
      <c r="BH56">
        <v>27123</v>
      </c>
      <c r="BI56">
        <v>18599</v>
      </c>
      <c r="BJ56">
        <v>13725</v>
      </c>
      <c r="BK56">
        <v>8574</v>
      </c>
      <c r="BL56">
        <v>2820</v>
      </c>
      <c r="BM56">
        <v>320</v>
      </c>
      <c r="BN56">
        <v>612</v>
      </c>
      <c r="BO56">
        <v>0</v>
      </c>
      <c r="BP56">
        <v>0</v>
      </c>
      <c r="BQ56">
        <v>0</v>
      </c>
      <c r="BR56">
        <v>0</v>
      </c>
      <c r="BS56">
        <v>0</v>
      </c>
      <c r="BT56">
        <v>0</v>
      </c>
      <c r="BU56">
        <v>184</v>
      </c>
      <c r="BV56">
        <v>0</v>
      </c>
      <c r="BW56">
        <v>99</v>
      </c>
      <c r="BX56">
        <v>0</v>
      </c>
      <c r="BY56">
        <v>1273</v>
      </c>
      <c r="BZ56">
        <v>1231</v>
      </c>
      <c r="CA56">
        <v>0</v>
      </c>
      <c r="CB56">
        <v>1205</v>
      </c>
      <c r="CC56">
        <v>523</v>
      </c>
      <c r="CD56">
        <v>611</v>
      </c>
      <c r="CE56">
        <v>1512</v>
      </c>
      <c r="CF56">
        <v>2155</v>
      </c>
      <c r="CG56">
        <v>2706</v>
      </c>
      <c r="CH56">
        <v>6216</v>
      </c>
      <c r="CI56">
        <v>7918</v>
      </c>
      <c r="CJ56">
        <v>13362</v>
      </c>
      <c r="CK56">
        <v>13344</v>
      </c>
      <c r="CL56">
        <v>13266</v>
      </c>
      <c r="CM56">
        <v>17281</v>
      </c>
      <c r="CN56">
        <v>15661</v>
      </c>
      <c r="CO56">
        <v>26366</v>
      </c>
      <c r="CP56">
        <v>24507</v>
      </c>
      <c r="CQ56">
        <v>23370</v>
      </c>
      <c r="CR56">
        <v>29642</v>
      </c>
      <c r="CS56">
        <v>26162</v>
      </c>
      <c r="CT56">
        <v>12522</v>
      </c>
      <c r="CU56">
        <v>7166</v>
      </c>
      <c r="CV56">
        <v>4003</v>
      </c>
      <c r="CW56">
        <v>1214</v>
      </c>
      <c r="CX56">
        <v>0</v>
      </c>
      <c r="CY56">
        <v>320</v>
      </c>
      <c r="CZ56">
        <v>0</v>
      </c>
      <c r="DA56">
        <v>0</v>
      </c>
      <c r="DB56">
        <v>0</v>
      </c>
      <c r="DC56">
        <v>0</v>
      </c>
      <c r="DD56">
        <v>154</v>
      </c>
      <c r="DE56">
        <v>0</v>
      </c>
      <c r="DF56">
        <v>0</v>
      </c>
      <c r="DG56">
        <v>0</v>
      </c>
      <c r="DH56">
        <v>0</v>
      </c>
      <c r="DI56">
        <v>0</v>
      </c>
      <c r="DJ56">
        <v>0</v>
      </c>
      <c r="DK56">
        <v>0</v>
      </c>
      <c r="DL56">
        <v>0</v>
      </c>
      <c r="DM56">
        <v>0</v>
      </c>
      <c r="DN56">
        <v>122</v>
      </c>
      <c r="DO56">
        <v>598</v>
      </c>
      <c r="DP56">
        <v>1273</v>
      </c>
      <c r="DQ56">
        <v>2769</v>
      </c>
      <c r="DR56">
        <v>6745</v>
      </c>
      <c r="DS56">
        <v>9269</v>
      </c>
      <c r="DT56">
        <v>23497</v>
      </c>
      <c r="DU56">
        <v>25328</v>
      </c>
      <c r="DV56">
        <v>26541</v>
      </c>
      <c r="DW56">
        <v>30081</v>
      </c>
      <c r="DX56">
        <v>29616</v>
      </c>
      <c r="DY56">
        <v>30496</v>
      </c>
      <c r="DZ56">
        <v>24518</v>
      </c>
      <c r="EA56">
        <v>17443</v>
      </c>
      <c r="EB56">
        <v>13486</v>
      </c>
      <c r="EC56">
        <v>8206</v>
      </c>
      <c r="ED56">
        <v>2764</v>
      </c>
      <c r="EE56">
        <v>294</v>
      </c>
      <c r="EF56">
        <v>612</v>
      </c>
      <c r="EG56">
        <v>0</v>
      </c>
      <c r="EH56">
        <v>0</v>
      </c>
      <c r="EI56">
        <v>0</v>
      </c>
      <c r="EJ56">
        <v>0</v>
      </c>
      <c r="EK56">
        <v>0</v>
      </c>
      <c r="EL56">
        <v>0</v>
      </c>
      <c r="EM56">
        <v>131</v>
      </c>
      <c r="EO56">
        <v>55</v>
      </c>
    </row>
    <row r="57" spans="1:145">
      <c r="A57">
        <v>308</v>
      </c>
      <c r="B57" t="s">
        <v>207</v>
      </c>
      <c r="C57" t="s">
        <v>130</v>
      </c>
      <c r="D57">
        <v>1019</v>
      </c>
      <c r="E57">
        <v>0</v>
      </c>
      <c r="F57">
        <v>0</v>
      </c>
      <c r="G57">
        <v>0</v>
      </c>
      <c r="H57">
        <v>438</v>
      </c>
      <c r="I57">
        <v>0</v>
      </c>
      <c r="J57">
        <v>0</v>
      </c>
      <c r="K57">
        <v>0</v>
      </c>
      <c r="L57">
        <v>0</v>
      </c>
      <c r="M57">
        <v>473</v>
      </c>
      <c r="N57">
        <v>1175</v>
      </c>
      <c r="O57">
        <v>1661</v>
      </c>
      <c r="P57">
        <v>5935</v>
      </c>
      <c r="Q57">
        <v>3026</v>
      </c>
      <c r="R57">
        <v>10330</v>
      </c>
      <c r="S57">
        <v>10530</v>
      </c>
      <c r="T57">
        <v>13677</v>
      </c>
      <c r="U57">
        <v>14706</v>
      </c>
      <c r="V57">
        <v>22125</v>
      </c>
      <c r="W57">
        <v>25475</v>
      </c>
      <c r="X57">
        <v>22219</v>
      </c>
      <c r="Y57">
        <v>29566</v>
      </c>
      <c r="Z57">
        <v>25537</v>
      </c>
      <c r="AA57">
        <v>21328</v>
      </c>
      <c r="AB57">
        <v>12076</v>
      </c>
      <c r="AC57">
        <v>5413</v>
      </c>
      <c r="AD57">
        <v>106</v>
      </c>
      <c r="AE57">
        <v>0</v>
      </c>
      <c r="AF57">
        <v>0</v>
      </c>
      <c r="AG57">
        <v>0</v>
      </c>
      <c r="AH57">
        <v>0</v>
      </c>
      <c r="AI57">
        <v>0</v>
      </c>
      <c r="AJ57">
        <v>0</v>
      </c>
      <c r="AK57">
        <v>0</v>
      </c>
      <c r="AL57">
        <v>1324</v>
      </c>
      <c r="AM57">
        <v>0</v>
      </c>
      <c r="AN57">
        <v>0</v>
      </c>
      <c r="AO57">
        <v>0</v>
      </c>
      <c r="AP57">
        <v>0</v>
      </c>
      <c r="AQ57">
        <v>0</v>
      </c>
      <c r="AR57">
        <v>0</v>
      </c>
      <c r="AS57">
        <v>0</v>
      </c>
      <c r="AT57">
        <v>1457</v>
      </c>
      <c r="AU57">
        <v>0</v>
      </c>
      <c r="AV57">
        <v>204</v>
      </c>
      <c r="AW57">
        <v>1017</v>
      </c>
      <c r="AX57">
        <v>2122</v>
      </c>
      <c r="AY57">
        <v>4647</v>
      </c>
      <c r="AZ57">
        <v>5276</v>
      </c>
      <c r="BA57">
        <v>14477</v>
      </c>
      <c r="BB57">
        <v>16534</v>
      </c>
      <c r="BC57">
        <v>25341</v>
      </c>
      <c r="BD57">
        <v>24554</v>
      </c>
      <c r="BE57">
        <v>26722</v>
      </c>
      <c r="BF57">
        <v>27288</v>
      </c>
      <c r="BG57">
        <v>24044</v>
      </c>
      <c r="BH57">
        <v>25030</v>
      </c>
      <c r="BI57">
        <v>15783</v>
      </c>
      <c r="BJ57">
        <v>8167</v>
      </c>
      <c r="BK57">
        <v>3773</v>
      </c>
      <c r="BL57">
        <v>267</v>
      </c>
      <c r="BM57">
        <v>112</v>
      </c>
      <c r="BN57">
        <v>0</v>
      </c>
      <c r="BO57">
        <v>0</v>
      </c>
      <c r="BP57">
        <v>0</v>
      </c>
      <c r="BQ57">
        <v>0</v>
      </c>
      <c r="BR57">
        <v>0</v>
      </c>
      <c r="BS57">
        <v>0</v>
      </c>
      <c r="BT57">
        <v>0</v>
      </c>
      <c r="BU57">
        <v>1324</v>
      </c>
      <c r="BV57">
        <v>0</v>
      </c>
      <c r="BW57">
        <v>1019</v>
      </c>
      <c r="BX57">
        <v>0</v>
      </c>
      <c r="BY57">
        <v>0</v>
      </c>
      <c r="BZ57">
        <v>0</v>
      </c>
      <c r="CA57">
        <v>0</v>
      </c>
      <c r="CB57">
        <v>0</v>
      </c>
      <c r="CC57">
        <v>0</v>
      </c>
      <c r="CD57">
        <v>0</v>
      </c>
      <c r="CE57">
        <v>438</v>
      </c>
      <c r="CF57">
        <v>726</v>
      </c>
      <c r="CG57">
        <v>2544</v>
      </c>
      <c r="CH57">
        <v>2315</v>
      </c>
      <c r="CI57">
        <v>3748</v>
      </c>
      <c r="CJ57">
        <v>9534</v>
      </c>
      <c r="CK57">
        <v>7627</v>
      </c>
      <c r="CL57">
        <v>16194</v>
      </c>
      <c r="CM57">
        <v>16826</v>
      </c>
      <c r="CN57">
        <v>17567</v>
      </c>
      <c r="CO57">
        <v>23356</v>
      </c>
      <c r="CP57">
        <v>24887</v>
      </c>
      <c r="CQ57">
        <v>17925</v>
      </c>
      <c r="CR57">
        <v>23524</v>
      </c>
      <c r="CS57">
        <v>21167</v>
      </c>
      <c r="CT57">
        <v>16440</v>
      </c>
      <c r="CU57">
        <v>10907</v>
      </c>
      <c r="CV57">
        <v>7056</v>
      </c>
      <c r="CW57">
        <v>3015</v>
      </c>
      <c r="CX57">
        <v>0</v>
      </c>
      <c r="CY57">
        <v>0</v>
      </c>
      <c r="CZ57">
        <v>0</v>
      </c>
      <c r="DA57">
        <v>0</v>
      </c>
      <c r="DB57">
        <v>0</v>
      </c>
      <c r="DC57">
        <v>0</v>
      </c>
      <c r="DD57">
        <v>1324</v>
      </c>
      <c r="DE57">
        <v>0</v>
      </c>
      <c r="DF57">
        <v>0</v>
      </c>
      <c r="DG57">
        <v>0</v>
      </c>
      <c r="DH57">
        <v>0</v>
      </c>
      <c r="DI57">
        <v>0</v>
      </c>
      <c r="DJ57">
        <v>0</v>
      </c>
      <c r="DK57">
        <v>0</v>
      </c>
      <c r="DL57">
        <v>0</v>
      </c>
      <c r="DM57">
        <v>0</v>
      </c>
      <c r="DN57">
        <v>438</v>
      </c>
      <c r="DO57">
        <v>1702</v>
      </c>
      <c r="DP57">
        <v>2307</v>
      </c>
      <c r="DQ57">
        <v>3702</v>
      </c>
      <c r="DR57">
        <v>6107</v>
      </c>
      <c r="DS57">
        <v>20766</v>
      </c>
      <c r="DT57">
        <v>34772</v>
      </c>
      <c r="DU57">
        <v>30992</v>
      </c>
      <c r="DV57">
        <v>32557</v>
      </c>
      <c r="DW57">
        <v>36954</v>
      </c>
      <c r="DX57">
        <v>23035</v>
      </c>
      <c r="DY57">
        <v>14470</v>
      </c>
      <c r="DZ57">
        <v>10761</v>
      </c>
      <c r="EA57">
        <v>4596</v>
      </c>
      <c r="EB57">
        <v>1914</v>
      </c>
      <c r="EC57">
        <v>1068</v>
      </c>
      <c r="ED57">
        <v>562</v>
      </c>
      <c r="EE57">
        <v>84</v>
      </c>
      <c r="EF57">
        <v>0</v>
      </c>
      <c r="EG57">
        <v>28</v>
      </c>
      <c r="EH57">
        <v>0</v>
      </c>
      <c r="EI57">
        <v>0</v>
      </c>
      <c r="EJ57">
        <v>0</v>
      </c>
      <c r="EK57">
        <v>0</v>
      </c>
      <c r="EL57">
        <v>0</v>
      </c>
      <c r="EM57">
        <v>1324</v>
      </c>
      <c r="EO57">
        <v>56</v>
      </c>
    </row>
    <row r="58" spans="1:145">
      <c r="A58">
        <v>307</v>
      </c>
      <c r="B58" t="s">
        <v>206</v>
      </c>
      <c r="C58" t="s">
        <v>129</v>
      </c>
      <c r="D58">
        <v>0</v>
      </c>
      <c r="E58">
        <v>0</v>
      </c>
      <c r="F58">
        <v>0</v>
      </c>
      <c r="G58">
        <v>0</v>
      </c>
      <c r="H58">
        <v>0</v>
      </c>
      <c r="I58">
        <v>228</v>
      </c>
      <c r="J58">
        <v>0</v>
      </c>
      <c r="K58">
        <v>147</v>
      </c>
      <c r="L58">
        <v>428</v>
      </c>
      <c r="M58">
        <v>271</v>
      </c>
      <c r="N58">
        <v>650</v>
      </c>
      <c r="O58">
        <v>2352</v>
      </c>
      <c r="P58">
        <v>2466</v>
      </c>
      <c r="Q58">
        <v>5422</v>
      </c>
      <c r="R58">
        <v>4811</v>
      </c>
      <c r="S58">
        <v>7365</v>
      </c>
      <c r="T58">
        <v>11581</v>
      </c>
      <c r="U58">
        <v>8755</v>
      </c>
      <c r="V58">
        <v>10421</v>
      </c>
      <c r="W58">
        <v>14436</v>
      </c>
      <c r="X58">
        <v>17087</v>
      </c>
      <c r="Y58">
        <v>13049</v>
      </c>
      <c r="Z58">
        <v>11950</v>
      </c>
      <c r="AA58">
        <v>13490</v>
      </c>
      <c r="AB58">
        <v>2585</v>
      </c>
      <c r="AC58">
        <v>1175</v>
      </c>
      <c r="AD58">
        <v>0</v>
      </c>
      <c r="AE58">
        <v>0</v>
      </c>
      <c r="AF58">
        <v>0</v>
      </c>
      <c r="AG58">
        <v>0</v>
      </c>
      <c r="AH58">
        <v>0</v>
      </c>
      <c r="AI58">
        <v>0</v>
      </c>
      <c r="AJ58">
        <v>0</v>
      </c>
      <c r="AK58">
        <v>0</v>
      </c>
      <c r="AL58">
        <v>24</v>
      </c>
      <c r="AM58">
        <v>0</v>
      </c>
      <c r="AN58">
        <v>0</v>
      </c>
      <c r="AO58">
        <v>0</v>
      </c>
      <c r="AP58">
        <v>0</v>
      </c>
      <c r="AQ58">
        <v>0</v>
      </c>
      <c r="AR58">
        <v>0</v>
      </c>
      <c r="AS58">
        <v>228</v>
      </c>
      <c r="AT58">
        <v>0</v>
      </c>
      <c r="AU58">
        <v>0</v>
      </c>
      <c r="AV58">
        <v>846</v>
      </c>
      <c r="AW58">
        <v>512</v>
      </c>
      <c r="AX58">
        <v>360</v>
      </c>
      <c r="AY58">
        <v>4089</v>
      </c>
      <c r="AZ58">
        <v>7136</v>
      </c>
      <c r="BA58">
        <v>9699</v>
      </c>
      <c r="BB58">
        <v>13071</v>
      </c>
      <c r="BC58">
        <v>10572</v>
      </c>
      <c r="BD58">
        <v>13869</v>
      </c>
      <c r="BE58">
        <v>15252</v>
      </c>
      <c r="BF58">
        <v>16637</v>
      </c>
      <c r="BG58">
        <v>12161</v>
      </c>
      <c r="BH58">
        <v>15704</v>
      </c>
      <c r="BI58">
        <v>4494</v>
      </c>
      <c r="BJ58">
        <v>3105</v>
      </c>
      <c r="BK58">
        <v>934</v>
      </c>
      <c r="BL58">
        <v>0</v>
      </c>
      <c r="BM58">
        <v>0</v>
      </c>
      <c r="BN58">
        <v>0</v>
      </c>
      <c r="BO58">
        <v>0</v>
      </c>
      <c r="BP58">
        <v>0</v>
      </c>
      <c r="BQ58">
        <v>0</v>
      </c>
      <c r="BR58">
        <v>0</v>
      </c>
      <c r="BS58">
        <v>0</v>
      </c>
      <c r="BT58">
        <v>0</v>
      </c>
      <c r="BU58">
        <v>24</v>
      </c>
      <c r="BV58">
        <v>0</v>
      </c>
      <c r="BW58">
        <v>0</v>
      </c>
      <c r="BX58">
        <v>0</v>
      </c>
      <c r="BY58">
        <v>0</v>
      </c>
      <c r="BZ58">
        <v>0</v>
      </c>
      <c r="CA58">
        <v>0</v>
      </c>
      <c r="CB58">
        <v>0</v>
      </c>
      <c r="CC58">
        <v>0</v>
      </c>
      <c r="CD58">
        <v>228</v>
      </c>
      <c r="CE58">
        <v>0</v>
      </c>
      <c r="CF58">
        <v>304</v>
      </c>
      <c r="CG58">
        <v>441</v>
      </c>
      <c r="CH58">
        <v>176</v>
      </c>
      <c r="CI58">
        <v>1541</v>
      </c>
      <c r="CJ58">
        <v>4277</v>
      </c>
      <c r="CK58">
        <v>9608</v>
      </c>
      <c r="CL58">
        <v>12853</v>
      </c>
      <c r="CM58">
        <v>11754</v>
      </c>
      <c r="CN58">
        <v>12086</v>
      </c>
      <c r="CO58">
        <v>7734</v>
      </c>
      <c r="CP58">
        <v>15205</v>
      </c>
      <c r="CQ58">
        <v>14003</v>
      </c>
      <c r="CR58">
        <v>12835</v>
      </c>
      <c r="CS58">
        <v>10207</v>
      </c>
      <c r="CT58">
        <v>11167</v>
      </c>
      <c r="CU58">
        <v>3007</v>
      </c>
      <c r="CV58">
        <v>1094</v>
      </c>
      <c r="CW58">
        <v>149</v>
      </c>
      <c r="CX58">
        <v>0</v>
      </c>
      <c r="CY58">
        <v>0</v>
      </c>
      <c r="CZ58">
        <v>0</v>
      </c>
      <c r="DA58">
        <v>0</v>
      </c>
      <c r="DB58">
        <v>0</v>
      </c>
      <c r="DC58">
        <v>0</v>
      </c>
      <c r="DD58">
        <v>24</v>
      </c>
      <c r="DE58">
        <v>0</v>
      </c>
      <c r="DF58">
        <v>0</v>
      </c>
      <c r="DG58">
        <v>0</v>
      </c>
      <c r="DH58">
        <v>0</v>
      </c>
      <c r="DI58">
        <v>0</v>
      </c>
      <c r="DJ58">
        <v>0</v>
      </c>
      <c r="DK58">
        <v>0</v>
      </c>
      <c r="DL58">
        <v>0</v>
      </c>
      <c r="DM58">
        <v>228</v>
      </c>
      <c r="DN58">
        <v>222</v>
      </c>
      <c r="DO58">
        <v>271</v>
      </c>
      <c r="DP58">
        <v>1456</v>
      </c>
      <c r="DQ58">
        <v>5103</v>
      </c>
      <c r="DR58">
        <v>5560</v>
      </c>
      <c r="DS58">
        <v>9498</v>
      </c>
      <c r="DT58">
        <v>17660</v>
      </c>
      <c r="DU58">
        <v>16967</v>
      </c>
      <c r="DV58">
        <v>18317</v>
      </c>
      <c r="DW58">
        <v>10082</v>
      </c>
      <c r="DX58">
        <v>16436</v>
      </c>
      <c r="DY58">
        <v>12558</v>
      </c>
      <c r="DZ58">
        <v>6930</v>
      </c>
      <c r="EA58">
        <v>4070</v>
      </c>
      <c r="EB58">
        <v>1904</v>
      </c>
      <c r="EC58">
        <v>1131</v>
      </c>
      <c r="ED58">
        <v>276</v>
      </c>
      <c r="EE58">
        <v>0</v>
      </c>
      <c r="EF58">
        <v>0</v>
      </c>
      <c r="EG58">
        <v>0</v>
      </c>
      <c r="EH58">
        <v>0</v>
      </c>
      <c r="EI58">
        <v>0</v>
      </c>
      <c r="EJ58">
        <v>0</v>
      </c>
      <c r="EK58">
        <v>0</v>
      </c>
      <c r="EL58">
        <v>0</v>
      </c>
      <c r="EM58">
        <v>24</v>
      </c>
      <c r="EO58">
        <v>57</v>
      </c>
    </row>
    <row r="59" spans="1:145">
      <c r="A59">
        <v>309</v>
      </c>
      <c r="B59" t="s">
        <v>208</v>
      </c>
      <c r="C59" t="s">
        <v>131</v>
      </c>
      <c r="D59">
        <v>0</v>
      </c>
      <c r="E59">
        <v>0</v>
      </c>
      <c r="F59">
        <v>0</v>
      </c>
      <c r="G59">
        <v>0</v>
      </c>
      <c r="H59">
        <v>0</v>
      </c>
      <c r="I59">
        <v>0</v>
      </c>
      <c r="J59">
        <v>0</v>
      </c>
      <c r="K59">
        <v>0</v>
      </c>
      <c r="L59">
        <v>0</v>
      </c>
      <c r="M59">
        <v>0</v>
      </c>
      <c r="N59">
        <v>0</v>
      </c>
      <c r="O59">
        <v>396</v>
      </c>
      <c r="P59">
        <v>1293</v>
      </c>
      <c r="Q59">
        <v>2008</v>
      </c>
      <c r="R59">
        <v>4760</v>
      </c>
      <c r="S59">
        <v>6804</v>
      </c>
      <c r="T59">
        <v>10002</v>
      </c>
      <c r="U59">
        <v>18047</v>
      </c>
      <c r="V59">
        <v>39343</v>
      </c>
      <c r="W59">
        <v>47544</v>
      </c>
      <c r="X59">
        <v>66453</v>
      </c>
      <c r="Y59">
        <v>99245</v>
      </c>
      <c r="Z59">
        <v>127330</v>
      </c>
      <c r="AA59">
        <v>121148</v>
      </c>
      <c r="AB59">
        <v>74531</v>
      </c>
      <c r="AC59">
        <v>18682</v>
      </c>
      <c r="AD59">
        <v>1391</v>
      </c>
      <c r="AE59">
        <v>0</v>
      </c>
      <c r="AF59">
        <v>0</v>
      </c>
      <c r="AG59">
        <v>0</v>
      </c>
      <c r="AH59">
        <v>0</v>
      </c>
      <c r="AI59">
        <v>0</v>
      </c>
      <c r="AJ59">
        <v>0</v>
      </c>
      <c r="AK59">
        <v>0</v>
      </c>
      <c r="AL59">
        <v>1881</v>
      </c>
      <c r="AM59">
        <v>0</v>
      </c>
      <c r="AN59">
        <v>0</v>
      </c>
      <c r="AO59">
        <v>0</v>
      </c>
      <c r="AP59">
        <v>0</v>
      </c>
      <c r="AQ59">
        <v>0</v>
      </c>
      <c r="AR59">
        <v>0</v>
      </c>
      <c r="AS59">
        <v>0</v>
      </c>
      <c r="AT59">
        <v>0</v>
      </c>
      <c r="AU59">
        <v>0</v>
      </c>
      <c r="AV59">
        <v>0</v>
      </c>
      <c r="AW59">
        <v>0</v>
      </c>
      <c r="AX59">
        <v>396</v>
      </c>
      <c r="AY59">
        <v>513</v>
      </c>
      <c r="AZ59">
        <v>2361</v>
      </c>
      <c r="BA59">
        <v>3861</v>
      </c>
      <c r="BB59">
        <v>7199</v>
      </c>
      <c r="BC59">
        <v>17626</v>
      </c>
      <c r="BD59">
        <v>27925</v>
      </c>
      <c r="BE59">
        <v>52675</v>
      </c>
      <c r="BF59">
        <v>65118</v>
      </c>
      <c r="BG59">
        <v>80500</v>
      </c>
      <c r="BH59">
        <v>102149</v>
      </c>
      <c r="BI59">
        <v>103195</v>
      </c>
      <c r="BJ59">
        <v>94855</v>
      </c>
      <c r="BK59">
        <v>45654</v>
      </c>
      <c r="BL59">
        <v>19992</v>
      </c>
      <c r="BM59">
        <v>11223</v>
      </c>
      <c r="BN59">
        <v>3735</v>
      </c>
      <c r="BO59">
        <v>0</v>
      </c>
      <c r="BP59">
        <v>0</v>
      </c>
      <c r="BQ59">
        <v>0</v>
      </c>
      <c r="BR59">
        <v>0</v>
      </c>
      <c r="BS59">
        <v>0</v>
      </c>
      <c r="BT59">
        <v>0</v>
      </c>
      <c r="BU59">
        <v>1881</v>
      </c>
      <c r="BV59">
        <v>0</v>
      </c>
      <c r="BW59">
        <v>0</v>
      </c>
      <c r="BX59">
        <v>0</v>
      </c>
      <c r="BY59">
        <v>0</v>
      </c>
      <c r="BZ59">
        <v>0</v>
      </c>
      <c r="CA59">
        <v>0</v>
      </c>
      <c r="CB59">
        <v>0</v>
      </c>
      <c r="CC59">
        <v>0</v>
      </c>
      <c r="CD59">
        <v>0</v>
      </c>
      <c r="CE59">
        <v>641</v>
      </c>
      <c r="CF59">
        <v>1134</v>
      </c>
      <c r="CG59">
        <v>1358</v>
      </c>
      <c r="CH59">
        <v>2586</v>
      </c>
      <c r="CI59">
        <v>7918</v>
      </c>
      <c r="CJ59">
        <v>13548</v>
      </c>
      <c r="CK59">
        <v>20446</v>
      </c>
      <c r="CL59">
        <v>28099</v>
      </c>
      <c r="CM59">
        <v>41247</v>
      </c>
      <c r="CN59">
        <v>44940</v>
      </c>
      <c r="CO59">
        <v>49817</v>
      </c>
      <c r="CP59">
        <v>49553</v>
      </c>
      <c r="CQ59">
        <v>54159</v>
      </c>
      <c r="CR59">
        <v>69364</v>
      </c>
      <c r="CS59">
        <v>64262</v>
      </c>
      <c r="CT59">
        <v>64184</v>
      </c>
      <c r="CU59">
        <v>51420</v>
      </c>
      <c r="CV59">
        <v>46333</v>
      </c>
      <c r="CW59">
        <v>18408</v>
      </c>
      <c r="CX59">
        <v>7717</v>
      </c>
      <c r="CY59">
        <v>1147</v>
      </c>
      <c r="CZ59">
        <v>696</v>
      </c>
      <c r="DA59">
        <v>0</v>
      </c>
      <c r="DB59">
        <v>0</v>
      </c>
      <c r="DC59">
        <v>0</v>
      </c>
      <c r="DD59">
        <v>1881</v>
      </c>
      <c r="DE59">
        <v>0</v>
      </c>
      <c r="DF59">
        <v>0</v>
      </c>
      <c r="DG59">
        <v>0</v>
      </c>
      <c r="DH59">
        <v>0</v>
      </c>
      <c r="DI59">
        <v>0</v>
      </c>
      <c r="DJ59">
        <v>0</v>
      </c>
      <c r="DK59">
        <v>0</v>
      </c>
      <c r="DL59">
        <v>0</v>
      </c>
      <c r="DM59">
        <v>21</v>
      </c>
      <c r="DN59">
        <v>0</v>
      </c>
      <c r="DO59">
        <v>0</v>
      </c>
      <c r="DP59">
        <v>349</v>
      </c>
      <c r="DQ59">
        <v>1197</v>
      </c>
      <c r="DR59">
        <v>914</v>
      </c>
      <c r="DS59">
        <v>1435</v>
      </c>
      <c r="DT59">
        <v>3834</v>
      </c>
      <c r="DU59">
        <v>12549</v>
      </c>
      <c r="DV59">
        <v>25756</v>
      </c>
      <c r="DW59">
        <v>62811</v>
      </c>
      <c r="DX59">
        <v>91862</v>
      </c>
      <c r="DY59">
        <v>102695</v>
      </c>
      <c r="DZ59">
        <v>116028</v>
      </c>
      <c r="EA59">
        <v>103662</v>
      </c>
      <c r="EB59">
        <v>60830</v>
      </c>
      <c r="EC59">
        <v>39340</v>
      </c>
      <c r="ED59">
        <v>13180</v>
      </c>
      <c r="EE59">
        <v>2174</v>
      </c>
      <c r="EF59">
        <v>1063</v>
      </c>
      <c r="EG59">
        <v>0</v>
      </c>
      <c r="EH59">
        <v>0</v>
      </c>
      <c r="EI59">
        <v>0</v>
      </c>
      <c r="EJ59">
        <v>0</v>
      </c>
      <c r="EK59">
        <v>0</v>
      </c>
      <c r="EL59">
        <v>0</v>
      </c>
      <c r="EM59">
        <v>1158</v>
      </c>
      <c r="EO59">
        <v>58</v>
      </c>
    </row>
    <row r="60" spans="1:145">
      <c r="A60">
        <v>310</v>
      </c>
      <c r="B60" t="s">
        <v>209</v>
      </c>
      <c r="C60" t="s">
        <v>132</v>
      </c>
      <c r="D60">
        <v>0</v>
      </c>
      <c r="E60">
        <v>416</v>
      </c>
      <c r="F60">
        <v>1220</v>
      </c>
      <c r="G60">
        <v>163</v>
      </c>
      <c r="H60">
        <v>878</v>
      </c>
      <c r="I60">
        <v>537</v>
      </c>
      <c r="J60">
        <v>1771</v>
      </c>
      <c r="K60">
        <v>2089</v>
      </c>
      <c r="L60">
        <v>4009</v>
      </c>
      <c r="M60">
        <v>3892</v>
      </c>
      <c r="N60">
        <v>5981</v>
      </c>
      <c r="O60">
        <v>7517</v>
      </c>
      <c r="P60">
        <v>5274</v>
      </c>
      <c r="Q60">
        <v>8588</v>
      </c>
      <c r="R60">
        <v>10898</v>
      </c>
      <c r="S60">
        <v>15534</v>
      </c>
      <c r="T60">
        <v>23742</v>
      </c>
      <c r="U60">
        <v>24285</v>
      </c>
      <c r="V60">
        <v>37683</v>
      </c>
      <c r="W60">
        <v>32667</v>
      </c>
      <c r="X60">
        <v>39289</v>
      </c>
      <c r="Y60">
        <v>41593</v>
      </c>
      <c r="Z60">
        <v>34769</v>
      </c>
      <c r="AA60">
        <v>33809</v>
      </c>
      <c r="AB60">
        <v>13195</v>
      </c>
      <c r="AC60">
        <v>10586</v>
      </c>
      <c r="AD60">
        <v>1583</v>
      </c>
      <c r="AE60">
        <v>0</v>
      </c>
      <c r="AF60">
        <v>64</v>
      </c>
      <c r="AG60">
        <v>0</v>
      </c>
      <c r="AH60">
        <v>0</v>
      </c>
      <c r="AI60">
        <v>0</v>
      </c>
      <c r="AJ60">
        <v>0</v>
      </c>
      <c r="AK60">
        <v>0</v>
      </c>
      <c r="AL60">
        <v>5109</v>
      </c>
      <c r="AM60">
        <v>0</v>
      </c>
      <c r="AN60">
        <v>0</v>
      </c>
      <c r="AO60">
        <v>0</v>
      </c>
      <c r="AP60">
        <v>0</v>
      </c>
      <c r="AQ60">
        <v>0</v>
      </c>
      <c r="AR60">
        <v>0</v>
      </c>
      <c r="AS60">
        <v>0</v>
      </c>
      <c r="AT60">
        <v>1331</v>
      </c>
      <c r="AU60">
        <v>1397</v>
      </c>
      <c r="AV60">
        <v>2074</v>
      </c>
      <c r="AW60">
        <v>5074</v>
      </c>
      <c r="AX60">
        <v>4881</v>
      </c>
      <c r="AY60">
        <v>11663</v>
      </c>
      <c r="AZ60">
        <v>14233</v>
      </c>
      <c r="BA60">
        <v>13523</v>
      </c>
      <c r="BB60">
        <v>25312</v>
      </c>
      <c r="BC60">
        <v>38193</v>
      </c>
      <c r="BD60">
        <v>36373</v>
      </c>
      <c r="BE60">
        <v>41307</v>
      </c>
      <c r="BF60">
        <v>35150</v>
      </c>
      <c r="BG60">
        <v>39631</v>
      </c>
      <c r="BH60">
        <v>31889</v>
      </c>
      <c r="BI60">
        <v>22610</v>
      </c>
      <c r="BJ60">
        <v>18766</v>
      </c>
      <c r="BK60">
        <v>8854</v>
      </c>
      <c r="BL60">
        <v>7090</v>
      </c>
      <c r="BM60">
        <v>414</v>
      </c>
      <c r="BN60">
        <v>1565</v>
      </c>
      <c r="BO60">
        <v>702</v>
      </c>
      <c r="BP60">
        <v>0</v>
      </c>
      <c r="BQ60">
        <v>0</v>
      </c>
      <c r="BR60">
        <v>0</v>
      </c>
      <c r="BS60">
        <v>0</v>
      </c>
      <c r="BT60">
        <v>0</v>
      </c>
      <c r="BU60">
        <v>5109</v>
      </c>
      <c r="BV60">
        <v>0</v>
      </c>
      <c r="BW60">
        <v>0</v>
      </c>
      <c r="BX60">
        <v>0</v>
      </c>
      <c r="BY60">
        <v>399</v>
      </c>
      <c r="BZ60">
        <v>0</v>
      </c>
      <c r="CA60">
        <v>416</v>
      </c>
      <c r="CB60">
        <v>0</v>
      </c>
      <c r="CC60">
        <v>943</v>
      </c>
      <c r="CD60">
        <v>485</v>
      </c>
      <c r="CE60">
        <v>665</v>
      </c>
      <c r="CF60">
        <v>1460</v>
      </c>
      <c r="CG60">
        <v>3046</v>
      </c>
      <c r="CH60">
        <v>7929</v>
      </c>
      <c r="CI60">
        <v>11602</v>
      </c>
      <c r="CJ60">
        <v>9911</v>
      </c>
      <c r="CK60">
        <v>12728</v>
      </c>
      <c r="CL60">
        <v>18239</v>
      </c>
      <c r="CM60">
        <v>22769</v>
      </c>
      <c r="CN60">
        <v>30496</v>
      </c>
      <c r="CO60">
        <v>38837</v>
      </c>
      <c r="CP60">
        <v>37129</v>
      </c>
      <c r="CQ60">
        <v>42865</v>
      </c>
      <c r="CR60">
        <v>39454</v>
      </c>
      <c r="CS60">
        <v>32643</v>
      </c>
      <c r="CT60">
        <v>28370</v>
      </c>
      <c r="CU60">
        <v>8246</v>
      </c>
      <c r="CV60">
        <v>6946</v>
      </c>
      <c r="CW60">
        <v>2939</v>
      </c>
      <c r="CX60">
        <v>2739</v>
      </c>
      <c r="CY60">
        <v>776</v>
      </c>
      <c r="CZ60">
        <v>0</v>
      </c>
      <c r="DA60">
        <v>0</v>
      </c>
      <c r="DB60">
        <v>0</v>
      </c>
      <c r="DC60">
        <v>0</v>
      </c>
      <c r="DD60">
        <v>5109</v>
      </c>
      <c r="DE60">
        <v>0</v>
      </c>
      <c r="DF60">
        <v>0</v>
      </c>
      <c r="DG60">
        <v>0</v>
      </c>
      <c r="DH60">
        <v>0</v>
      </c>
      <c r="DI60">
        <v>0</v>
      </c>
      <c r="DJ60">
        <v>0</v>
      </c>
      <c r="DK60">
        <v>0</v>
      </c>
      <c r="DL60">
        <v>0</v>
      </c>
      <c r="DM60">
        <v>122</v>
      </c>
      <c r="DN60">
        <v>0</v>
      </c>
      <c r="DO60">
        <v>0</v>
      </c>
      <c r="DP60">
        <v>2154</v>
      </c>
      <c r="DQ60">
        <v>6406</v>
      </c>
      <c r="DR60">
        <v>14144</v>
      </c>
      <c r="DS60">
        <v>24876</v>
      </c>
      <c r="DT60">
        <v>26870</v>
      </c>
      <c r="DU60">
        <v>61232</v>
      </c>
      <c r="DV60">
        <v>37721</v>
      </c>
      <c r="DW60">
        <v>36658</v>
      </c>
      <c r="DX60">
        <v>38827</v>
      </c>
      <c r="DY60">
        <v>30837</v>
      </c>
      <c r="DZ60">
        <v>28522</v>
      </c>
      <c r="EA60">
        <v>24616</v>
      </c>
      <c r="EB60">
        <v>15658</v>
      </c>
      <c r="EC60">
        <v>5999</v>
      </c>
      <c r="ED60">
        <v>4829</v>
      </c>
      <c r="EE60">
        <v>2601</v>
      </c>
      <c r="EF60">
        <v>0</v>
      </c>
      <c r="EG60">
        <v>0</v>
      </c>
      <c r="EH60">
        <v>0</v>
      </c>
      <c r="EI60">
        <v>0</v>
      </c>
      <c r="EJ60">
        <v>0</v>
      </c>
      <c r="EK60">
        <v>0</v>
      </c>
      <c r="EL60">
        <v>0</v>
      </c>
      <c r="EM60">
        <v>5069</v>
      </c>
      <c r="EO60">
        <v>59</v>
      </c>
    </row>
    <row r="61" spans="1:145">
      <c r="A61">
        <v>311</v>
      </c>
      <c r="B61" t="s">
        <v>210</v>
      </c>
      <c r="C61" t="s">
        <v>133</v>
      </c>
      <c r="D61">
        <v>0</v>
      </c>
      <c r="E61">
        <v>490</v>
      </c>
      <c r="F61">
        <v>0</v>
      </c>
      <c r="G61">
        <v>358</v>
      </c>
      <c r="H61">
        <v>1430</v>
      </c>
      <c r="I61">
        <v>817</v>
      </c>
      <c r="J61">
        <v>2234</v>
      </c>
      <c r="K61">
        <v>2461</v>
      </c>
      <c r="L61">
        <v>2116</v>
      </c>
      <c r="M61">
        <v>3474</v>
      </c>
      <c r="N61">
        <v>8784</v>
      </c>
      <c r="O61">
        <v>10975</v>
      </c>
      <c r="P61">
        <v>8826</v>
      </c>
      <c r="Q61">
        <v>10866</v>
      </c>
      <c r="R61">
        <v>14898</v>
      </c>
      <c r="S61">
        <v>19643</v>
      </c>
      <c r="T61">
        <v>20518</v>
      </c>
      <c r="U61">
        <v>29427</v>
      </c>
      <c r="V61">
        <v>28302</v>
      </c>
      <c r="W61">
        <v>25186</v>
      </c>
      <c r="X61">
        <v>37374</v>
      </c>
      <c r="Y61">
        <v>41879</v>
      </c>
      <c r="Z61">
        <v>36789</v>
      </c>
      <c r="AA61">
        <v>29215</v>
      </c>
      <c r="AB61">
        <v>17935</v>
      </c>
      <c r="AC61">
        <v>4545</v>
      </c>
      <c r="AD61">
        <v>1033</v>
      </c>
      <c r="AE61">
        <v>0</v>
      </c>
      <c r="AF61">
        <v>0</v>
      </c>
      <c r="AG61">
        <v>0</v>
      </c>
      <c r="AH61">
        <v>0</v>
      </c>
      <c r="AI61">
        <v>0</v>
      </c>
      <c r="AJ61">
        <v>0</v>
      </c>
      <c r="AK61">
        <v>0</v>
      </c>
      <c r="AL61">
        <v>256</v>
      </c>
      <c r="AM61">
        <v>0</v>
      </c>
      <c r="AN61">
        <v>0</v>
      </c>
      <c r="AO61">
        <v>0</v>
      </c>
      <c r="AP61">
        <v>0</v>
      </c>
      <c r="AQ61">
        <v>0</v>
      </c>
      <c r="AR61">
        <v>0</v>
      </c>
      <c r="AS61">
        <v>0</v>
      </c>
      <c r="AT61">
        <v>490</v>
      </c>
      <c r="AU61">
        <v>1788</v>
      </c>
      <c r="AV61">
        <v>2997</v>
      </c>
      <c r="AW61">
        <v>4058</v>
      </c>
      <c r="AX61">
        <v>9185</v>
      </c>
      <c r="AY61">
        <v>15814</v>
      </c>
      <c r="AZ61">
        <v>14198</v>
      </c>
      <c r="BA61">
        <v>29850</v>
      </c>
      <c r="BB61">
        <v>22165</v>
      </c>
      <c r="BC61">
        <v>29924</v>
      </c>
      <c r="BD61">
        <v>34231</v>
      </c>
      <c r="BE61">
        <v>35206</v>
      </c>
      <c r="BF61">
        <v>36040</v>
      </c>
      <c r="BG61">
        <v>43473</v>
      </c>
      <c r="BH61">
        <v>32086</v>
      </c>
      <c r="BI61">
        <v>21942</v>
      </c>
      <c r="BJ61">
        <v>11682</v>
      </c>
      <c r="BK61">
        <v>12037</v>
      </c>
      <c r="BL61">
        <v>1953</v>
      </c>
      <c r="BM61">
        <v>456</v>
      </c>
      <c r="BN61">
        <v>0</v>
      </c>
      <c r="BO61">
        <v>0</v>
      </c>
      <c r="BP61">
        <v>0</v>
      </c>
      <c r="BQ61">
        <v>0</v>
      </c>
      <c r="BR61">
        <v>0</v>
      </c>
      <c r="BS61">
        <v>0</v>
      </c>
      <c r="BT61">
        <v>0</v>
      </c>
      <c r="BU61">
        <v>256</v>
      </c>
      <c r="BV61">
        <v>0</v>
      </c>
      <c r="BW61">
        <v>0</v>
      </c>
      <c r="BX61">
        <v>0</v>
      </c>
      <c r="BY61">
        <v>0</v>
      </c>
      <c r="BZ61">
        <v>0</v>
      </c>
      <c r="CA61">
        <v>0</v>
      </c>
      <c r="CB61">
        <v>0</v>
      </c>
      <c r="CC61">
        <v>987</v>
      </c>
      <c r="CD61">
        <v>1394</v>
      </c>
      <c r="CE61">
        <v>0</v>
      </c>
      <c r="CF61">
        <v>3319</v>
      </c>
      <c r="CG61">
        <v>5950</v>
      </c>
      <c r="CH61">
        <v>9698</v>
      </c>
      <c r="CI61">
        <v>7833</v>
      </c>
      <c r="CJ61">
        <v>10706</v>
      </c>
      <c r="CK61">
        <v>13946</v>
      </c>
      <c r="CL61">
        <v>19739</v>
      </c>
      <c r="CM61">
        <v>23637</v>
      </c>
      <c r="CN61">
        <v>31102</v>
      </c>
      <c r="CO61">
        <v>29550</v>
      </c>
      <c r="CP61">
        <v>32121</v>
      </c>
      <c r="CQ61">
        <v>34817</v>
      </c>
      <c r="CR61">
        <v>25498</v>
      </c>
      <c r="CS61">
        <v>34651</v>
      </c>
      <c r="CT61">
        <v>30125</v>
      </c>
      <c r="CU61">
        <v>18182</v>
      </c>
      <c r="CV61">
        <v>15567</v>
      </c>
      <c r="CW61">
        <v>6393</v>
      </c>
      <c r="CX61">
        <v>4103</v>
      </c>
      <c r="CY61">
        <v>257</v>
      </c>
      <c r="CZ61">
        <v>0</v>
      </c>
      <c r="DA61">
        <v>0</v>
      </c>
      <c r="DB61">
        <v>0</v>
      </c>
      <c r="DC61">
        <v>0</v>
      </c>
      <c r="DD61">
        <v>256</v>
      </c>
      <c r="DE61">
        <v>0</v>
      </c>
      <c r="DF61">
        <v>0</v>
      </c>
      <c r="DG61">
        <v>0</v>
      </c>
      <c r="DH61">
        <v>0</v>
      </c>
      <c r="DI61">
        <v>0</v>
      </c>
      <c r="DJ61">
        <v>0</v>
      </c>
      <c r="DK61">
        <v>0</v>
      </c>
      <c r="DL61">
        <v>0</v>
      </c>
      <c r="DM61">
        <v>154</v>
      </c>
      <c r="DN61">
        <v>575</v>
      </c>
      <c r="DO61">
        <v>1601</v>
      </c>
      <c r="DP61">
        <v>3191</v>
      </c>
      <c r="DQ61">
        <v>11762</v>
      </c>
      <c r="DR61">
        <v>19211</v>
      </c>
      <c r="DS61">
        <v>33567</v>
      </c>
      <c r="DT61">
        <v>34557</v>
      </c>
      <c r="DU61">
        <v>45617</v>
      </c>
      <c r="DV61">
        <v>59325</v>
      </c>
      <c r="DW61">
        <v>44665</v>
      </c>
      <c r="DX61">
        <v>32868</v>
      </c>
      <c r="DY61">
        <v>27145</v>
      </c>
      <c r="DZ61">
        <v>22617</v>
      </c>
      <c r="EA61">
        <v>12385</v>
      </c>
      <c r="EB61">
        <v>4558</v>
      </c>
      <c r="EC61">
        <v>5335</v>
      </c>
      <c r="ED61">
        <v>456</v>
      </c>
      <c r="EE61">
        <v>0</v>
      </c>
      <c r="EF61">
        <v>0</v>
      </c>
      <c r="EG61">
        <v>0</v>
      </c>
      <c r="EH61">
        <v>0</v>
      </c>
      <c r="EI61">
        <v>0</v>
      </c>
      <c r="EJ61">
        <v>0</v>
      </c>
      <c r="EK61">
        <v>0</v>
      </c>
      <c r="EL61">
        <v>0</v>
      </c>
      <c r="EM61">
        <v>242</v>
      </c>
      <c r="EO61">
        <v>60</v>
      </c>
    </row>
    <row r="62" spans="1:145">
      <c r="A62">
        <v>312</v>
      </c>
      <c r="B62" t="s">
        <v>211</v>
      </c>
      <c r="C62" t="s">
        <v>134</v>
      </c>
      <c r="D62">
        <v>0</v>
      </c>
      <c r="E62">
        <v>0</v>
      </c>
      <c r="F62">
        <v>0</v>
      </c>
      <c r="G62">
        <v>0</v>
      </c>
      <c r="H62">
        <v>0</v>
      </c>
      <c r="I62">
        <v>0</v>
      </c>
      <c r="J62">
        <v>0</v>
      </c>
      <c r="K62">
        <v>0</v>
      </c>
      <c r="L62">
        <v>0</v>
      </c>
      <c r="M62">
        <v>0</v>
      </c>
      <c r="N62">
        <v>243</v>
      </c>
      <c r="O62">
        <v>0</v>
      </c>
      <c r="P62">
        <v>0</v>
      </c>
      <c r="Q62">
        <v>714</v>
      </c>
      <c r="R62">
        <v>3377</v>
      </c>
      <c r="S62">
        <v>3686</v>
      </c>
      <c r="T62">
        <v>6656</v>
      </c>
      <c r="U62">
        <v>13716</v>
      </c>
      <c r="V62">
        <v>12913</v>
      </c>
      <c r="W62">
        <v>17050</v>
      </c>
      <c r="X62">
        <v>25852</v>
      </c>
      <c r="Y62">
        <v>25042</v>
      </c>
      <c r="Z62">
        <v>32781</v>
      </c>
      <c r="AA62">
        <v>20159</v>
      </c>
      <c r="AB62">
        <v>12106</v>
      </c>
      <c r="AC62">
        <v>2378</v>
      </c>
      <c r="AD62">
        <v>137</v>
      </c>
      <c r="AE62">
        <v>0</v>
      </c>
      <c r="AF62">
        <v>0</v>
      </c>
      <c r="AG62">
        <v>0</v>
      </c>
      <c r="AH62">
        <v>0</v>
      </c>
      <c r="AI62">
        <v>0</v>
      </c>
      <c r="AJ62">
        <v>0</v>
      </c>
      <c r="AK62">
        <v>0</v>
      </c>
      <c r="AL62">
        <v>4104</v>
      </c>
      <c r="AM62">
        <v>0</v>
      </c>
      <c r="AN62">
        <v>0</v>
      </c>
      <c r="AO62">
        <v>0</v>
      </c>
      <c r="AP62">
        <v>0</v>
      </c>
      <c r="AQ62">
        <v>0</v>
      </c>
      <c r="AR62">
        <v>0</v>
      </c>
      <c r="AS62">
        <v>0</v>
      </c>
      <c r="AT62">
        <v>0</v>
      </c>
      <c r="AU62">
        <v>0</v>
      </c>
      <c r="AV62">
        <v>0</v>
      </c>
      <c r="AW62">
        <v>0</v>
      </c>
      <c r="AX62">
        <v>243</v>
      </c>
      <c r="AY62">
        <v>387</v>
      </c>
      <c r="AZ62">
        <v>1414</v>
      </c>
      <c r="BA62">
        <v>5478</v>
      </c>
      <c r="BB62">
        <v>9271</v>
      </c>
      <c r="BC62">
        <v>15561</v>
      </c>
      <c r="BD62">
        <v>18602</v>
      </c>
      <c r="BE62">
        <v>26111</v>
      </c>
      <c r="BF62">
        <v>31817</v>
      </c>
      <c r="BG62">
        <v>24483</v>
      </c>
      <c r="BH62">
        <v>18499</v>
      </c>
      <c r="BI62">
        <v>17263</v>
      </c>
      <c r="BJ62">
        <v>4711</v>
      </c>
      <c r="BK62">
        <v>2172</v>
      </c>
      <c r="BL62">
        <v>798</v>
      </c>
      <c r="BM62">
        <v>0</v>
      </c>
      <c r="BN62">
        <v>0</v>
      </c>
      <c r="BO62">
        <v>0</v>
      </c>
      <c r="BP62">
        <v>0</v>
      </c>
      <c r="BQ62">
        <v>0</v>
      </c>
      <c r="BR62">
        <v>0</v>
      </c>
      <c r="BS62">
        <v>0</v>
      </c>
      <c r="BT62">
        <v>0</v>
      </c>
      <c r="BU62">
        <v>4104</v>
      </c>
      <c r="BV62">
        <v>0</v>
      </c>
      <c r="BW62">
        <v>0</v>
      </c>
      <c r="BX62">
        <v>0</v>
      </c>
      <c r="BY62">
        <v>0</v>
      </c>
      <c r="BZ62">
        <v>0</v>
      </c>
      <c r="CA62">
        <v>0</v>
      </c>
      <c r="CB62">
        <v>0</v>
      </c>
      <c r="CC62">
        <v>0</v>
      </c>
      <c r="CD62">
        <v>0</v>
      </c>
      <c r="CE62">
        <v>0</v>
      </c>
      <c r="CF62">
        <v>0</v>
      </c>
      <c r="CG62">
        <v>792</v>
      </c>
      <c r="CH62">
        <v>582</v>
      </c>
      <c r="CI62">
        <v>1625</v>
      </c>
      <c r="CJ62">
        <v>3407</v>
      </c>
      <c r="CK62">
        <v>4338</v>
      </c>
      <c r="CL62">
        <v>6121</v>
      </c>
      <c r="CM62">
        <v>13931</v>
      </c>
      <c r="CN62">
        <v>14480</v>
      </c>
      <c r="CO62">
        <v>16691</v>
      </c>
      <c r="CP62">
        <v>17930</v>
      </c>
      <c r="CQ62">
        <v>20668</v>
      </c>
      <c r="CR62">
        <v>29961</v>
      </c>
      <c r="CS62">
        <v>19619</v>
      </c>
      <c r="CT62">
        <v>14109</v>
      </c>
      <c r="CU62">
        <v>8832</v>
      </c>
      <c r="CV62">
        <v>1870</v>
      </c>
      <c r="CW62">
        <v>1854</v>
      </c>
      <c r="CX62">
        <v>0</v>
      </c>
      <c r="CY62">
        <v>0</v>
      </c>
      <c r="CZ62">
        <v>0</v>
      </c>
      <c r="DA62">
        <v>0</v>
      </c>
      <c r="DB62">
        <v>0</v>
      </c>
      <c r="DC62">
        <v>0</v>
      </c>
      <c r="DD62">
        <v>4104</v>
      </c>
      <c r="DE62">
        <v>0</v>
      </c>
      <c r="DF62">
        <v>0</v>
      </c>
      <c r="DG62">
        <v>0</v>
      </c>
      <c r="DH62">
        <v>0</v>
      </c>
      <c r="DI62">
        <v>0</v>
      </c>
      <c r="DJ62">
        <v>0</v>
      </c>
      <c r="DK62">
        <v>0</v>
      </c>
      <c r="DL62">
        <v>29</v>
      </c>
      <c r="DM62">
        <v>0</v>
      </c>
      <c r="DN62">
        <v>0</v>
      </c>
      <c r="DO62">
        <v>198</v>
      </c>
      <c r="DP62">
        <v>257</v>
      </c>
      <c r="DQ62">
        <v>1836</v>
      </c>
      <c r="DR62">
        <v>5791</v>
      </c>
      <c r="DS62">
        <v>10868</v>
      </c>
      <c r="DT62">
        <v>22820</v>
      </c>
      <c r="DU62">
        <v>31011</v>
      </c>
      <c r="DV62">
        <v>34910</v>
      </c>
      <c r="DW62">
        <v>26908</v>
      </c>
      <c r="DX62">
        <v>22471</v>
      </c>
      <c r="DY62">
        <v>10678</v>
      </c>
      <c r="DZ62">
        <v>6795</v>
      </c>
      <c r="EA62">
        <v>1783</v>
      </c>
      <c r="EB62">
        <v>413</v>
      </c>
      <c r="EC62">
        <v>42</v>
      </c>
      <c r="ED62">
        <v>0</v>
      </c>
      <c r="EE62">
        <v>0</v>
      </c>
      <c r="EF62">
        <v>0</v>
      </c>
      <c r="EG62">
        <v>0</v>
      </c>
      <c r="EH62">
        <v>0</v>
      </c>
      <c r="EI62">
        <v>0</v>
      </c>
      <c r="EJ62">
        <v>0</v>
      </c>
      <c r="EK62">
        <v>0</v>
      </c>
      <c r="EL62">
        <v>0</v>
      </c>
      <c r="EM62">
        <v>4104</v>
      </c>
      <c r="EO62">
        <v>61</v>
      </c>
    </row>
    <row r="63" spans="1:145">
      <c r="A63">
        <v>313</v>
      </c>
      <c r="B63" t="s">
        <v>212</v>
      </c>
      <c r="C63" t="s">
        <v>135</v>
      </c>
      <c r="D63">
        <v>0</v>
      </c>
      <c r="E63">
        <v>0</v>
      </c>
      <c r="F63">
        <v>0</v>
      </c>
      <c r="G63">
        <v>0</v>
      </c>
      <c r="H63">
        <v>575</v>
      </c>
      <c r="I63">
        <v>342</v>
      </c>
      <c r="J63">
        <v>1409</v>
      </c>
      <c r="K63">
        <v>478</v>
      </c>
      <c r="L63">
        <v>546</v>
      </c>
      <c r="M63">
        <v>391</v>
      </c>
      <c r="N63">
        <v>786</v>
      </c>
      <c r="O63">
        <v>4080</v>
      </c>
      <c r="P63">
        <v>4692</v>
      </c>
      <c r="Q63">
        <v>6154</v>
      </c>
      <c r="R63">
        <v>8893</v>
      </c>
      <c r="S63">
        <v>14625</v>
      </c>
      <c r="T63">
        <v>20663</v>
      </c>
      <c r="U63">
        <v>27507</v>
      </c>
      <c r="V63">
        <v>23494</v>
      </c>
      <c r="W63">
        <v>27658</v>
      </c>
      <c r="X63">
        <v>34126</v>
      </c>
      <c r="Y63">
        <v>25043</v>
      </c>
      <c r="Z63">
        <v>24268</v>
      </c>
      <c r="AA63">
        <v>23524</v>
      </c>
      <c r="AB63">
        <v>12395</v>
      </c>
      <c r="AC63">
        <v>1672</v>
      </c>
      <c r="AD63">
        <v>0</v>
      </c>
      <c r="AE63">
        <v>0</v>
      </c>
      <c r="AF63">
        <v>0</v>
      </c>
      <c r="AG63">
        <v>15</v>
      </c>
      <c r="AH63">
        <v>0</v>
      </c>
      <c r="AI63">
        <v>0</v>
      </c>
      <c r="AJ63">
        <v>0</v>
      </c>
      <c r="AK63">
        <v>0</v>
      </c>
      <c r="AL63">
        <v>1449</v>
      </c>
      <c r="AM63">
        <v>0</v>
      </c>
      <c r="AN63">
        <v>0</v>
      </c>
      <c r="AO63">
        <v>0</v>
      </c>
      <c r="AP63">
        <v>0</v>
      </c>
      <c r="AQ63">
        <v>0</v>
      </c>
      <c r="AR63">
        <v>0</v>
      </c>
      <c r="AS63">
        <v>0</v>
      </c>
      <c r="AT63">
        <v>0</v>
      </c>
      <c r="AU63">
        <v>1563</v>
      </c>
      <c r="AV63">
        <v>1241</v>
      </c>
      <c r="AW63">
        <v>546</v>
      </c>
      <c r="AX63">
        <v>3117</v>
      </c>
      <c r="AY63">
        <v>4207</v>
      </c>
      <c r="AZ63">
        <v>9967</v>
      </c>
      <c r="BA63">
        <v>14714</v>
      </c>
      <c r="BB63">
        <v>27971</v>
      </c>
      <c r="BC63">
        <v>31512</v>
      </c>
      <c r="BD63">
        <v>21393</v>
      </c>
      <c r="BE63">
        <v>35164</v>
      </c>
      <c r="BF63">
        <v>33146</v>
      </c>
      <c r="BG63">
        <v>27543</v>
      </c>
      <c r="BH63">
        <v>21941</v>
      </c>
      <c r="BI63">
        <v>18905</v>
      </c>
      <c r="BJ63">
        <v>5324</v>
      </c>
      <c r="BK63">
        <v>3291</v>
      </c>
      <c r="BL63">
        <v>1791</v>
      </c>
      <c r="BM63">
        <v>0</v>
      </c>
      <c r="BN63">
        <v>0</v>
      </c>
      <c r="BO63">
        <v>0</v>
      </c>
      <c r="BP63">
        <v>0</v>
      </c>
      <c r="BQ63">
        <v>0</v>
      </c>
      <c r="BR63">
        <v>0</v>
      </c>
      <c r="BS63">
        <v>0</v>
      </c>
      <c r="BT63">
        <v>0</v>
      </c>
      <c r="BU63">
        <v>1449</v>
      </c>
      <c r="BV63">
        <v>0</v>
      </c>
      <c r="BW63">
        <v>0</v>
      </c>
      <c r="BX63">
        <v>0</v>
      </c>
      <c r="BY63">
        <v>0</v>
      </c>
      <c r="BZ63">
        <v>0</v>
      </c>
      <c r="CA63">
        <v>0</v>
      </c>
      <c r="CB63">
        <v>0</v>
      </c>
      <c r="CC63">
        <v>575</v>
      </c>
      <c r="CD63">
        <v>0</v>
      </c>
      <c r="CE63">
        <v>1750</v>
      </c>
      <c r="CF63">
        <v>1222</v>
      </c>
      <c r="CG63">
        <v>1316</v>
      </c>
      <c r="CH63">
        <v>2333</v>
      </c>
      <c r="CI63">
        <v>2849</v>
      </c>
      <c r="CJ63">
        <v>6477</v>
      </c>
      <c r="CK63">
        <v>9853</v>
      </c>
      <c r="CL63">
        <v>18432</v>
      </c>
      <c r="CM63">
        <v>19990</v>
      </c>
      <c r="CN63">
        <v>23530</v>
      </c>
      <c r="CO63">
        <v>34114</v>
      </c>
      <c r="CP63">
        <v>27927</v>
      </c>
      <c r="CQ63">
        <v>22468</v>
      </c>
      <c r="CR63">
        <v>18029</v>
      </c>
      <c r="CS63">
        <v>17229</v>
      </c>
      <c r="CT63">
        <v>21024</v>
      </c>
      <c r="CU63">
        <v>18562</v>
      </c>
      <c r="CV63">
        <v>11594</v>
      </c>
      <c r="CW63">
        <v>3161</v>
      </c>
      <c r="CX63">
        <v>901</v>
      </c>
      <c r="CY63">
        <v>0</v>
      </c>
      <c r="CZ63">
        <v>0</v>
      </c>
      <c r="DA63">
        <v>0</v>
      </c>
      <c r="DB63">
        <v>0</v>
      </c>
      <c r="DC63">
        <v>0</v>
      </c>
      <c r="DD63">
        <v>1449</v>
      </c>
      <c r="DE63">
        <v>0</v>
      </c>
      <c r="DF63">
        <v>0</v>
      </c>
      <c r="DG63">
        <v>0</v>
      </c>
      <c r="DH63">
        <v>0</v>
      </c>
      <c r="DI63">
        <v>0</v>
      </c>
      <c r="DJ63">
        <v>0</v>
      </c>
      <c r="DK63">
        <v>0</v>
      </c>
      <c r="DL63">
        <v>0</v>
      </c>
      <c r="DM63">
        <v>0</v>
      </c>
      <c r="DN63">
        <v>0</v>
      </c>
      <c r="DO63">
        <v>802</v>
      </c>
      <c r="DP63">
        <v>1835</v>
      </c>
      <c r="DQ63">
        <v>4479</v>
      </c>
      <c r="DR63">
        <v>10185</v>
      </c>
      <c r="DS63">
        <v>19012</v>
      </c>
      <c r="DT63">
        <v>35553</v>
      </c>
      <c r="DU63">
        <v>33849</v>
      </c>
      <c r="DV63">
        <v>38823</v>
      </c>
      <c r="DW63">
        <v>43156</v>
      </c>
      <c r="DX63">
        <v>29399</v>
      </c>
      <c r="DY63">
        <v>25132</v>
      </c>
      <c r="DZ63">
        <v>13103</v>
      </c>
      <c r="EA63">
        <v>5168</v>
      </c>
      <c r="EB63">
        <v>2840</v>
      </c>
      <c r="EC63">
        <v>0</v>
      </c>
      <c r="ED63">
        <v>0</v>
      </c>
      <c r="EE63">
        <v>0</v>
      </c>
      <c r="EF63">
        <v>0</v>
      </c>
      <c r="EG63">
        <v>0</v>
      </c>
      <c r="EH63">
        <v>0</v>
      </c>
      <c r="EI63">
        <v>0</v>
      </c>
      <c r="EJ63">
        <v>0</v>
      </c>
      <c r="EK63">
        <v>0</v>
      </c>
      <c r="EL63">
        <v>0</v>
      </c>
      <c r="EM63">
        <v>1449</v>
      </c>
      <c r="EO63">
        <v>62</v>
      </c>
    </row>
    <row r="64" spans="1:145">
      <c r="A64">
        <v>314</v>
      </c>
      <c r="B64" t="s">
        <v>213</v>
      </c>
      <c r="C64" t="s">
        <v>136</v>
      </c>
      <c r="D64">
        <v>0</v>
      </c>
      <c r="E64">
        <v>0</v>
      </c>
      <c r="F64">
        <v>0</v>
      </c>
      <c r="G64">
        <v>0</v>
      </c>
      <c r="H64">
        <v>0</v>
      </c>
      <c r="I64">
        <v>0</v>
      </c>
      <c r="J64">
        <v>0</v>
      </c>
      <c r="K64">
        <v>0</v>
      </c>
      <c r="L64">
        <v>0</v>
      </c>
      <c r="M64">
        <v>0</v>
      </c>
      <c r="N64">
        <v>0</v>
      </c>
      <c r="O64">
        <v>508</v>
      </c>
      <c r="P64">
        <v>428</v>
      </c>
      <c r="Q64">
        <v>755</v>
      </c>
      <c r="R64">
        <v>1414</v>
      </c>
      <c r="S64">
        <v>2570</v>
      </c>
      <c r="T64">
        <v>3027</v>
      </c>
      <c r="U64">
        <v>10155</v>
      </c>
      <c r="V64">
        <v>8280</v>
      </c>
      <c r="W64">
        <v>13375</v>
      </c>
      <c r="X64">
        <v>18647</v>
      </c>
      <c r="Y64">
        <v>20922</v>
      </c>
      <c r="Z64">
        <v>33382</v>
      </c>
      <c r="AA64">
        <v>27535</v>
      </c>
      <c r="AB64">
        <v>37611</v>
      </c>
      <c r="AC64">
        <v>29117</v>
      </c>
      <c r="AD64">
        <v>8454</v>
      </c>
      <c r="AE64">
        <v>557</v>
      </c>
      <c r="AF64">
        <v>0</v>
      </c>
      <c r="AG64">
        <v>0</v>
      </c>
      <c r="AH64">
        <v>0</v>
      </c>
      <c r="AI64">
        <v>0</v>
      </c>
      <c r="AJ64">
        <v>0</v>
      </c>
      <c r="AK64">
        <v>0</v>
      </c>
      <c r="AL64">
        <v>1008</v>
      </c>
      <c r="AM64">
        <v>0</v>
      </c>
      <c r="AN64">
        <v>0</v>
      </c>
      <c r="AO64">
        <v>0</v>
      </c>
      <c r="AP64">
        <v>0</v>
      </c>
      <c r="AQ64">
        <v>0</v>
      </c>
      <c r="AR64">
        <v>0</v>
      </c>
      <c r="AS64">
        <v>0</v>
      </c>
      <c r="AT64">
        <v>0</v>
      </c>
      <c r="AU64">
        <v>0</v>
      </c>
      <c r="AV64">
        <v>0</v>
      </c>
      <c r="AW64">
        <v>0</v>
      </c>
      <c r="AX64">
        <v>0</v>
      </c>
      <c r="AY64">
        <v>0</v>
      </c>
      <c r="AZ64">
        <v>1288</v>
      </c>
      <c r="BA64">
        <v>2246</v>
      </c>
      <c r="BB64">
        <v>5571</v>
      </c>
      <c r="BC64">
        <v>7016</v>
      </c>
      <c r="BD64">
        <v>13464</v>
      </c>
      <c r="BE64">
        <v>18770</v>
      </c>
      <c r="BF64">
        <v>15341</v>
      </c>
      <c r="BG64">
        <v>19581</v>
      </c>
      <c r="BH64">
        <v>26637</v>
      </c>
      <c r="BI64">
        <v>26318</v>
      </c>
      <c r="BJ64">
        <v>32303</v>
      </c>
      <c r="BK64">
        <v>20232</v>
      </c>
      <c r="BL64">
        <v>15479</v>
      </c>
      <c r="BM64">
        <v>10066</v>
      </c>
      <c r="BN64">
        <v>2425</v>
      </c>
      <c r="BO64">
        <v>0</v>
      </c>
      <c r="BP64">
        <v>0</v>
      </c>
      <c r="BQ64">
        <v>0</v>
      </c>
      <c r="BR64">
        <v>0</v>
      </c>
      <c r="BS64">
        <v>0</v>
      </c>
      <c r="BT64">
        <v>0</v>
      </c>
      <c r="BU64">
        <v>1008</v>
      </c>
      <c r="BV64">
        <v>0</v>
      </c>
      <c r="BW64">
        <v>0</v>
      </c>
      <c r="BX64">
        <v>0</v>
      </c>
      <c r="BY64">
        <v>0</v>
      </c>
      <c r="BZ64">
        <v>0</v>
      </c>
      <c r="CA64">
        <v>0</v>
      </c>
      <c r="CB64">
        <v>0</v>
      </c>
      <c r="CC64">
        <v>0</v>
      </c>
      <c r="CD64">
        <v>0</v>
      </c>
      <c r="CE64">
        <v>0</v>
      </c>
      <c r="CF64">
        <v>0</v>
      </c>
      <c r="CG64">
        <v>911</v>
      </c>
      <c r="CH64">
        <v>0</v>
      </c>
      <c r="CI64">
        <v>1564</v>
      </c>
      <c r="CJ64">
        <v>835</v>
      </c>
      <c r="CK64">
        <v>6841</v>
      </c>
      <c r="CL64">
        <v>7611</v>
      </c>
      <c r="CM64">
        <v>7399</v>
      </c>
      <c r="CN64">
        <v>6427</v>
      </c>
      <c r="CO64">
        <v>11756</v>
      </c>
      <c r="CP64">
        <v>20921</v>
      </c>
      <c r="CQ64">
        <v>19402</v>
      </c>
      <c r="CR64">
        <v>27087</v>
      </c>
      <c r="CS64">
        <v>22323</v>
      </c>
      <c r="CT64">
        <v>27571</v>
      </c>
      <c r="CU64">
        <v>14541</v>
      </c>
      <c r="CV64">
        <v>18301</v>
      </c>
      <c r="CW64">
        <v>14652</v>
      </c>
      <c r="CX64">
        <v>6525</v>
      </c>
      <c r="CY64">
        <v>2990</v>
      </c>
      <c r="CZ64">
        <v>0</v>
      </c>
      <c r="DA64">
        <v>0</v>
      </c>
      <c r="DB64">
        <v>0</v>
      </c>
      <c r="DC64">
        <v>0</v>
      </c>
      <c r="DD64">
        <v>88</v>
      </c>
      <c r="DE64">
        <v>0</v>
      </c>
      <c r="DF64">
        <v>0</v>
      </c>
      <c r="DG64">
        <v>0</v>
      </c>
      <c r="DH64">
        <v>0</v>
      </c>
      <c r="DI64">
        <v>0</v>
      </c>
      <c r="DJ64">
        <v>0</v>
      </c>
      <c r="DK64">
        <v>0</v>
      </c>
      <c r="DL64">
        <v>0</v>
      </c>
      <c r="DM64">
        <v>0</v>
      </c>
      <c r="DN64">
        <v>0</v>
      </c>
      <c r="DO64">
        <v>0</v>
      </c>
      <c r="DP64">
        <v>0</v>
      </c>
      <c r="DQ64">
        <v>0</v>
      </c>
      <c r="DR64">
        <v>541</v>
      </c>
      <c r="DS64">
        <v>386</v>
      </c>
      <c r="DT64">
        <v>4463</v>
      </c>
      <c r="DU64">
        <v>11387</v>
      </c>
      <c r="DV64">
        <v>13380</v>
      </c>
      <c r="DW64">
        <v>25740</v>
      </c>
      <c r="DX64">
        <v>20191</v>
      </c>
      <c r="DY64">
        <v>19410</v>
      </c>
      <c r="DZ64">
        <v>30978</v>
      </c>
      <c r="EA64">
        <v>35330</v>
      </c>
      <c r="EB64">
        <v>21261</v>
      </c>
      <c r="EC64">
        <v>20966</v>
      </c>
      <c r="ED64">
        <v>8828</v>
      </c>
      <c r="EE64">
        <v>3735</v>
      </c>
      <c r="EF64">
        <v>0</v>
      </c>
      <c r="EG64">
        <v>141</v>
      </c>
      <c r="EH64">
        <v>0</v>
      </c>
      <c r="EI64">
        <v>0</v>
      </c>
      <c r="EJ64">
        <v>0</v>
      </c>
      <c r="EK64">
        <v>0</v>
      </c>
      <c r="EL64">
        <v>0</v>
      </c>
      <c r="EM64">
        <v>1008</v>
      </c>
      <c r="EO64">
        <v>63</v>
      </c>
    </row>
    <row r="65" spans="1:145">
      <c r="A65">
        <v>315</v>
      </c>
      <c r="B65" t="s">
        <v>214</v>
      </c>
      <c r="C65" t="s">
        <v>137</v>
      </c>
      <c r="D65">
        <v>199</v>
      </c>
      <c r="E65">
        <v>1377</v>
      </c>
      <c r="F65">
        <v>4225</v>
      </c>
      <c r="G65">
        <v>425</v>
      </c>
      <c r="H65">
        <v>287</v>
      </c>
      <c r="I65">
        <v>4985</v>
      </c>
      <c r="J65">
        <v>131</v>
      </c>
      <c r="K65">
        <v>1186</v>
      </c>
      <c r="L65">
        <v>475</v>
      </c>
      <c r="M65">
        <v>278</v>
      </c>
      <c r="N65">
        <v>1865</v>
      </c>
      <c r="O65">
        <v>1035</v>
      </c>
      <c r="P65">
        <v>2075</v>
      </c>
      <c r="Q65">
        <v>2102</v>
      </c>
      <c r="R65">
        <v>1177</v>
      </c>
      <c r="S65">
        <v>2714</v>
      </c>
      <c r="T65">
        <v>3288</v>
      </c>
      <c r="U65">
        <v>5102</v>
      </c>
      <c r="V65">
        <v>5827</v>
      </c>
      <c r="W65">
        <v>7532</v>
      </c>
      <c r="X65">
        <v>7417</v>
      </c>
      <c r="Y65">
        <v>8951</v>
      </c>
      <c r="Z65">
        <v>7030</v>
      </c>
      <c r="AA65">
        <v>5249</v>
      </c>
      <c r="AB65">
        <v>2490</v>
      </c>
      <c r="AC65">
        <v>495</v>
      </c>
      <c r="AD65">
        <v>239</v>
      </c>
      <c r="AE65">
        <v>124</v>
      </c>
      <c r="AF65">
        <v>0</v>
      </c>
      <c r="AG65">
        <v>0</v>
      </c>
      <c r="AH65">
        <v>0</v>
      </c>
      <c r="AI65">
        <v>0</v>
      </c>
      <c r="AJ65">
        <v>0</v>
      </c>
      <c r="AK65">
        <v>0</v>
      </c>
      <c r="AL65">
        <v>1551</v>
      </c>
      <c r="AM65">
        <v>0</v>
      </c>
      <c r="AN65">
        <v>0</v>
      </c>
      <c r="AO65">
        <v>0</v>
      </c>
      <c r="AP65">
        <v>0</v>
      </c>
      <c r="AQ65">
        <v>0</v>
      </c>
      <c r="AR65">
        <v>0</v>
      </c>
      <c r="AS65">
        <v>0</v>
      </c>
      <c r="AT65">
        <v>419</v>
      </c>
      <c r="AU65">
        <v>3760</v>
      </c>
      <c r="AV65">
        <v>2942</v>
      </c>
      <c r="AW65">
        <v>3348</v>
      </c>
      <c r="AX65">
        <v>1611</v>
      </c>
      <c r="AY65">
        <v>2434</v>
      </c>
      <c r="AZ65">
        <v>1631</v>
      </c>
      <c r="BA65">
        <v>2691</v>
      </c>
      <c r="BB65">
        <v>5861</v>
      </c>
      <c r="BC65">
        <v>4079</v>
      </c>
      <c r="BD65">
        <v>8653</v>
      </c>
      <c r="BE65">
        <v>8442</v>
      </c>
      <c r="BF65">
        <v>9904</v>
      </c>
      <c r="BG65">
        <v>8878</v>
      </c>
      <c r="BH65">
        <v>5190</v>
      </c>
      <c r="BI65">
        <v>5549</v>
      </c>
      <c r="BJ65">
        <v>1670</v>
      </c>
      <c r="BK65">
        <v>1094</v>
      </c>
      <c r="BL65">
        <v>0</v>
      </c>
      <c r="BM65">
        <v>0</v>
      </c>
      <c r="BN65">
        <v>124</v>
      </c>
      <c r="BO65">
        <v>0</v>
      </c>
      <c r="BP65">
        <v>0</v>
      </c>
      <c r="BQ65">
        <v>0</v>
      </c>
      <c r="BR65">
        <v>0</v>
      </c>
      <c r="BS65">
        <v>0</v>
      </c>
      <c r="BT65">
        <v>0</v>
      </c>
      <c r="BU65">
        <v>1551</v>
      </c>
      <c r="BV65">
        <v>0</v>
      </c>
      <c r="BW65">
        <v>1816</v>
      </c>
      <c r="BX65">
        <v>1970</v>
      </c>
      <c r="BY65">
        <v>2281</v>
      </c>
      <c r="BZ65">
        <v>2662</v>
      </c>
      <c r="CA65">
        <v>1778</v>
      </c>
      <c r="CB65">
        <v>1359</v>
      </c>
      <c r="CC65">
        <v>1385</v>
      </c>
      <c r="CD65">
        <v>2046</v>
      </c>
      <c r="CE65">
        <v>779</v>
      </c>
      <c r="CF65">
        <v>781</v>
      </c>
      <c r="CG65">
        <v>1155</v>
      </c>
      <c r="CH65">
        <v>2034</v>
      </c>
      <c r="CI65">
        <v>2262</v>
      </c>
      <c r="CJ65">
        <v>2908</v>
      </c>
      <c r="CK65">
        <v>5212</v>
      </c>
      <c r="CL65">
        <v>3899</v>
      </c>
      <c r="CM65">
        <v>6391</v>
      </c>
      <c r="CN65">
        <v>7793</v>
      </c>
      <c r="CO65">
        <v>7586</v>
      </c>
      <c r="CP65">
        <v>6173</v>
      </c>
      <c r="CQ65">
        <v>7420</v>
      </c>
      <c r="CR65">
        <v>2187</v>
      </c>
      <c r="CS65">
        <v>2040</v>
      </c>
      <c r="CT65">
        <v>3341</v>
      </c>
      <c r="CU65">
        <v>817</v>
      </c>
      <c r="CV65">
        <v>205</v>
      </c>
      <c r="CW65">
        <v>0</v>
      </c>
      <c r="CX65">
        <v>0</v>
      </c>
      <c r="CY65">
        <v>0</v>
      </c>
      <c r="CZ65">
        <v>0</v>
      </c>
      <c r="DA65">
        <v>0</v>
      </c>
      <c r="DB65">
        <v>0</v>
      </c>
      <c r="DC65">
        <v>0</v>
      </c>
      <c r="DD65">
        <v>1551</v>
      </c>
      <c r="DE65">
        <v>0</v>
      </c>
      <c r="DF65">
        <v>0</v>
      </c>
      <c r="DG65">
        <v>0</v>
      </c>
      <c r="DH65">
        <v>0</v>
      </c>
      <c r="DI65">
        <v>0</v>
      </c>
      <c r="DJ65">
        <v>0</v>
      </c>
      <c r="DK65">
        <v>0</v>
      </c>
      <c r="DL65">
        <v>0</v>
      </c>
      <c r="DM65">
        <v>0</v>
      </c>
      <c r="DN65">
        <v>0</v>
      </c>
      <c r="DO65">
        <v>0</v>
      </c>
      <c r="DP65">
        <v>2079</v>
      </c>
      <c r="DQ65">
        <v>1701</v>
      </c>
      <c r="DR65">
        <v>3497</v>
      </c>
      <c r="DS65">
        <v>6317</v>
      </c>
      <c r="DT65">
        <v>5913</v>
      </c>
      <c r="DU65">
        <v>10853</v>
      </c>
      <c r="DV65">
        <v>13812</v>
      </c>
      <c r="DW65">
        <v>13366</v>
      </c>
      <c r="DX65">
        <v>7770</v>
      </c>
      <c r="DY65">
        <v>3606</v>
      </c>
      <c r="DZ65">
        <v>5709</v>
      </c>
      <c r="EA65">
        <v>2731</v>
      </c>
      <c r="EB65">
        <v>740</v>
      </c>
      <c r="EC65">
        <v>118</v>
      </c>
      <c r="ED65">
        <v>0</v>
      </c>
      <c r="EE65">
        <v>0</v>
      </c>
      <c r="EF65">
        <v>143</v>
      </c>
      <c r="EG65">
        <v>0</v>
      </c>
      <c r="EH65">
        <v>0</v>
      </c>
      <c r="EI65">
        <v>0</v>
      </c>
      <c r="EJ65">
        <v>0</v>
      </c>
      <c r="EK65">
        <v>0</v>
      </c>
      <c r="EL65">
        <v>0</v>
      </c>
      <c r="EM65">
        <v>1476</v>
      </c>
      <c r="EO65">
        <v>64</v>
      </c>
    </row>
    <row r="66" spans="1:145">
      <c r="A66">
        <v>316</v>
      </c>
      <c r="B66" t="s">
        <v>215</v>
      </c>
      <c r="C66" t="s">
        <v>138</v>
      </c>
      <c r="D66">
        <v>0</v>
      </c>
      <c r="E66">
        <v>0</v>
      </c>
      <c r="F66">
        <v>0</v>
      </c>
      <c r="G66">
        <v>0</v>
      </c>
      <c r="H66">
        <v>0</v>
      </c>
      <c r="I66">
        <v>0</v>
      </c>
      <c r="J66">
        <v>0</v>
      </c>
      <c r="K66">
        <v>0</v>
      </c>
      <c r="L66">
        <v>0</v>
      </c>
      <c r="M66">
        <v>396</v>
      </c>
      <c r="N66">
        <v>0</v>
      </c>
      <c r="O66">
        <v>0</v>
      </c>
      <c r="P66">
        <v>289</v>
      </c>
      <c r="Q66">
        <v>542</v>
      </c>
      <c r="R66">
        <v>1279</v>
      </c>
      <c r="S66">
        <v>5574</v>
      </c>
      <c r="T66">
        <v>1468</v>
      </c>
      <c r="U66">
        <v>9249</v>
      </c>
      <c r="V66">
        <v>13458</v>
      </c>
      <c r="W66">
        <v>32038</v>
      </c>
      <c r="X66">
        <v>40976</v>
      </c>
      <c r="Y66">
        <v>79371</v>
      </c>
      <c r="Z66">
        <v>83786</v>
      </c>
      <c r="AA66">
        <v>76524</v>
      </c>
      <c r="AB66">
        <v>40342</v>
      </c>
      <c r="AC66">
        <v>11702</v>
      </c>
      <c r="AD66">
        <v>455</v>
      </c>
      <c r="AE66">
        <v>0</v>
      </c>
      <c r="AF66">
        <v>0</v>
      </c>
      <c r="AG66">
        <v>0</v>
      </c>
      <c r="AH66">
        <v>0</v>
      </c>
      <c r="AI66">
        <v>0</v>
      </c>
      <c r="AJ66">
        <v>0</v>
      </c>
      <c r="AK66">
        <v>0</v>
      </c>
      <c r="AL66">
        <v>1331</v>
      </c>
      <c r="AM66">
        <v>0</v>
      </c>
      <c r="AN66">
        <v>0</v>
      </c>
      <c r="AO66">
        <v>0</v>
      </c>
      <c r="AP66">
        <v>0</v>
      </c>
      <c r="AQ66">
        <v>0</v>
      </c>
      <c r="AR66">
        <v>0</v>
      </c>
      <c r="AS66">
        <v>0</v>
      </c>
      <c r="AT66">
        <v>0</v>
      </c>
      <c r="AU66">
        <v>0</v>
      </c>
      <c r="AV66">
        <v>0</v>
      </c>
      <c r="AW66">
        <v>396</v>
      </c>
      <c r="AX66">
        <v>559</v>
      </c>
      <c r="AY66">
        <v>0</v>
      </c>
      <c r="AZ66">
        <v>914</v>
      </c>
      <c r="BA66">
        <v>2082</v>
      </c>
      <c r="BB66">
        <v>3831</v>
      </c>
      <c r="BC66">
        <v>10418</v>
      </c>
      <c r="BD66">
        <v>16362</v>
      </c>
      <c r="BE66">
        <v>28874</v>
      </c>
      <c r="BF66">
        <v>52527</v>
      </c>
      <c r="BG66">
        <v>64512</v>
      </c>
      <c r="BH66">
        <v>72593</v>
      </c>
      <c r="BI66">
        <v>73817</v>
      </c>
      <c r="BJ66">
        <v>38985</v>
      </c>
      <c r="BK66">
        <v>20706</v>
      </c>
      <c r="BL66">
        <v>6966</v>
      </c>
      <c r="BM66">
        <v>3188</v>
      </c>
      <c r="BN66">
        <v>719</v>
      </c>
      <c r="BO66">
        <v>0</v>
      </c>
      <c r="BP66">
        <v>0</v>
      </c>
      <c r="BQ66">
        <v>0</v>
      </c>
      <c r="BR66">
        <v>0</v>
      </c>
      <c r="BS66">
        <v>0</v>
      </c>
      <c r="BT66">
        <v>0</v>
      </c>
      <c r="BU66">
        <v>1331</v>
      </c>
      <c r="BV66">
        <v>0</v>
      </c>
      <c r="BW66">
        <v>0</v>
      </c>
      <c r="BX66">
        <v>0</v>
      </c>
      <c r="BY66">
        <v>0</v>
      </c>
      <c r="BZ66">
        <v>0</v>
      </c>
      <c r="CA66">
        <v>0</v>
      </c>
      <c r="CB66">
        <v>0</v>
      </c>
      <c r="CC66">
        <v>0</v>
      </c>
      <c r="CD66">
        <v>0</v>
      </c>
      <c r="CE66">
        <v>0</v>
      </c>
      <c r="CF66">
        <v>0</v>
      </c>
      <c r="CG66">
        <v>396</v>
      </c>
      <c r="CH66">
        <v>542</v>
      </c>
      <c r="CI66">
        <v>1062</v>
      </c>
      <c r="CJ66">
        <v>931</v>
      </c>
      <c r="CK66">
        <v>7621</v>
      </c>
      <c r="CL66">
        <v>11632</v>
      </c>
      <c r="CM66">
        <v>14897</v>
      </c>
      <c r="CN66">
        <v>23807</v>
      </c>
      <c r="CO66">
        <v>32745</v>
      </c>
      <c r="CP66">
        <v>31723</v>
      </c>
      <c r="CQ66">
        <v>51500</v>
      </c>
      <c r="CR66">
        <v>64192</v>
      </c>
      <c r="CS66">
        <v>56229</v>
      </c>
      <c r="CT66">
        <v>57188</v>
      </c>
      <c r="CU66">
        <v>30023</v>
      </c>
      <c r="CV66">
        <v>9208</v>
      </c>
      <c r="CW66">
        <v>2303</v>
      </c>
      <c r="CX66">
        <v>462</v>
      </c>
      <c r="CY66">
        <v>533</v>
      </c>
      <c r="CZ66">
        <v>455</v>
      </c>
      <c r="DA66">
        <v>0</v>
      </c>
      <c r="DB66">
        <v>0</v>
      </c>
      <c r="DC66">
        <v>0</v>
      </c>
      <c r="DD66">
        <v>1331</v>
      </c>
      <c r="DE66">
        <v>0</v>
      </c>
      <c r="DF66">
        <v>0</v>
      </c>
      <c r="DG66">
        <v>0</v>
      </c>
      <c r="DH66">
        <v>0</v>
      </c>
      <c r="DI66">
        <v>0</v>
      </c>
      <c r="DJ66">
        <v>0</v>
      </c>
      <c r="DK66">
        <v>0</v>
      </c>
      <c r="DL66">
        <v>0</v>
      </c>
      <c r="DM66">
        <v>0</v>
      </c>
      <c r="DN66">
        <v>0</v>
      </c>
      <c r="DO66">
        <v>22</v>
      </c>
      <c r="DP66">
        <v>270</v>
      </c>
      <c r="DQ66">
        <v>869</v>
      </c>
      <c r="DR66">
        <v>752</v>
      </c>
      <c r="DS66">
        <v>1472</v>
      </c>
      <c r="DT66">
        <v>2637</v>
      </c>
      <c r="DU66">
        <v>7633</v>
      </c>
      <c r="DV66">
        <v>27420</v>
      </c>
      <c r="DW66">
        <v>40111</v>
      </c>
      <c r="DX66">
        <v>56364</v>
      </c>
      <c r="DY66">
        <v>87975</v>
      </c>
      <c r="DZ66">
        <v>64159</v>
      </c>
      <c r="EA66">
        <v>53557</v>
      </c>
      <c r="EB66">
        <v>35931</v>
      </c>
      <c r="EC66">
        <v>10669</v>
      </c>
      <c r="ED66">
        <v>6460</v>
      </c>
      <c r="EE66">
        <v>1071</v>
      </c>
      <c r="EF66">
        <v>694</v>
      </c>
      <c r="EG66">
        <v>0</v>
      </c>
      <c r="EH66">
        <v>0</v>
      </c>
      <c r="EI66">
        <v>0</v>
      </c>
      <c r="EJ66">
        <v>0</v>
      </c>
      <c r="EK66">
        <v>0</v>
      </c>
      <c r="EL66">
        <v>0</v>
      </c>
      <c r="EM66">
        <v>714</v>
      </c>
      <c r="EO66">
        <v>65</v>
      </c>
    </row>
    <row r="67" spans="1:145">
      <c r="A67">
        <v>317</v>
      </c>
      <c r="B67" t="s">
        <v>216</v>
      </c>
      <c r="C67" t="s">
        <v>82</v>
      </c>
      <c r="D67">
        <v>0</v>
      </c>
      <c r="E67">
        <v>0</v>
      </c>
      <c r="F67">
        <v>0</v>
      </c>
      <c r="G67">
        <v>0</v>
      </c>
      <c r="H67">
        <v>0</v>
      </c>
      <c r="I67">
        <v>0</v>
      </c>
      <c r="J67">
        <v>0</v>
      </c>
      <c r="K67">
        <v>0</v>
      </c>
      <c r="L67">
        <v>596</v>
      </c>
      <c r="M67">
        <v>477</v>
      </c>
      <c r="N67">
        <v>622</v>
      </c>
      <c r="O67">
        <v>1549</v>
      </c>
      <c r="P67">
        <v>2000</v>
      </c>
      <c r="Q67">
        <v>1660</v>
      </c>
      <c r="R67">
        <v>4394</v>
      </c>
      <c r="S67">
        <v>8824</v>
      </c>
      <c r="T67">
        <v>9993</v>
      </c>
      <c r="U67">
        <v>14594</v>
      </c>
      <c r="V67">
        <v>13022</v>
      </c>
      <c r="W67">
        <v>16149</v>
      </c>
      <c r="X67">
        <v>15672</v>
      </c>
      <c r="Y67">
        <v>12971</v>
      </c>
      <c r="Z67">
        <v>11998</v>
      </c>
      <c r="AA67">
        <v>19652</v>
      </c>
      <c r="AB67">
        <v>15444</v>
      </c>
      <c r="AC67">
        <v>9082</v>
      </c>
      <c r="AD67">
        <v>2797</v>
      </c>
      <c r="AE67">
        <v>0</v>
      </c>
      <c r="AF67">
        <v>0</v>
      </c>
      <c r="AG67">
        <v>0</v>
      </c>
      <c r="AH67">
        <v>0</v>
      </c>
      <c r="AI67">
        <v>0</v>
      </c>
      <c r="AJ67">
        <v>0</v>
      </c>
      <c r="AK67">
        <v>0</v>
      </c>
      <c r="AL67">
        <v>582</v>
      </c>
      <c r="AM67">
        <v>0</v>
      </c>
      <c r="AN67">
        <v>0</v>
      </c>
      <c r="AO67">
        <v>0</v>
      </c>
      <c r="AP67">
        <v>0</v>
      </c>
      <c r="AQ67">
        <v>0</v>
      </c>
      <c r="AR67">
        <v>0</v>
      </c>
      <c r="AS67">
        <v>0</v>
      </c>
      <c r="AT67">
        <v>0</v>
      </c>
      <c r="AU67">
        <v>0</v>
      </c>
      <c r="AV67">
        <v>243</v>
      </c>
      <c r="AW67">
        <v>596</v>
      </c>
      <c r="AX67">
        <v>477</v>
      </c>
      <c r="AY67">
        <v>1876</v>
      </c>
      <c r="AZ67">
        <v>3127</v>
      </c>
      <c r="BA67">
        <v>7234</v>
      </c>
      <c r="BB67">
        <v>8547</v>
      </c>
      <c r="BC67">
        <v>15488</v>
      </c>
      <c r="BD67">
        <v>20636</v>
      </c>
      <c r="BE67">
        <v>19906</v>
      </c>
      <c r="BF67">
        <v>12762</v>
      </c>
      <c r="BG67">
        <v>13756</v>
      </c>
      <c r="BH67">
        <v>17462</v>
      </c>
      <c r="BI67">
        <v>17355</v>
      </c>
      <c r="BJ67">
        <v>8285</v>
      </c>
      <c r="BK67">
        <v>7259</v>
      </c>
      <c r="BL67">
        <v>4688</v>
      </c>
      <c r="BM67">
        <v>1242</v>
      </c>
      <c r="BN67">
        <v>557</v>
      </c>
      <c r="BO67">
        <v>0</v>
      </c>
      <c r="BP67">
        <v>0</v>
      </c>
      <c r="BQ67">
        <v>0</v>
      </c>
      <c r="BR67">
        <v>0</v>
      </c>
      <c r="BS67">
        <v>0</v>
      </c>
      <c r="BT67">
        <v>0</v>
      </c>
      <c r="BU67">
        <v>582</v>
      </c>
      <c r="BV67">
        <v>0</v>
      </c>
      <c r="BW67">
        <v>0</v>
      </c>
      <c r="BX67">
        <v>0</v>
      </c>
      <c r="BY67">
        <v>0</v>
      </c>
      <c r="BZ67">
        <v>0</v>
      </c>
      <c r="CA67">
        <v>0</v>
      </c>
      <c r="CB67">
        <v>0</v>
      </c>
      <c r="CC67">
        <v>0</v>
      </c>
      <c r="CD67">
        <v>0</v>
      </c>
      <c r="CE67">
        <v>0</v>
      </c>
      <c r="CF67">
        <v>1425</v>
      </c>
      <c r="CG67">
        <v>0</v>
      </c>
      <c r="CH67">
        <v>1805</v>
      </c>
      <c r="CI67">
        <v>2749</v>
      </c>
      <c r="CJ67">
        <v>6690</v>
      </c>
      <c r="CK67">
        <v>9177</v>
      </c>
      <c r="CL67">
        <v>15871</v>
      </c>
      <c r="CM67">
        <v>12693</v>
      </c>
      <c r="CN67">
        <v>20047</v>
      </c>
      <c r="CO67">
        <v>12327</v>
      </c>
      <c r="CP67">
        <v>9698</v>
      </c>
      <c r="CQ67">
        <v>6588</v>
      </c>
      <c r="CR67">
        <v>13136</v>
      </c>
      <c r="CS67">
        <v>11573</v>
      </c>
      <c r="CT67">
        <v>14891</v>
      </c>
      <c r="CU67">
        <v>12112</v>
      </c>
      <c r="CV67">
        <v>6966</v>
      </c>
      <c r="CW67">
        <v>2555</v>
      </c>
      <c r="CX67">
        <v>1193</v>
      </c>
      <c r="CY67">
        <v>0</v>
      </c>
      <c r="CZ67">
        <v>0</v>
      </c>
      <c r="DA67">
        <v>0</v>
      </c>
      <c r="DB67">
        <v>0</v>
      </c>
      <c r="DC67">
        <v>0</v>
      </c>
      <c r="DD67">
        <v>582</v>
      </c>
      <c r="DE67">
        <v>0</v>
      </c>
      <c r="DF67">
        <v>0</v>
      </c>
      <c r="DG67">
        <v>0</v>
      </c>
      <c r="DH67">
        <v>0</v>
      </c>
      <c r="DI67">
        <v>0</v>
      </c>
      <c r="DJ67">
        <v>0</v>
      </c>
      <c r="DK67">
        <v>0</v>
      </c>
      <c r="DL67">
        <v>0</v>
      </c>
      <c r="DM67">
        <v>0</v>
      </c>
      <c r="DN67">
        <v>0</v>
      </c>
      <c r="DO67">
        <v>0</v>
      </c>
      <c r="DP67">
        <v>0</v>
      </c>
      <c r="DQ67">
        <v>0</v>
      </c>
      <c r="DR67">
        <v>2509</v>
      </c>
      <c r="DS67">
        <v>5693</v>
      </c>
      <c r="DT67">
        <v>11721</v>
      </c>
      <c r="DU67">
        <v>15324</v>
      </c>
      <c r="DV67">
        <v>17045</v>
      </c>
      <c r="DW67">
        <v>18849</v>
      </c>
      <c r="DX67">
        <v>22301</v>
      </c>
      <c r="DY67">
        <v>17002</v>
      </c>
      <c r="DZ67">
        <v>17462</v>
      </c>
      <c r="EA67">
        <v>14633</v>
      </c>
      <c r="EB67">
        <v>7730</v>
      </c>
      <c r="EC67">
        <v>5897</v>
      </c>
      <c r="ED67">
        <v>2976</v>
      </c>
      <c r="EE67">
        <v>1476</v>
      </c>
      <c r="EF67">
        <v>773</v>
      </c>
      <c r="EG67">
        <v>105</v>
      </c>
      <c r="EH67">
        <v>0</v>
      </c>
      <c r="EI67">
        <v>0</v>
      </c>
      <c r="EJ67">
        <v>0</v>
      </c>
      <c r="EK67">
        <v>0</v>
      </c>
      <c r="EL67">
        <v>0</v>
      </c>
      <c r="EM67">
        <v>582</v>
      </c>
      <c r="EO67">
        <v>66</v>
      </c>
    </row>
    <row r="68" spans="1:145">
      <c r="A68">
        <v>318</v>
      </c>
      <c r="B68" t="s">
        <v>217</v>
      </c>
      <c r="C68" t="s">
        <v>83</v>
      </c>
      <c r="D68">
        <v>0</v>
      </c>
      <c r="E68">
        <v>0</v>
      </c>
      <c r="F68">
        <v>0</v>
      </c>
      <c r="G68">
        <v>2572</v>
      </c>
      <c r="H68">
        <v>0</v>
      </c>
      <c r="I68">
        <v>0</v>
      </c>
      <c r="J68">
        <v>0</v>
      </c>
      <c r="K68">
        <v>681</v>
      </c>
      <c r="L68">
        <v>429</v>
      </c>
      <c r="M68">
        <v>826</v>
      </c>
      <c r="N68">
        <v>377</v>
      </c>
      <c r="O68">
        <v>0</v>
      </c>
      <c r="P68">
        <v>1036</v>
      </c>
      <c r="Q68">
        <v>2778</v>
      </c>
      <c r="R68">
        <v>4441</v>
      </c>
      <c r="S68">
        <v>6750</v>
      </c>
      <c r="T68">
        <v>13914</v>
      </c>
      <c r="U68">
        <v>20884</v>
      </c>
      <c r="V68">
        <v>24518</v>
      </c>
      <c r="W68">
        <v>20885</v>
      </c>
      <c r="X68">
        <v>26641</v>
      </c>
      <c r="Y68">
        <v>26715</v>
      </c>
      <c r="Z68">
        <v>21782</v>
      </c>
      <c r="AA68">
        <v>22094</v>
      </c>
      <c r="AB68">
        <v>22238</v>
      </c>
      <c r="AC68">
        <v>8288</v>
      </c>
      <c r="AD68">
        <v>1900</v>
      </c>
      <c r="AE68">
        <v>123</v>
      </c>
      <c r="AF68">
        <v>0</v>
      </c>
      <c r="AG68">
        <v>0</v>
      </c>
      <c r="AH68">
        <v>0</v>
      </c>
      <c r="AI68">
        <v>0</v>
      </c>
      <c r="AJ68">
        <v>0</v>
      </c>
      <c r="AK68">
        <v>0</v>
      </c>
      <c r="AL68">
        <v>4386</v>
      </c>
      <c r="AM68">
        <v>0</v>
      </c>
      <c r="AN68">
        <v>0</v>
      </c>
      <c r="AO68">
        <v>0</v>
      </c>
      <c r="AP68">
        <v>0</v>
      </c>
      <c r="AQ68">
        <v>0</v>
      </c>
      <c r="AR68">
        <v>0</v>
      </c>
      <c r="AS68">
        <v>0</v>
      </c>
      <c r="AT68">
        <v>222</v>
      </c>
      <c r="AU68">
        <v>252</v>
      </c>
      <c r="AV68">
        <v>2558</v>
      </c>
      <c r="AW68">
        <v>650</v>
      </c>
      <c r="AX68">
        <v>761</v>
      </c>
      <c r="AY68">
        <v>326</v>
      </c>
      <c r="AZ68">
        <v>4934</v>
      </c>
      <c r="BA68">
        <v>6567</v>
      </c>
      <c r="BB68">
        <v>17111</v>
      </c>
      <c r="BC68">
        <v>23178</v>
      </c>
      <c r="BD68">
        <v>26578</v>
      </c>
      <c r="BE68">
        <v>29380</v>
      </c>
      <c r="BF68">
        <v>20952</v>
      </c>
      <c r="BG68">
        <v>28600</v>
      </c>
      <c r="BH68">
        <v>24498</v>
      </c>
      <c r="BI68">
        <v>14618</v>
      </c>
      <c r="BJ68">
        <v>15227</v>
      </c>
      <c r="BK68">
        <v>7283</v>
      </c>
      <c r="BL68">
        <v>5045</v>
      </c>
      <c r="BM68">
        <v>370</v>
      </c>
      <c r="BN68">
        <v>123</v>
      </c>
      <c r="BO68">
        <v>639</v>
      </c>
      <c r="BP68">
        <v>0</v>
      </c>
      <c r="BQ68">
        <v>0</v>
      </c>
      <c r="BR68">
        <v>0</v>
      </c>
      <c r="BS68">
        <v>0</v>
      </c>
      <c r="BT68">
        <v>0</v>
      </c>
      <c r="BU68">
        <v>4386</v>
      </c>
      <c r="BV68">
        <v>0</v>
      </c>
      <c r="BW68">
        <v>0</v>
      </c>
      <c r="BX68">
        <v>0</v>
      </c>
      <c r="BY68">
        <v>2098</v>
      </c>
      <c r="BZ68">
        <v>0</v>
      </c>
      <c r="CA68">
        <v>0</v>
      </c>
      <c r="CB68">
        <v>0</v>
      </c>
      <c r="CC68">
        <v>576</v>
      </c>
      <c r="CD68">
        <v>222</v>
      </c>
      <c r="CE68">
        <v>1007</v>
      </c>
      <c r="CF68">
        <v>225</v>
      </c>
      <c r="CG68">
        <v>482</v>
      </c>
      <c r="CH68">
        <v>2157</v>
      </c>
      <c r="CI68">
        <v>1404</v>
      </c>
      <c r="CJ68">
        <v>9487</v>
      </c>
      <c r="CK68">
        <v>11376</v>
      </c>
      <c r="CL68">
        <v>17805</v>
      </c>
      <c r="CM68">
        <v>19255</v>
      </c>
      <c r="CN68">
        <v>22050</v>
      </c>
      <c r="CO68">
        <v>25396</v>
      </c>
      <c r="CP68">
        <v>20624</v>
      </c>
      <c r="CQ68">
        <v>21684</v>
      </c>
      <c r="CR68">
        <v>27400</v>
      </c>
      <c r="CS68">
        <v>17172</v>
      </c>
      <c r="CT68">
        <v>11407</v>
      </c>
      <c r="CU68">
        <v>11842</v>
      </c>
      <c r="CV68">
        <v>3306</v>
      </c>
      <c r="CW68">
        <v>2279</v>
      </c>
      <c r="CX68">
        <v>618</v>
      </c>
      <c r="CY68">
        <v>0</v>
      </c>
      <c r="CZ68">
        <v>0</v>
      </c>
      <c r="DA68">
        <v>0</v>
      </c>
      <c r="DB68">
        <v>0</v>
      </c>
      <c r="DC68">
        <v>0</v>
      </c>
      <c r="DD68">
        <v>4386</v>
      </c>
      <c r="DE68">
        <v>0</v>
      </c>
      <c r="DF68">
        <v>0</v>
      </c>
      <c r="DG68">
        <v>0</v>
      </c>
      <c r="DH68">
        <v>0</v>
      </c>
      <c r="DI68">
        <v>0</v>
      </c>
      <c r="DJ68">
        <v>0</v>
      </c>
      <c r="DK68">
        <v>0</v>
      </c>
      <c r="DL68">
        <v>0</v>
      </c>
      <c r="DM68">
        <v>0</v>
      </c>
      <c r="DN68">
        <v>0</v>
      </c>
      <c r="DO68">
        <v>0</v>
      </c>
      <c r="DP68">
        <v>0</v>
      </c>
      <c r="DQ68">
        <v>1207</v>
      </c>
      <c r="DR68">
        <v>6687</v>
      </c>
      <c r="DS68">
        <v>11462</v>
      </c>
      <c r="DT68">
        <v>23587</v>
      </c>
      <c r="DU68">
        <v>24365</v>
      </c>
      <c r="DV68">
        <v>25763</v>
      </c>
      <c r="DW68">
        <v>27975</v>
      </c>
      <c r="DX68">
        <v>27521</v>
      </c>
      <c r="DY68">
        <v>25646</v>
      </c>
      <c r="DZ68">
        <v>20677</v>
      </c>
      <c r="EA68">
        <v>11024</v>
      </c>
      <c r="EB68">
        <v>7919</v>
      </c>
      <c r="EC68">
        <v>5749</v>
      </c>
      <c r="ED68">
        <v>6397</v>
      </c>
      <c r="EE68">
        <v>3206</v>
      </c>
      <c r="EF68">
        <v>0</v>
      </c>
      <c r="EG68">
        <v>728</v>
      </c>
      <c r="EH68">
        <v>0</v>
      </c>
      <c r="EI68">
        <v>0</v>
      </c>
      <c r="EJ68">
        <v>0</v>
      </c>
      <c r="EK68">
        <v>0</v>
      </c>
      <c r="EL68">
        <v>0</v>
      </c>
      <c r="EM68">
        <v>4345</v>
      </c>
      <c r="EO68">
        <v>67</v>
      </c>
    </row>
    <row r="69" spans="1:145">
      <c r="A69">
        <v>319</v>
      </c>
      <c r="B69" t="s">
        <v>218</v>
      </c>
      <c r="C69" t="s">
        <v>139</v>
      </c>
      <c r="D69">
        <v>1194</v>
      </c>
      <c r="E69">
        <v>0</v>
      </c>
      <c r="F69">
        <v>0</v>
      </c>
      <c r="G69">
        <v>0</v>
      </c>
      <c r="H69">
        <v>315</v>
      </c>
      <c r="I69">
        <v>0</v>
      </c>
      <c r="J69">
        <v>174</v>
      </c>
      <c r="K69">
        <v>771</v>
      </c>
      <c r="L69">
        <v>927</v>
      </c>
      <c r="M69">
        <v>1810</v>
      </c>
      <c r="N69">
        <v>1905</v>
      </c>
      <c r="O69">
        <v>5195</v>
      </c>
      <c r="P69">
        <v>7933</v>
      </c>
      <c r="Q69">
        <v>17630</v>
      </c>
      <c r="R69">
        <v>22219</v>
      </c>
      <c r="S69">
        <v>31155</v>
      </c>
      <c r="T69">
        <v>28497</v>
      </c>
      <c r="U69">
        <v>42026</v>
      </c>
      <c r="V69">
        <v>31645</v>
      </c>
      <c r="W69">
        <v>30521</v>
      </c>
      <c r="X69">
        <v>28756</v>
      </c>
      <c r="Y69">
        <v>26638</v>
      </c>
      <c r="Z69">
        <v>20385</v>
      </c>
      <c r="AA69">
        <v>5108</v>
      </c>
      <c r="AB69">
        <v>1744</v>
      </c>
      <c r="AC69">
        <v>355</v>
      </c>
      <c r="AD69">
        <v>0</v>
      </c>
      <c r="AE69">
        <v>0</v>
      </c>
      <c r="AF69">
        <v>0</v>
      </c>
      <c r="AG69">
        <v>0</v>
      </c>
      <c r="AH69">
        <v>0</v>
      </c>
      <c r="AI69">
        <v>0</v>
      </c>
      <c r="AJ69">
        <v>0</v>
      </c>
      <c r="AK69">
        <v>0</v>
      </c>
      <c r="AL69">
        <v>799</v>
      </c>
      <c r="AM69">
        <v>0</v>
      </c>
      <c r="AN69">
        <v>0</v>
      </c>
      <c r="AO69">
        <v>0</v>
      </c>
      <c r="AP69">
        <v>0</v>
      </c>
      <c r="AQ69">
        <v>0</v>
      </c>
      <c r="AR69">
        <v>0</v>
      </c>
      <c r="AS69">
        <v>315</v>
      </c>
      <c r="AT69">
        <v>1194</v>
      </c>
      <c r="AU69">
        <v>0</v>
      </c>
      <c r="AV69">
        <v>580</v>
      </c>
      <c r="AW69">
        <v>3212</v>
      </c>
      <c r="AX69">
        <v>4315</v>
      </c>
      <c r="AY69">
        <v>13884</v>
      </c>
      <c r="AZ69">
        <v>24246</v>
      </c>
      <c r="BA69">
        <v>38261</v>
      </c>
      <c r="BB69">
        <v>39431</v>
      </c>
      <c r="BC69">
        <v>44767</v>
      </c>
      <c r="BD69">
        <v>41035</v>
      </c>
      <c r="BE69">
        <v>31961</v>
      </c>
      <c r="BF69">
        <v>24353</v>
      </c>
      <c r="BG69">
        <v>21872</v>
      </c>
      <c r="BH69">
        <v>12837</v>
      </c>
      <c r="BI69">
        <v>3537</v>
      </c>
      <c r="BJ69">
        <v>1103</v>
      </c>
      <c r="BK69">
        <v>0</v>
      </c>
      <c r="BL69">
        <v>0</v>
      </c>
      <c r="BM69">
        <v>0</v>
      </c>
      <c r="BN69">
        <v>0</v>
      </c>
      <c r="BO69">
        <v>0</v>
      </c>
      <c r="BP69">
        <v>0</v>
      </c>
      <c r="BQ69">
        <v>0</v>
      </c>
      <c r="BR69">
        <v>0</v>
      </c>
      <c r="BS69">
        <v>0</v>
      </c>
      <c r="BT69">
        <v>0</v>
      </c>
      <c r="BU69">
        <v>799</v>
      </c>
      <c r="BV69">
        <v>0</v>
      </c>
      <c r="BW69">
        <v>0</v>
      </c>
      <c r="BX69">
        <v>0</v>
      </c>
      <c r="BY69">
        <v>1194</v>
      </c>
      <c r="BZ69">
        <v>0</v>
      </c>
      <c r="CA69">
        <v>0</v>
      </c>
      <c r="CB69">
        <v>162</v>
      </c>
      <c r="CC69">
        <v>0</v>
      </c>
      <c r="CD69">
        <v>0</v>
      </c>
      <c r="CE69">
        <v>1179</v>
      </c>
      <c r="CF69">
        <v>1171</v>
      </c>
      <c r="CG69">
        <v>2195</v>
      </c>
      <c r="CH69">
        <v>5666</v>
      </c>
      <c r="CI69">
        <v>5092</v>
      </c>
      <c r="CJ69">
        <v>8793</v>
      </c>
      <c r="CK69">
        <v>23422</v>
      </c>
      <c r="CL69">
        <v>24207</v>
      </c>
      <c r="CM69">
        <v>31201</v>
      </c>
      <c r="CN69">
        <v>33237</v>
      </c>
      <c r="CO69">
        <v>39221</v>
      </c>
      <c r="CP69">
        <v>32950</v>
      </c>
      <c r="CQ69">
        <v>35152</v>
      </c>
      <c r="CR69">
        <v>27132</v>
      </c>
      <c r="CS69">
        <v>23680</v>
      </c>
      <c r="CT69">
        <v>8198</v>
      </c>
      <c r="CU69">
        <v>2446</v>
      </c>
      <c r="CV69">
        <v>585</v>
      </c>
      <c r="CW69">
        <v>20</v>
      </c>
      <c r="CX69">
        <v>0</v>
      </c>
      <c r="CY69">
        <v>0</v>
      </c>
      <c r="CZ69">
        <v>0</v>
      </c>
      <c r="DA69">
        <v>0</v>
      </c>
      <c r="DB69">
        <v>0</v>
      </c>
      <c r="DC69">
        <v>0</v>
      </c>
      <c r="DD69">
        <v>799</v>
      </c>
      <c r="DE69">
        <v>0</v>
      </c>
      <c r="DF69">
        <v>0</v>
      </c>
      <c r="DG69">
        <v>0</v>
      </c>
      <c r="DH69">
        <v>0</v>
      </c>
      <c r="DI69">
        <v>0</v>
      </c>
      <c r="DJ69">
        <v>0</v>
      </c>
      <c r="DK69">
        <v>315</v>
      </c>
      <c r="DL69">
        <v>0</v>
      </c>
      <c r="DM69">
        <v>429</v>
      </c>
      <c r="DN69">
        <v>461</v>
      </c>
      <c r="DO69">
        <v>1076</v>
      </c>
      <c r="DP69">
        <v>5298</v>
      </c>
      <c r="DQ69">
        <v>8008</v>
      </c>
      <c r="DR69">
        <v>27034</v>
      </c>
      <c r="DS69">
        <v>33794</v>
      </c>
      <c r="DT69">
        <v>51805</v>
      </c>
      <c r="DU69">
        <v>54361</v>
      </c>
      <c r="DV69">
        <v>44125</v>
      </c>
      <c r="DW69">
        <v>34793</v>
      </c>
      <c r="DX69">
        <v>20624</v>
      </c>
      <c r="DY69">
        <v>15453</v>
      </c>
      <c r="DZ69">
        <v>6896</v>
      </c>
      <c r="EA69">
        <v>2498</v>
      </c>
      <c r="EB69">
        <v>0</v>
      </c>
      <c r="EC69">
        <v>0</v>
      </c>
      <c r="ED69">
        <v>0</v>
      </c>
      <c r="EE69">
        <v>0</v>
      </c>
      <c r="EF69">
        <v>0</v>
      </c>
      <c r="EG69">
        <v>0</v>
      </c>
      <c r="EH69">
        <v>0</v>
      </c>
      <c r="EI69">
        <v>0</v>
      </c>
      <c r="EJ69">
        <v>0</v>
      </c>
      <c r="EK69">
        <v>0</v>
      </c>
      <c r="EL69">
        <v>0</v>
      </c>
      <c r="EM69">
        <v>732</v>
      </c>
      <c r="EO69">
        <v>68</v>
      </c>
    </row>
    <row r="70" spans="1:145">
      <c r="A70">
        <v>400</v>
      </c>
      <c r="B70" t="s">
        <v>54</v>
      </c>
      <c r="C70" t="s">
        <v>54</v>
      </c>
      <c r="D70">
        <v>2400</v>
      </c>
      <c r="E70">
        <v>1173</v>
      </c>
      <c r="F70">
        <v>1275</v>
      </c>
      <c r="G70">
        <v>819</v>
      </c>
      <c r="H70">
        <v>3001</v>
      </c>
      <c r="I70">
        <v>3967</v>
      </c>
      <c r="J70">
        <v>2942</v>
      </c>
      <c r="K70">
        <v>9629</v>
      </c>
      <c r="L70">
        <v>8440</v>
      </c>
      <c r="M70">
        <v>15160</v>
      </c>
      <c r="N70">
        <v>19738</v>
      </c>
      <c r="O70">
        <v>21473</v>
      </c>
      <c r="P70">
        <v>18809</v>
      </c>
      <c r="Q70">
        <v>32403</v>
      </c>
      <c r="R70">
        <v>36338</v>
      </c>
      <c r="S70">
        <v>55657</v>
      </c>
      <c r="T70">
        <v>72537</v>
      </c>
      <c r="U70">
        <v>91648</v>
      </c>
      <c r="V70">
        <v>115936</v>
      </c>
      <c r="W70">
        <v>134866</v>
      </c>
      <c r="X70">
        <v>193919</v>
      </c>
      <c r="Y70">
        <v>228284</v>
      </c>
      <c r="Z70">
        <v>216299</v>
      </c>
      <c r="AA70">
        <v>225212</v>
      </c>
      <c r="AB70">
        <v>169694</v>
      </c>
      <c r="AC70">
        <v>79108</v>
      </c>
      <c r="AD70">
        <v>10558</v>
      </c>
      <c r="AE70">
        <v>815</v>
      </c>
      <c r="AF70">
        <v>0</v>
      </c>
      <c r="AG70">
        <v>0</v>
      </c>
      <c r="AH70">
        <v>0</v>
      </c>
      <c r="AI70">
        <v>0</v>
      </c>
      <c r="AJ70">
        <v>0</v>
      </c>
      <c r="AK70">
        <v>0</v>
      </c>
      <c r="AL70">
        <v>9441</v>
      </c>
      <c r="AM70">
        <v>156</v>
      </c>
      <c r="AN70">
        <v>0</v>
      </c>
      <c r="AO70">
        <v>0</v>
      </c>
      <c r="AP70">
        <v>0</v>
      </c>
      <c r="AQ70">
        <v>1123</v>
      </c>
      <c r="AR70">
        <v>1539</v>
      </c>
      <c r="AS70">
        <v>506</v>
      </c>
      <c r="AT70">
        <v>4245</v>
      </c>
      <c r="AU70">
        <v>5798</v>
      </c>
      <c r="AV70">
        <v>9559</v>
      </c>
      <c r="AW70">
        <v>19932</v>
      </c>
      <c r="AX70">
        <v>26883</v>
      </c>
      <c r="AY70">
        <v>25183</v>
      </c>
      <c r="AZ70">
        <v>36868</v>
      </c>
      <c r="BA70">
        <v>58132</v>
      </c>
      <c r="BB70">
        <v>80729</v>
      </c>
      <c r="BC70">
        <v>103742</v>
      </c>
      <c r="BD70">
        <v>123693</v>
      </c>
      <c r="BE70">
        <v>151346</v>
      </c>
      <c r="BF70">
        <v>213646</v>
      </c>
      <c r="BG70">
        <v>204542</v>
      </c>
      <c r="BH70">
        <v>202073</v>
      </c>
      <c r="BI70">
        <v>165447</v>
      </c>
      <c r="BJ70">
        <v>143060</v>
      </c>
      <c r="BK70">
        <v>97570</v>
      </c>
      <c r="BL70">
        <v>61344</v>
      </c>
      <c r="BM70">
        <v>28504</v>
      </c>
      <c r="BN70">
        <v>5679</v>
      </c>
      <c r="BO70">
        <v>801</v>
      </c>
      <c r="BP70">
        <v>0</v>
      </c>
      <c r="BQ70">
        <v>0</v>
      </c>
      <c r="BR70">
        <v>0</v>
      </c>
      <c r="BS70">
        <v>0</v>
      </c>
      <c r="BT70">
        <v>0</v>
      </c>
      <c r="BU70">
        <v>9441</v>
      </c>
      <c r="BV70">
        <v>373</v>
      </c>
      <c r="BW70">
        <v>1339</v>
      </c>
      <c r="BX70">
        <v>446</v>
      </c>
      <c r="BY70">
        <v>391</v>
      </c>
      <c r="BZ70">
        <v>1196</v>
      </c>
      <c r="CA70">
        <v>950</v>
      </c>
      <c r="CB70">
        <v>936</v>
      </c>
      <c r="CC70">
        <v>1832</v>
      </c>
      <c r="CD70">
        <v>6045</v>
      </c>
      <c r="CE70">
        <v>7291</v>
      </c>
      <c r="CF70">
        <v>12416</v>
      </c>
      <c r="CG70">
        <v>18243</v>
      </c>
      <c r="CH70">
        <v>25363</v>
      </c>
      <c r="CI70">
        <v>32315</v>
      </c>
      <c r="CJ70">
        <v>47330</v>
      </c>
      <c r="CK70">
        <v>52123</v>
      </c>
      <c r="CL70">
        <v>86312</v>
      </c>
      <c r="CM70">
        <v>141063</v>
      </c>
      <c r="CN70">
        <v>175181</v>
      </c>
      <c r="CO70">
        <v>213045</v>
      </c>
      <c r="CP70">
        <v>207307</v>
      </c>
      <c r="CQ70">
        <v>202805</v>
      </c>
      <c r="CR70">
        <v>181486</v>
      </c>
      <c r="CS70">
        <v>150422</v>
      </c>
      <c r="CT70">
        <v>97767</v>
      </c>
      <c r="CU70">
        <v>70147</v>
      </c>
      <c r="CV70">
        <v>27054</v>
      </c>
      <c r="CW70">
        <v>10628</v>
      </c>
      <c r="CX70">
        <v>559</v>
      </c>
      <c r="CY70">
        <v>140</v>
      </c>
      <c r="CZ70">
        <v>0</v>
      </c>
      <c r="DA70">
        <v>0</v>
      </c>
      <c r="DB70">
        <v>0</v>
      </c>
      <c r="DC70">
        <v>31</v>
      </c>
      <c r="DD70">
        <v>9005</v>
      </c>
      <c r="DE70">
        <v>0</v>
      </c>
      <c r="DF70">
        <v>0</v>
      </c>
      <c r="DG70">
        <v>0</v>
      </c>
      <c r="DH70">
        <v>0</v>
      </c>
      <c r="DI70">
        <v>156</v>
      </c>
      <c r="DJ70">
        <v>0</v>
      </c>
      <c r="DK70">
        <v>552</v>
      </c>
      <c r="DL70">
        <v>786</v>
      </c>
      <c r="DM70">
        <v>2202</v>
      </c>
      <c r="DN70">
        <v>2771</v>
      </c>
      <c r="DO70">
        <v>8934</v>
      </c>
      <c r="DP70">
        <v>20997</v>
      </c>
      <c r="DQ70">
        <v>34744</v>
      </c>
      <c r="DR70">
        <v>44525</v>
      </c>
      <c r="DS70">
        <v>64890</v>
      </c>
      <c r="DT70">
        <v>101184</v>
      </c>
      <c r="DU70">
        <v>114941</v>
      </c>
      <c r="DV70">
        <v>139261</v>
      </c>
      <c r="DW70">
        <v>164255</v>
      </c>
      <c r="DX70">
        <v>173213</v>
      </c>
      <c r="DY70">
        <v>172124</v>
      </c>
      <c r="DZ70">
        <v>170244</v>
      </c>
      <c r="EA70">
        <v>153869</v>
      </c>
      <c r="EB70">
        <v>119991</v>
      </c>
      <c r="EC70">
        <v>95395</v>
      </c>
      <c r="ED70">
        <v>82213</v>
      </c>
      <c r="EE70">
        <v>67154</v>
      </c>
      <c r="EF70">
        <v>32302</v>
      </c>
      <c r="EG70">
        <v>5460</v>
      </c>
      <c r="EH70">
        <v>569</v>
      </c>
      <c r="EI70">
        <v>30</v>
      </c>
      <c r="EJ70">
        <v>0</v>
      </c>
      <c r="EK70">
        <v>0</v>
      </c>
      <c r="EL70">
        <v>0</v>
      </c>
      <c r="EM70">
        <v>8779</v>
      </c>
      <c r="EO70">
        <v>69</v>
      </c>
    </row>
    <row r="71" spans="1:145">
      <c r="A71">
        <v>401</v>
      </c>
      <c r="B71" t="s">
        <v>219</v>
      </c>
      <c r="C71" t="s">
        <v>140</v>
      </c>
      <c r="D71">
        <v>0</v>
      </c>
      <c r="E71">
        <v>0</v>
      </c>
      <c r="F71">
        <v>0</v>
      </c>
      <c r="G71">
        <v>0</v>
      </c>
      <c r="H71">
        <v>0</v>
      </c>
      <c r="I71">
        <v>0</v>
      </c>
      <c r="J71">
        <v>0</v>
      </c>
      <c r="K71">
        <v>0</v>
      </c>
      <c r="L71">
        <v>0</v>
      </c>
      <c r="M71">
        <v>0</v>
      </c>
      <c r="N71">
        <v>0</v>
      </c>
      <c r="O71">
        <v>838</v>
      </c>
      <c r="P71">
        <v>0</v>
      </c>
      <c r="Q71">
        <v>0</v>
      </c>
      <c r="R71">
        <v>0</v>
      </c>
      <c r="S71">
        <v>313</v>
      </c>
      <c r="T71">
        <v>3114</v>
      </c>
      <c r="U71">
        <v>3214</v>
      </c>
      <c r="V71">
        <v>5530</v>
      </c>
      <c r="W71">
        <v>15500</v>
      </c>
      <c r="X71">
        <v>17794</v>
      </c>
      <c r="Y71">
        <v>35203</v>
      </c>
      <c r="Z71">
        <v>48857</v>
      </c>
      <c r="AA71">
        <v>70515</v>
      </c>
      <c r="AB71">
        <v>63672</v>
      </c>
      <c r="AC71">
        <v>41504</v>
      </c>
      <c r="AD71">
        <v>4839</v>
      </c>
      <c r="AE71">
        <v>0</v>
      </c>
      <c r="AF71">
        <v>0</v>
      </c>
      <c r="AG71">
        <v>0</v>
      </c>
      <c r="AH71">
        <v>0</v>
      </c>
      <c r="AI71">
        <v>0</v>
      </c>
      <c r="AJ71">
        <v>0</v>
      </c>
      <c r="AK71">
        <v>0</v>
      </c>
      <c r="AL71">
        <v>1379</v>
      </c>
      <c r="AM71">
        <v>0</v>
      </c>
      <c r="AN71">
        <v>0</v>
      </c>
      <c r="AO71">
        <v>0</v>
      </c>
      <c r="AP71">
        <v>0</v>
      </c>
      <c r="AQ71">
        <v>0</v>
      </c>
      <c r="AR71">
        <v>0</v>
      </c>
      <c r="AS71">
        <v>0</v>
      </c>
      <c r="AT71">
        <v>0</v>
      </c>
      <c r="AU71">
        <v>0</v>
      </c>
      <c r="AV71">
        <v>0</v>
      </c>
      <c r="AW71">
        <v>0</v>
      </c>
      <c r="AX71">
        <v>0</v>
      </c>
      <c r="AY71">
        <v>294</v>
      </c>
      <c r="AZ71">
        <v>0</v>
      </c>
      <c r="BA71">
        <v>0</v>
      </c>
      <c r="BB71">
        <v>845</v>
      </c>
      <c r="BC71">
        <v>814</v>
      </c>
      <c r="BD71">
        <v>3207</v>
      </c>
      <c r="BE71">
        <v>4816</v>
      </c>
      <c r="BF71">
        <v>16563</v>
      </c>
      <c r="BG71">
        <v>27112</v>
      </c>
      <c r="BH71">
        <v>33758</v>
      </c>
      <c r="BI71">
        <v>49358</v>
      </c>
      <c r="BJ71">
        <v>54671</v>
      </c>
      <c r="BK71">
        <v>52425</v>
      </c>
      <c r="BL71">
        <v>37796</v>
      </c>
      <c r="BM71">
        <v>24452</v>
      </c>
      <c r="BN71">
        <v>4529</v>
      </c>
      <c r="BO71">
        <v>253</v>
      </c>
      <c r="BP71">
        <v>0</v>
      </c>
      <c r="BQ71">
        <v>0</v>
      </c>
      <c r="BR71">
        <v>0</v>
      </c>
      <c r="BS71">
        <v>0</v>
      </c>
      <c r="BT71">
        <v>0</v>
      </c>
      <c r="BU71">
        <v>1379</v>
      </c>
      <c r="BV71">
        <v>0</v>
      </c>
      <c r="BW71">
        <v>0</v>
      </c>
      <c r="BX71">
        <v>0</v>
      </c>
      <c r="BY71">
        <v>0</v>
      </c>
      <c r="BZ71">
        <v>544</v>
      </c>
      <c r="CA71">
        <v>0</v>
      </c>
      <c r="CB71">
        <v>0</v>
      </c>
      <c r="CC71">
        <v>0</v>
      </c>
      <c r="CD71">
        <v>1404</v>
      </c>
      <c r="CE71">
        <v>0</v>
      </c>
      <c r="CF71">
        <v>923</v>
      </c>
      <c r="CG71">
        <v>2999</v>
      </c>
      <c r="CH71">
        <v>2793</v>
      </c>
      <c r="CI71">
        <v>2336</v>
      </c>
      <c r="CJ71">
        <v>3043</v>
      </c>
      <c r="CK71">
        <v>2702</v>
      </c>
      <c r="CL71">
        <v>9247</v>
      </c>
      <c r="CM71">
        <v>14170</v>
      </c>
      <c r="CN71">
        <v>21057</v>
      </c>
      <c r="CO71">
        <v>32124</v>
      </c>
      <c r="CP71">
        <v>36265</v>
      </c>
      <c r="CQ71">
        <v>38138</v>
      </c>
      <c r="CR71">
        <v>36385</v>
      </c>
      <c r="CS71">
        <v>37569</v>
      </c>
      <c r="CT71">
        <v>29377</v>
      </c>
      <c r="CU71">
        <v>25242</v>
      </c>
      <c r="CV71">
        <v>10375</v>
      </c>
      <c r="CW71">
        <v>3641</v>
      </c>
      <c r="CX71">
        <v>559</v>
      </c>
      <c r="CY71">
        <v>0</v>
      </c>
      <c r="CZ71">
        <v>0</v>
      </c>
      <c r="DA71">
        <v>0</v>
      </c>
      <c r="DB71">
        <v>0</v>
      </c>
      <c r="DC71">
        <v>0</v>
      </c>
      <c r="DD71">
        <v>1379</v>
      </c>
      <c r="DE71">
        <v>0</v>
      </c>
      <c r="DF71">
        <v>0</v>
      </c>
      <c r="DG71">
        <v>0</v>
      </c>
      <c r="DH71">
        <v>0</v>
      </c>
      <c r="DI71">
        <v>0</v>
      </c>
      <c r="DJ71">
        <v>0</v>
      </c>
      <c r="DK71">
        <v>0</v>
      </c>
      <c r="DL71">
        <v>0</v>
      </c>
      <c r="DM71">
        <v>0</v>
      </c>
      <c r="DN71">
        <v>0</v>
      </c>
      <c r="DO71">
        <v>0</v>
      </c>
      <c r="DP71">
        <v>0</v>
      </c>
      <c r="DQ71">
        <v>0</v>
      </c>
      <c r="DR71">
        <v>0</v>
      </c>
      <c r="DS71">
        <v>0</v>
      </c>
      <c r="DT71">
        <v>276</v>
      </c>
      <c r="DU71">
        <v>0</v>
      </c>
      <c r="DV71">
        <v>1599</v>
      </c>
      <c r="DW71">
        <v>6528</v>
      </c>
      <c r="DX71">
        <v>9670</v>
      </c>
      <c r="DY71">
        <v>23161</v>
      </c>
      <c r="DZ71">
        <v>28588</v>
      </c>
      <c r="EA71">
        <v>27888</v>
      </c>
      <c r="EB71">
        <v>35880</v>
      </c>
      <c r="EC71">
        <v>40627</v>
      </c>
      <c r="ED71">
        <v>47816</v>
      </c>
      <c r="EE71">
        <v>56313</v>
      </c>
      <c r="EF71">
        <v>28016</v>
      </c>
      <c r="EG71">
        <v>4492</v>
      </c>
      <c r="EH71">
        <v>569</v>
      </c>
      <c r="EI71">
        <v>0</v>
      </c>
      <c r="EJ71">
        <v>0</v>
      </c>
      <c r="EK71">
        <v>0</v>
      </c>
      <c r="EL71">
        <v>0</v>
      </c>
      <c r="EM71">
        <v>849</v>
      </c>
      <c r="EO71">
        <v>70</v>
      </c>
    </row>
    <row r="72" spans="1:145">
      <c r="A72">
        <v>402</v>
      </c>
      <c r="B72" t="s">
        <v>220</v>
      </c>
      <c r="C72" t="s">
        <v>141</v>
      </c>
      <c r="D72">
        <v>492</v>
      </c>
      <c r="E72">
        <v>780</v>
      </c>
      <c r="F72">
        <v>391</v>
      </c>
      <c r="G72">
        <v>751</v>
      </c>
      <c r="H72">
        <v>2241</v>
      </c>
      <c r="I72">
        <v>2266</v>
      </c>
      <c r="J72">
        <v>1680</v>
      </c>
      <c r="K72">
        <v>5390</v>
      </c>
      <c r="L72">
        <v>5605</v>
      </c>
      <c r="M72">
        <v>8370</v>
      </c>
      <c r="N72">
        <v>12471</v>
      </c>
      <c r="O72">
        <v>12511</v>
      </c>
      <c r="P72">
        <v>7142</v>
      </c>
      <c r="Q72">
        <v>15507</v>
      </c>
      <c r="R72">
        <v>14888</v>
      </c>
      <c r="S72">
        <v>22604</v>
      </c>
      <c r="T72">
        <v>26185</v>
      </c>
      <c r="U72">
        <v>32016</v>
      </c>
      <c r="V72">
        <v>40006</v>
      </c>
      <c r="W72">
        <v>33090</v>
      </c>
      <c r="X72">
        <v>46423</v>
      </c>
      <c r="Y72">
        <v>52827</v>
      </c>
      <c r="Z72">
        <v>44167</v>
      </c>
      <c r="AA72">
        <v>39933</v>
      </c>
      <c r="AB72">
        <v>19526</v>
      </c>
      <c r="AC72">
        <v>5249</v>
      </c>
      <c r="AD72">
        <v>906</v>
      </c>
      <c r="AE72">
        <v>267</v>
      </c>
      <c r="AF72">
        <v>0</v>
      </c>
      <c r="AG72">
        <v>0</v>
      </c>
      <c r="AH72">
        <v>0</v>
      </c>
      <c r="AI72">
        <v>0</v>
      </c>
      <c r="AJ72">
        <v>0</v>
      </c>
      <c r="AK72">
        <v>0</v>
      </c>
      <c r="AL72">
        <v>1977</v>
      </c>
      <c r="AM72">
        <v>0</v>
      </c>
      <c r="AN72">
        <v>0</v>
      </c>
      <c r="AO72">
        <v>0</v>
      </c>
      <c r="AP72">
        <v>0</v>
      </c>
      <c r="AQ72">
        <v>0</v>
      </c>
      <c r="AR72">
        <v>1272</v>
      </c>
      <c r="AS72">
        <v>0</v>
      </c>
      <c r="AT72">
        <v>3001</v>
      </c>
      <c r="AU72">
        <v>2869</v>
      </c>
      <c r="AV72">
        <v>5350</v>
      </c>
      <c r="AW72">
        <v>9217</v>
      </c>
      <c r="AX72">
        <v>16656</v>
      </c>
      <c r="AY72">
        <v>13983</v>
      </c>
      <c r="AZ72">
        <v>15517</v>
      </c>
      <c r="BA72">
        <v>24654</v>
      </c>
      <c r="BB72">
        <v>26905</v>
      </c>
      <c r="BC72">
        <v>39028</v>
      </c>
      <c r="BD72">
        <v>40755</v>
      </c>
      <c r="BE72">
        <v>38948</v>
      </c>
      <c r="BF72">
        <v>64312</v>
      </c>
      <c r="BG72">
        <v>50596</v>
      </c>
      <c r="BH72">
        <v>50242</v>
      </c>
      <c r="BI72">
        <v>24596</v>
      </c>
      <c r="BJ72">
        <v>19923</v>
      </c>
      <c r="BK72">
        <v>4818</v>
      </c>
      <c r="BL72">
        <v>784</v>
      </c>
      <c r="BM72">
        <v>31</v>
      </c>
      <c r="BN72">
        <v>227</v>
      </c>
      <c r="BO72">
        <v>0</v>
      </c>
      <c r="BP72">
        <v>0</v>
      </c>
      <c r="BQ72">
        <v>0</v>
      </c>
      <c r="BR72">
        <v>0</v>
      </c>
      <c r="BS72">
        <v>0</v>
      </c>
      <c r="BT72">
        <v>0</v>
      </c>
      <c r="BU72">
        <v>1977</v>
      </c>
      <c r="BV72">
        <v>0</v>
      </c>
      <c r="BW72">
        <v>0</v>
      </c>
      <c r="BX72">
        <v>0</v>
      </c>
      <c r="BY72">
        <v>0</v>
      </c>
      <c r="BZ72">
        <v>0</v>
      </c>
      <c r="CA72">
        <v>492</v>
      </c>
      <c r="CB72">
        <v>0</v>
      </c>
      <c r="CC72">
        <v>780</v>
      </c>
      <c r="CD72">
        <v>3068</v>
      </c>
      <c r="CE72">
        <v>3465</v>
      </c>
      <c r="CF72">
        <v>5364</v>
      </c>
      <c r="CG72">
        <v>5858</v>
      </c>
      <c r="CH72">
        <v>10585</v>
      </c>
      <c r="CI72">
        <v>12806</v>
      </c>
      <c r="CJ72">
        <v>18071</v>
      </c>
      <c r="CK72">
        <v>16284</v>
      </c>
      <c r="CL72">
        <v>22792</v>
      </c>
      <c r="CM72">
        <v>42081</v>
      </c>
      <c r="CN72">
        <v>46111</v>
      </c>
      <c r="CO72">
        <v>60415</v>
      </c>
      <c r="CP72">
        <v>50361</v>
      </c>
      <c r="CQ72">
        <v>49729</v>
      </c>
      <c r="CR72">
        <v>42838</v>
      </c>
      <c r="CS72">
        <v>25380</v>
      </c>
      <c r="CT72">
        <v>17090</v>
      </c>
      <c r="CU72">
        <v>10655</v>
      </c>
      <c r="CV72">
        <v>7294</v>
      </c>
      <c r="CW72">
        <v>2532</v>
      </c>
      <c r="CX72">
        <v>0</v>
      </c>
      <c r="CY72">
        <v>38</v>
      </c>
      <c r="CZ72">
        <v>0</v>
      </c>
      <c r="DA72">
        <v>0</v>
      </c>
      <c r="DB72">
        <v>0</v>
      </c>
      <c r="DC72">
        <v>31</v>
      </c>
      <c r="DD72">
        <v>1541</v>
      </c>
      <c r="DE72">
        <v>0</v>
      </c>
      <c r="DF72">
        <v>0</v>
      </c>
      <c r="DG72">
        <v>0</v>
      </c>
      <c r="DH72">
        <v>0</v>
      </c>
      <c r="DI72">
        <v>0</v>
      </c>
      <c r="DJ72">
        <v>0</v>
      </c>
      <c r="DK72">
        <v>285</v>
      </c>
      <c r="DL72">
        <v>572</v>
      </c>
      <c r="DM72">
        <v>780</v>
      </c>
      <c r="DN72">
        <v>1120</v>
      </c>
      <c r="DO72">
        <v>4536</v>
      </c>
      <c r="DP72">
        <v>11814</v>
      </c>
      <c r="DQ72">
        <v>16632</v>
      </c>
      <c r="DR72">
        <v>21617</v>
      </c>
      <c r="DS72">
        <v>27287</v>
      </c>
      <c r="DT72">
        <v>40413</v>
      </c>
      <c r="DU72">
        <v>41949</v>
      </c>
      <c r="DV72">
        <v>39612</v>
      </c>
      <c r="DW72">
        <v>46584</v>
      </c>
      <c r="DX72">
        <v>59751</v>
      </c>
      <c r="DY72">
        <v>48801</v>
      </c>
      <c r="DZ72">
        <v>35219</v>
      </c>
      <c r="EA72">
        <v>32119</v>
      </c>
      <c r="EB72">
        <v>15992</v>
      </c>
      <c r="EC72">
        <v>6472</v>
      </c>
      <c r="ED72">
        <v>2101</v>
      </c>
      <c r="EE72">
        <v>0</v>
      </c>
      <c r="EF72">
        <v>31</v>
      </c>
      <c r="EG72">
        <v>0</v>
      </c>
      <c r="EH72">
        <v>0</v>
      </c>
      <c r="EI72">
        <v>30</v>
      </c>
      <c r="EJ72">
        <v>0</v>
      </c>
      <c r="EK72">
        <v>0</v>
      </c>
      <c r="EL72">
        <v>0</v>
      </c>
      <c r="EM72">
        <v>1944</v>
      </c>
      <c r="EO72">
        <v>71</v>
      </c>
    </row>
    <row r="73" spans="1:145">
      <c r="A73">
        <v>403</v>
      </c>
      <c r="B73" t="s">
        <v>221</v>
      </c>
      <c r="C73" t="s">
        <v>142</v>
      </c>
      <c r="D73">
        <v>385</v>
      </c>
      <c r="E73">
        <v>0</v>
      </c>
      <c r="F73">
        <v>0</v>
      </c>
      <c r="G73">
        <v>0</v>
      </c>
      <c r="H73">
        <v>0</v>
      </c>
      <c r="I73">
        <v>0</v>
      </c>
      <c r="J73">
        <v>313</v>
      </c>
      <c r="K73">
        <v>405</v>
      </c>
      <c r="L73">
        <v>0</v>
      </c>
      <c r="M73">
        <v>1354</v>
      </c>
      <c r="N73">
        <v>612</v>
      </c>
      <c r="O73">
        <v>686</v>
      </c>
      <c r="P73">
        <v>3432</v>
      </c>
      <c r="Q73">
        <v>4082</v>
      </c>
      <c r="R73">
        <v>1963</v>
      </c>
      <c r="S73">
        <v>6297</v>
      </c>
      <c r="T73">
        <v>9392</v>
      </c>
      <c r="U73">
        <v>17565</v>
      </c>
      <c r="V73">
        <v>24679</v>
      </c>
      <c r="W73">
        <v>21789</v>
      </c>
      <c r="X73">
        <v>39265</v>
      </c>
      <c r="Y73">
        <v>44603</v>
      </c>
      <c r="Z73">
        <v>57267</v>
      </c>
      <c r="AA73">
        <v>53286</v>
      </c>
      <c r="AB73">
        <v>54546</v>
      </c>
      <c r="AC73">
        <v>26928</v>
      </c>
      <c r="AD73">
        <v>4665</v>
      </c>
      <c r="AE73">
        <v>548</v>
      </c>
      <c r="AF73">
        <v>0</v>
      </c>
      <c r="AG73">
        <v>0</v>
      </c>
      <c r="AH73">
        <v>0</v>
      </c>
      <c r="AI73">
        <v>0</v>
      </c>
      <c r="AJ73">
        <v>0</v>
      </c>
      <c r="AK73">
        <v>0</v>
      </c>
      <c r="AL73">
        <v>848</v>
      </c>
      <c r="AM73">
        <v>0</v>
      </c>
      <c r="AN73">
        <v>0</v>
      </c>
      <c r="AO73">
        <v>0</v>
      </c>
      <c r="AP73">
        <v>0</v>
      </c>
      <c r="AQ73">
        <v>385</v>
      </c>
      <c r="AR73">
        <v>0</v>
      </c>
      <c r="AS73">
        <v>0</v>
      </c>
      <c r="AT73">
        <v>0</v>
      </c>
      <c r="AU73">
        <v>313</v>
      </c>
      <c r="AV73">
        <v>405</v>
      </c>
      <c r="AW73">
        <v>1230</v>
      </c>
      <c r="AX73">
        <v>1422</v>
      </c>
      <c r="AY73">
        <v>1184</v>
      </c>
      <c r="AZ73">
        <v>3595</v>
      </c>
      <c r="BA73">
        <v>7859</v>
      </c>
      <c r="BB73">
        <v>13026</v>
      </c>
      <c r="BC73">
        <v>20958</v>
      </c>
      <c r="BD73">
        <v>17903</v>
      </c>
      <c r="BE73">
        <v>29118</v>
      </c>
      <c r="BF73">
        <v>43230</v>
      </c>
      <c r="BG73">
        <v>51035</v>
      </c>
      <c r="BH73">
        <v>43020</v>
      </c>
      <c r="BI73">
        <v>40416</v>
      </c>
      <c r="BJ73">
        <v>45090</v>
      </c>
      <c r="BK73">
        <v>28730</v>
      </c>
      <c r="BL73">
        <v>19651</v>
      </c>
      <c r="BM73">
        <v>4021</v>
      </c>
      <c r="BN73">
        <v>923</v>
      </c>
      <c r="BO73">
        <v>548</v>
      </c>
      <c r="BP73">
        <v>0</v>
      </c>
      <c r="BQ73">
        <v>0</v>
      </c>
      <c r="BR73">
        <v>0</v>
      </c>
      <c r="BS73">
        <v>0</v>
      </c>
      <c r="BT73">
        <v>0</v>
      </c>
      <c r="BU73">
        <v>848</v>
      </c>
      <c r="BV73">
        <v>0</v>
      </c>
      <c r="BW73">
        <v>0</v>
      </c>
      <c r="BX73">
        <v>0</v>
      </c>
      <c r="BY73">
        <v>0</v>
      </c>
      <c r="BZ73">
        <v>385</v>
      </c>
      <c r="CA73">
        <v>0</v>
      </c>
      <c r="CB73">
        <v>0</v>
      </c>
      <c r="CC73">
        <v>0</v>
      </c>
      <c r="CD73">
        <v>0</v>
      </c>
      <c r="CE73">
        <v>313</v>
      </c>
      <c r="CF73">
        <v>866</v>
      </c>
      <c r="CG73">
        <v>1778</v>
      </c>
      <c r="CH73">
        <v>2733</v>
      </c>
      <c r="CI73">
        <v>5983</v>
      </c>
      <c r="CJ73">
        <v>5540</v>
      </c>
      <c r="CK73">
        <v>7910</v>
      </c>
      <c r="CL73">
        <v>15392</v>
      </c>
      <c r="CM73">
        <v>26491</v>
      </c>
      <c r="CN73">
        <v>29809</v>
      </c>
      <c r="CO73">
        <v>40689</v>
      </c>
      <c r="CP73">
        <v>39348</v>
      </c>
      <c r="CQ73">
        <v>48997</v>
      </c>
      <c r="CR73">
        <v>43804</v>
      </c>
      <c r="CS73">
        <v>39985</v>
      </c>
      <c r="CT73">
        <v>29017</v>
      </c>
      <c r="CU73">
        <v>22508</v>
      </c>
      <c r="CV73">
        <v>8616</v>
      </c>
      <c r="CW73">
        <v>3898</v>
      </c>
      <c r="CX73">
        <v>0</v>
      </c>
      <c r="CY73">
        <v>0</v>
      </c>
      <c r="CZ73">
        <v>0</v>
      </c>
      <c r="DA73">
        <v>0</v>
      </c>
      <c r="DB73">
        <v>0</v>
      </c>
      <c r="DC73">
        <v>0</v>
      </c>
      <c r="DD73">
        <v>848</v>
      </c>
      <c r="DE73">
        <v>0</v>
      </c>
      <c r="DF73">
        <v>0</v>
      </c>
      <c r="DG73">
        <v>0</v>
      </c>
      <c r="DH73">
        <v>0</v>
      </c>
      <c r="DI73">
        <v>0</v>
      </c>
      <c r="DJ73">
        <v>0</v>
      </c>
      <c r="DK73">
        <v>0</v>
      </c>
      <c r="DL73">
        <v>0</v>
      </c>
      <c r="DM73">
        <v>0</v>
      </c>
      <c r="DN73">
        <v>385</v>
      </c>
      <c r="DO73">
        <v>405</v>
      </c>
      <c r="DP73">
        <v>217</v>
      </c>
      <c r="DQ73">
        <v>1013</v>
      </c>
      <c r="DR73">
        <v>4915</v>
      </c>
      <c r="DS73">
        <v>8791</v>
      </c>
      <c r="DT73">
        <v>12773</v>
      </c>
      <c r="DU73">
        <v>15278</v>
      </c>
      <c r="DV73">
        <v>25222</v>
      </c>
      <c r="DW73">
        <v>31933</v>
      </c>
      <c r="DX73">
        <v>32232</v>
      </c>
      <c r="DY73">
        <v>37199</v>
      </c>
      <c r="DZ73">
        <v>48035</v>
      </c>
      <c r="EA73">
        <v>47991</v>
      </c>
      <c r="EB73">
        <v>36188</v>
      </c>
      <c r="EC73">
        <v>30439</v>
      </c>
      <c r="ED73">
        <v>26181</v>
      </c>
      <c r="EE73">
        <v>10841</v>
      </c>
      <c r="EF73">
        <v>3542</v>
      </c>
      <c r="EG73">
        <v>548</v>
      </c>
      <c r="EH73">
        <v>0</v>
      </c>
      <c r="EI73">
        <v>0</v>
      </c>
      <c r="EJ73">
        <v>0</v>
      </c>
      <c r="EK73">
        <v>0</v>
      </c>
      <c r="EL73">
        <v>0</v>
      </c>
      <c r="EM73">
        <v>782</v>
      </c>
      <c r="EO73">
        <v>72</v>
      </c>
    </row>
    <row r="74" spans="1:145">
      <c r="A74">
        <v>404</v>
      </c>
      <c r="B74" t="s">
        <v>222</v>
      </c>
      <c r="C74" t="s">
        <v>143</v>
      </c>
      <c r="D74">
        <v>0</v>
      </c>
      <c r="E74">
        <v>0</v>
      </c>
      <c r="F74">
        <v>0</v>
      </c>
      <c r="G74">
        <v>0</v>
      </c>
      <c r="H74">
        <v>658</v>
      </c>
      <c r="I74">
        <v>0</v>
      </c>
      <c r="J74">
        <v>0</v>
      </c>
      <c r="K74">
        <v>435</v>
      </c>
      <c r="L74">
        <v>0</v>
      </c>
      <c r="M74">
        <v>281</v>
      </c>
      <c r="N74">
        <v>519</v>
      </c>
      <c r="O74">
        <v>1352</v>
      </c>
      <c r="P74">
        <v>2215</v>
      </c>
      <c r="Q74">
        <v>4658</v>
      </c>
      <c r="R74">
        <v>6559</v>
      </c>
      <c r="S74">
        <v>5083</v>
      </c>
      <c r="T74">
        <v>9249</v>
      </c>
      <c r="U74">
        <v>13459</v>
      </c>
      <c r="V74">
        <v>14607</v>
      </c>
      <c r="W74">
        <v>20232</v>
      </c>
      <c r="X74">
        <v>36760</v>
      </c>
      <c r="Y74">
        <v>43208</v>
      </c>
      <c r="Z74">
        <v>31723</v>
      </c>
      <c r="AA74">
        <v>29571</v>
      </c>
      <c r="AB74">
        <v>20053</v>
      </c>
      <c r="AC74">
        <v>3583</v>
      </c>
      <c r="AD74">
        <v>0</v>
      </c>
      <c r="AE74">
        <v>0</v>
      </c>
      <c r="AF74">
        <v>0</v>
      </c>
      <c r="AG74">
        <v>0</v>
      </c>
      <c r="AH74">
        <v>0</v>
      </c>
      <c r="AI74">
        <v>0</v>
      </c>
      <c r="AJ74">
        <v>0</v>
      </c>
      <c r="AK74">
        <v>0</v>
      </c>
      <c r="AL74">
        <v>155</v>
      </c>
      <c r="AM74">
        <v>0</v>
      </c>
      <c r="AN74">
        <v>0</v>
      </c>
      <c r="AO74">
        <v>0</v>
      </c>
      <c r="AP74">
        <v>0</v>
      </c>
      <c r="AQ74">
        <v>0</v>
      </c>
      <c r="AR74">
        <v>0</v>
      </c>
      <c r="AS74">
        <v>0</v>
      </c>
      <c r="AT74">
        <v>0</v>
      </c>
      <c r="AU74">
        <v>658</v>
      </c>
      <c r="AV74">
        <v>0</v>
      </c>
      <c r="AW74">
        <v>716</v>
      </c>
      <c r="AX74">
        <v>0</v>
      </c>
      <c r="AY74">
        <v>1038</v>
      </c>
      <c r="AZ74">
        <v>2326</v>
      </c>
      <c r="BA74">
        <v>3851</v>
      </c>
      <c r="BB74">
        <v>8585</v>
      </c>
      <c r="BC74">
        <v>9628</v>
      </c>
      <c r="BD74">
        <v>16517</v>
      </c>
      <c r="BE74">
        <v>22240</v>
      </c>
      <c r="BF74">
        <v>31096</v>
      </c>
      <c r="BG74">
        <v>36881</v>
      </c>
      <c r="BH74">
        <v>44933</v>
      </c>
      <c r="BI74">
        <v>31140</v>
      </c>
      <c r="BJ74">
        <v>20782</v>
      </c>
      <c r="BK74">
        <v>10701</v>
      </c>
      <c r="BL74">
        <v>3113</v>
      </c>
      <c r="BM74">
        <v>0</v>
      </c>
      <c r="BN74">
        <v>0</v>
      </c>
      <c r="BO74">
        <v>0</v>
      </c>
      <c r="BP74">
        <v>0</v>
      </c>
      <c r="BQ74">
        <v>0</v>
      </c>
      <c r="BR74">
        <v>0</v>
      </c>
      <c r="BS74">
        <v>0</v>
      </c>
      <c r="BT74">
        <v>0</v>
      </c>
      <c r="BU74">
        <v>155</v>
      </c>
      <c r="BV74">
        <v>0</v>
      </c>
      <c r="BW74">
        <v>0</v>
      </c>
      <c r="BX74">
        <v>0</v>
      </c>
      <c r="BY74">
        <v>0</v>
      </c>
      <c r="BZ74">
        <v>0</v>
      </c>
      <c r="CA74">
        <v>0</v>
      </c>
      <c r="CB74">
        <v>392</v>
      </c>
      <c r="CC74">
        <v>266</v>
      </c>
      <c r="CD74">
        <v>435</v>
      </c>
      <c r="CE74">
        <v>281</v>
      </c>
      <c r="CF74">
        <v>0</v>
      </c>
      <c r="CG74">
        <v>1198</v>
      </c>
      <c r="CH74">
        <v>2381</v>
      </c>
      <c r="CI74">
        <v>3610</v>
      </c>
      <c r="CJ74">
        <v>7505</v>
      </c>
      <c r="CK74">
        <v>9639</v>
      </c>
      <c r="CL74">
        <v>16637</v>
      </c>
      <c r="CM74">
        <v>28380</v>
      </c>
      <c r="CN74">
        <v>38149</v>
      </c>
      <c r="CO74">
        <v>34294</v>
      </c>
      <c r="CP74">
        <v>34795</v>
      </c>
      <c r="CQ74">
        <v>25947</v>
      </c>
      <c r="CR74">
        <v>19054</v>
      </c>
      <c r="CS74">
        <v>12618</v>
      </c>
      <c r="CT74">
        <v>6718</v>
      </c>
      <c r="CU74">
        <v>1906</v>
      </c>
      <c r="CV74">
        <v>0</v>
      </c>
      <c r="CW74">
        <v>0</v>
      </c>
      <c r="CX74">
        <v>0</v>
      </c>
      <c r="CY74">
        <v>0</v>
      </c>
      <c r="CZ74">
        <v>0</v>
      </c>
      <c r="DA74">
        <v>0</v>
      </c>
      <c r="DB74">
        <v>0</v>
      </c>
      <c r="DC74">
        <v>0</v>
      </c>
      <c r="DD74">
        <v>155</v>
      </c>
      <c r="DE74">
        <v>0</v>
      </c>
      <c r="DF74">
        <v>0</v>
      </c>
      <c r="DG74">
        <v>0</v>
      </c>
      <c r="DH74">
        <v>0</v>
      </c>
      <c r="DI74">
        <v>0</v>
      </c>
      <c r="DJ74">
        <v>0</v>
      </c>
      <c r="DK74">
        <v>0</v>
      </c>
      <c r="DL74">
        <v>0</v>
      </c>
      <c r="DM74">
        <v>0</v>
      </c>
      <c r="DN74">
        <v>0</v>
      </c>
      <c r="DO74">
        <v>0</v>
      </c>
      <c r="DP74">
        <v>0</v>
      </c>
      <c r="DQ74">
        <v>701</v>
      </c>
      <c r="DR74">
        <v>1906</v>
      </c>
      <c r="DS74">
        <v>299</v>
      </c>
      <c r="DT74">
        <v>3840</v>
      </c>
      <c r="DU74">
        <v>8264</v>
      </c>
      <c r="DV74">
        <v>13257</v>
      </c>
      <c r="DW74">
        <v>23526</v>
      </c>
      <c r="DX74">
        <v>30492</v>
      </c>
      <c r="DY74">
        <v>36147</v>
      </c>
      <c r="DZ74">
        <v>39831</v>
      </c>
      <c r="EA74">
        <v>36063</v>
      </c>
      <c r="EB74">
        <v>26768</v>
      </c>
      <c r="EC74">
        <v>16713</v>
      </c>
      <c r="ED74">
        <v>5298</v>
      </c>
      <c r="EE74">
        <v>0</v>
      </c>
      <c r="EF74">
        <v>713</v>
      </c>
      <c r="EG74">
        <v>420</v>
      </c>
      <c r="EH74">
        <v>0</v>
      </c>
      <c r="EI74">
        <v>0</v>
      </c>
      <c r="EJ74">
        <v>0</v>
      </c>
      <c r="EK74">
        <v>0</v>
      </c>
      <c r="EL74">
        <v>0</v>
      </c>
      <c r="EM74">
        <v>122</v>
      </c>
      <c r="EO74">
        <v>73</v>
      </c>
    </row>
    <row r="75" spans="1:145">
      <c r="A75">
        <v>405</v>
      </c>
      <c r="B75" t="s">
        <v>223</v>
      </c>
      <c r="C75" t="s">
        <v>144</v>
      </c>
      <c r="D75">
        <v>137</v>
      </c>
      <c r="E75">
        <v>0</v>
      </c>
      <c r="F75">
        <v>0</v>
      </c>
      <c r="G75">
        <v>0</v>
      </c>
      <c r="H75">
        <v>0</v>
      </c>
      <c r="I75">
        <v>0</v>
      </c>
      <c r="J75">
        <v>0</v>
      </c>
      <c r="K75">
        <v>933</v>
      </c>
      <c r="L75">
        <v>500</v>
      </c>
      <c r="M75">
        <v>1587</v>
      </c>
      <c r="N75">
        <v>1026</v>
      </c>
      <c r="O75">
        <v>2297</v>
      </c>
      <c r="P75">
        <v>1264</v>
      </c>
      <c r="Q75">
        <v>1389</v>
      </c>
      <c r="R75">
        <v>2352</v>
      </c>
      <c r="S75">
        <v>5725</v>
      </c>
      <c r="T75">
        <v>9755</v>
      </c>
      <c r="U75">
        <v>8613</v>
      </c>
      <c r="V75">
        <v>7787</v>
      </c>
      <c r="W75">
        <v>13532</v>
      </c>
      <c r="X75">
        <v>17814</v>
      </c>
      <c r="Y75">
        <v>13131</v>
      </c>
      <c r="Z75">
        <v>11808</v>
      </c>
      <c r="AA75">
        <v>10342</v>
      </c>
      <c r="AB75">
        <v>3725</v>
      </c>
      <c r="AC75">
        <v>795</v>
      </c>
      <c r="AD75">
        <v>0</v>
      </c>
      <c r="AE75">
        <v>0</v>
      </c>
      <c r="AF75">
        <v>0</v>
      </c>
      <c r="AG75">
        <v>0</v>
      </c>
      <c r="AH75">
        <v>0</v>
      </c>
      <c r="AI75">
        <v>0</v>
      </c>
      <c r="AJ75">
        <v>0</v>
      </c>
      <c r="AK75">
        <v>0</v>
      </c>
      <c r="AL75">
        <v>27</v>
      </c>
      <c r="AM75">
        <v>0</v>
      </c>
      <c r="AN75">
        <v>0</v>
      </c>
      <c r="AO75">
        <v>0</v>
      </c>
      <c r="AP75">
        <v>0</v>
      </c>
      <c r="AQ75">
        <v>137</v>
      </c>
      <c r="AR75">
        <v>0</v>
      </c>
      <c r="AS75">
        <v>0</v>
      </c>
      <c r="AT75">
        <v>0</v>
      </c>
      <c r="AU75">
        <v>0</v>
      </c>
      <c r="AV75">
        <v>748</v>
      </c>
      <c r="AW75">
        <v>2022</v>
      </c>
      <c r="AX75">
        <v>2966</v>
      </c>
      <c r="AY75">
        <v>1677</v>
      </c>
      <c r="AZ75">
        <v>3385</v>
      </c>
      <c r="BA75">
        <v>6253</v>
      </c>
      <c r="BB75">
        <v>11210</v>
      </c>
      <c r="BC75">
        <v>9633</v>
      </c>
      <c r="BD75">
        <v>10379</v>
      </c>
      <c r="BE75">
        <v>19419</v>
      </c>
      <c r="BF75">
        <v>15709</v>
      </c>
      <c r="BG75">
        <v>12444</v>
      </c>
      <c r="BH75">
        <v>9194</v>
      </c>
      <c r="BI75">
        <v>7951</v>
      </c>
      <c r="BJ75">
        <v>1057</v>
      </c>
      <c r="BK75">
        <v>328</v>
      </c>
      <c r="BL75">
        <v>0</v>
      </c>
      <c r="BM75">
        <v>0</v>
      </c>
      <c r="BN75">
        <v>0</v>
      </c>
      <c r="BO75">
        <v>0</v>
      </c>
      <c r="BP75">
        <v>0</v>
      </c>
      <c r="BQ75">
        <v>0</v>
      </c>
      <c r="BR75">
        <v>0</v>
      </c>
      <c r="BS75">
        <v>0</v>
      </c>
      <c r="BT75">
        <v>0</v>
      </c>
      <c r="BU75">
        <v>27</v>
      </c>
      <c r="BV75">
        <v>0</v>
      </c>
      <c r="BW75">
        <v>137</v>
      </c>
      <c r="BX75">
        <v>0</v>
      </c>
      <c r="BY75">
        <v>0</v>
      </c>
      <c r="BZ75">
        <v>0</v>
      </c>
      <c r="CA75">
        <v>0</v>
      </c>
      <c r="CB75">
        <v>0</v>
      </c>
      <c r="CC75">
        <v>174</v>
      </c>
      <c r="CD75">
        <v>0</v>
      </c>
      <c r="CE75">
        <v>685</v>
      </c>
      <c r="CF75">
        <v>1493</v>
      </c>
      <c r="CG75">
        <v>500</v>
      </c>
      <c r="CH75">
        <v>687</v>
      </c>
      <c r="CI75">
        <v>707</v>
      </c>
      <c r="CJ75">
        <v>3298</v>
      </c>
      <c r="CK75">
        <v>3040</v>
      </c>
      <c r="CL75">
        <v>7506</v>
      </c>
      <c r="CM75">
        <v>8392</v>
      </c>
      <c r="CN75">
        <v>12744</v>
      </c>
      <c r="CO75">
        <v>14031</v>
      </c>
      <c r="CP75">
        <v>16512</v>
      </c>
      <c r="CQ75">
        <v>13118</v>
      </c>
      <c r="CR75">
        <v>11105</v>
      </c>
      <c r="CS75">
        <v>13283</v>
      </c>
      <c r="CT75">
        <v>4066</v>
      </c>
      <c r="CU75">
        <v>2136</v>
      </c>
      <c r="CV75">
        <v>341</v>
      </c>
      <c r="CW75">
        <v>557</v>
      </c>
      <c r="CX75">
        <v>0</v>
      </c>
      <c r="CY75">
        <v>0</v>
      </c>
      <c r="CZ75">
        <v>0</v>
      </c>
      <c r="DA75">
        <v>0</v>
      </c>
      <c r="DB75">
        <v>0</v>
      </c>
      <c r="DC75">
        <v>0</v>
      </c>
      <c r="DD75">
        <v>27</v>
      </c>
      <c r="DE75">
        <v>0</v>
      </c>
      <c r="DF75">
        <v>0</v>
      </c>
      <c r="DG75">
        <v>0</v>
      </c>
      <c r="DH75">
        <v>0</v>
      </c>
      <c r="DI75">
        <v>0</v>
      </c>
      <c r="DJ75">
        <v>0</v>
      </c>
      <c r="DK75">
        <v>0</v>
      </c>
      <c r="DL75">
        <v>0</v>
      </c>
      <c r="DM75">
        <v>0</v>
      </c>
      <c r="DN75">
        <v>245</v>
      </c>
      <c r="DO75">
        <v>255</v>
      </c>
      <c r="DP75">
        <v>2059</v>
      </c>
      <c r="DQ75">
        <v>4614</v>
      </c>
      <c r="DR75">
        <v>7117</v>
      </c>
      <c r="DS75">
        <v>4818</v>
      </c>
      <c r="DT75">
        <v>12181</v>
      </c>
      <c r="DU75">
        <v>14330</v>
      </c>
      <c r="DV75">
        <v>15385</v>
      </c>
      <c r="DW75">
        <v>16553</v>
      </c>
      <c r="DX75">
        <v>12921</v>
      </c>
      <c r="DY75">
        <v>10848</v>
      </c>
      <c r="DZ75">
        <v>5978</v>
      </c>
      <c r="EA75">
        <v>4912</v>
      </c>
      <c r="EB75">
        <v>1466</v>
      </c>
      <c r="EC75">
        <v>549</v>
      </c>
      <c r="ED75">
        <v>281</v>
      </c>
      <c r="EE75">
        <v>0</v>
      </c>
      <c r="EF75">
        <v>0</v>
      </c>
      <c r="EG75">
        <v>0</v>
      </c>
      <c r="EH75">
        <v>0</v>
      </c>
      <c r="EI75">
        <v>0</v>
      </c>
      <c r="EJ75">
        <v>0</v>
      </c>
      <c r="EK75">
        <v>0</v>
      </c>
      <c r="EL75">
        <v>0</v>
      </c>
      <c r="EM75">
        <v>27</v>
      </c>
      <c r="EO75">
        <v>74</v>
      </c>
    </row>
    <row r="76" spans="1:145">
      <c r="A76">
        <v>406</v>
      </c>
      <c r="B76" t="s">
        <v>224</v>
      </c>
      <c r="C76" t="s">
        <v>145</v>
      </c>
      <c r="D76">
        <v>1386</v>
      </c>
      <c r="E76">
        <v>393</v>
      </c>
      <c r="F76">
        <v>277</v>
      </c>
      <c r="G76">
        <v>68</v>
      </c>
      <c r="H76">
        <v>102</v>
      </c>
      <c r="I76">
        <v>771</v>
      </c>
      <c r="J76">
        <v>528</v>
      </c>
      <c r="K76">
        <v>1863</v>
      </c>
      <c r="L76">
        <v>1319</v>
      </c>
      <c r="M76">
        <v>2192</v>
      </c>
      <c r="N76">
        <v>2225</v>
      </c>
      <c r="O76">
        <v>1953</v>
      </c>
      <c r="P76">
        <v>2040</v>
      </c>
      <c r="Q76">
        <v>2184</v>
      </c>
      <c r="R76">
        <v>3723</v>
      </c>
      <c r="S76">
        <v>2348</v>
      </c>
      <c r="T76">
        <v>2504</v>
      </c>
      <c r="U76">
        <v>5077</v>
      </c>
      <c r="V76">
        <v>6045</v>
      </c>
      <c r="W76">
        <v>6373</v>
      </c>
      <c r="X76">
        <v>8698</v>
      </c>
      <c r="Y76">
        <v>11029</v>
      </c>
      <c r="Z76">
        <v>5524</v>
      </c>
      <c r="AA76">
        <v>7669</v>
      </c>
      <c r="AB76">
        <v>4735</v>
      </c>
      <c r="AC76">
        <v>464</v>
      </c>
      <c r="AD76">
        <v>0</v>
      </c>
      <c r="AE76">
        <v>0</v>
      </c>
      <c r="AF76">
        <v>0</v>
      </c>
      <c r="AG76">
        <v>0</v>
      </c>
      <c r="AH76">
        <v>0</v>
      </c>
      <c r="AI76">
        <v>0</v>
      </c>
      <c r="AJ76">
        <v>0</v>
      </c>
      <c r="AK76">
        <v>0</v>
      </c>
      <c r="AL76">
        <v>1143</v>
      </c>
      <c r="AM76">
        <v>156</v>
      </c>
      <c r="AN76">
        <v>0</v>
      </c>
      <c r="AO76">
        <v>0</v>
      </c>
      <c r="AP76">
        <v>0</v>
      </c>
      <c r="AQ76">
        <v>261</v>
      </c>
      <c r="AR76">
        <v>0</v>
      </c>
      <c r="AS76">
        <v>0</v>
      </c>
      <c r="AT76">
        <v>820</v>
      </c>
      <c r="AU76">
        <v>1537</v>
      </c>
      <c r="AV76">
        <v>1362</v>
      </c>
      <c r="AW76">
        <v>3670</v>
      </c>
      <c r="AX76">
        <v>3435</v>
      </c>
      <c r="AY76">
        <v>2675</v>
      </c>
      <c r="AZ76">
        <v>4404</v>
      </c>
      <c r="BA76">
        <v>4562</v>
      </c>
      <c r="BB76">
        <v>2892</v>
      </c>
      <c r="BC76">
        <v>5950</v>
      </c>
      <c r="BD76">
        <v>7560</v>
      </c>
      <c r="BE76">
        <v>9334</v>
      </c>
      <c r="BF76">
        <v>11206</v>
      </c>
      <c r="BG76">
        <v>8461</v>
      </c>
      <c r="BH76">
        <v>7813</v>
      </c>
      <c r="BI76">
        <v>5056</v>
      </c>
      <c r="BJ76">
        <v>336</v>
      </c>
      <c r="BK76">
        <v>0</v>
      </c>
      <c r="BL76">
        <v>0</v>
      </c>
      <c r="BM76">
        <v>0</v>
      </c>
      <c r="BN76">
        <v>0</v>
      </c>
      <c r="BO76">
        <v>0</v>
      </c>
      <c r="BP76">
        <v>0</v>
      </c>
      <c r="BQ76">
        <v>0</v>
      </c>
      <c r="BR76">
        <v>0</v>
      </c>
      <c r="BS76">
        <v>0</v>
      </c>
      <c r="BT76">
        <v>0</v>
      </c>
      <c r="BU76">
        <v>1143</v>
      </c>
      <c r="BV76">
        <v>373</v>
      </c>
      <c r="BW76">
        <v>1202</v>
      </c>
      <c r="BX76">
        <v>393</v>
      </c>
      <c r="BY76">
        <v>391</v>
      </c>
      <c r="BZ76">
        <v>0</v>
      </c>
      <c r="CA76">
        <v>458</v>
      </c>
      <c r="CB76">
        <v>96</v>
      </c>
      <c r="CC76">
        <v>612</v>
      </c>
      <c r="CD76">
        <v>632</v>
      </c>
      <c r="CE76">
        <v>1489</v>
      </c>
      <c r="CF76">
        <v>2796</v>
      </c>
      <c r="CG76">
        <v>4696</v>
      </c>
      <c r="CH76">
        <v>2939</v>
      </c>
      <c r="CI76">
        <v>2918</v>
      </c>
      <c r="CJ76">
        <v>2888</v>
      </c>
      <c r="CK76">
        <v>3357</v>
      </c>
      <c r="CL76">
        <v>2899</v>
      </c>
      <c r="CM76">
        <v>7267</v>
      </c>
      <c r="CN76">
        <v>7029</v>
      </c>
      <c r="CO76">
        <v>9208</v>
      </c>
      <c r="CP76">
        <v>8100</v>
      </c>
      <c r="CQ76">
        <v>5931</v>
      </c>
      <c r="CR76">
        <v>7930</v>
      </c>
      <c r="CS76">
        <v>4544</v>
      </c>
      <c r="CT76">
        <v>1236</v>
      </c>
      <c r="CU76">
        <v>2106</v>
      </c>
      <c r="CV76">
        <v>0</v>
      </c>
      <c r="CW76">
        <v>0</v>
      </c>
      <c r="CX76">
        <v>0</v>
      </c>
      <c r="CY76">
        <v>0</v>
      </c>
      <c r="CZ76">
        <v>0</v>
      </c>
      <c r="DA76">
        <v>0</v>
      </c>
      <c r="DB76">
        <v>0</v>
      </c>
      <c r="DC76">
        <v>0</v>
      </c>
      <c r="DD76">
        <v>1143</v>
      </c>
      <c r="DE76">
        <v>0</v>
      </c>
      <c r="DF76">
        <v>0</v>
      </c>
      <c r="DG76">
        <v>0</v>
      </c>
      <c r="DH76">
        <v>0</v>
      </c>
      <c r="DI76">
        <v>156</v>
      </c>
      <c r="DJ76">
        <v>0</v>
      </c>
      <c r="DK76">
        <v>0</v>
      </c>
      <c r="DL76">
        <v>214</v>
      </c>
      <c r="DM76">
        <v>110</v>
      </c>
      <c r="DN76">
        <v>681</v>
      </c>
      <c r="DO76">
        <v>484</v>
      </c>
      <c r="DP76">
        <v>3737</v>
      </c>
      <c r="DQ76">
        <v>4977</v>
      </c>
      <c r="DR76">
        <v>3359</v>
      </c>
      <c r="DS76">
        <v>7835</v>
      </c>
      <c r="DT76">
        <v>7191</v>
      </c>
      <c r="DU76">
        <v>8151</v>
      </c>
      <c r="DV76">
        <v>14008</v>
      </c>
      <c r="DW76">
        <v>10724</v>
      </c>
      <c r="DX76">
        <v>8917</v>
      </c>
      <c r="DY76">
        <v>4666</v>
      </c>
      <c r="DZ76">
        <v>4268</v>
      </c>
      <c r="EA76">
        <v>652</v>
      </c>
      <c r="EB76">
        <v>944</v>
      </c>
      <c r="EC76">
        <v>218</v>
      </c>
      <c r="ED76">
        <v>198</v>
      </c>
      <c r="EE76">
        <v>0</v>
      </c>
      <c r="EF76">
        <v>0</v>
      </c>
      <c r="EG76">
        <v>0</v>
      </c>
      <c r="EH76">
        <v>0</v>
      </c>
      <c r="EI76">
        <v>0</v>
      </c>
      <c r="EJ76">
        <v>0</v>
      </c>
      <c r="EK76">
        <v>0</v>
      </c>
      <c r="EL76">
        <v>0</v>
      </c>
      <c r="EM76">
        <v>1143</v>
      </c>
      <c r="EO76">
        <v>75</v>
      </c>
    </row>
    <row r="77" spans="1:145">
      <c r="A77">
        <v>407</v>
      </c>
      <c r="B77" t="s">
        <v>225</v>
      </c>
      <c r="C77" t="s">
        <v>146</v>
      </c>
      <c r="D77">
        <v>0</v>
      </c>
      <c r="E77">
        <v>0</v>
      </c>
      <c r="F77">
        <v>607</v>
      </c>
      <c r="G77">
        <v>0</v>
      </c>
      <c r="H77">
        <v>0</v>
      </c>
      <c r="I77">
        <v>930</v>
      </c>
      <c r="J77">
        <v>421</v>
      </c>
      <c r="K77">
        <v>603</v>
      </c>
      <c r="L77">
        <v>1016</v>
      </c>
      <c r="M77">
        <v>1376</v>
      </c>
      <c r="N77">
        <v>2885</v>
      </c>
      <c r="O77">
        <v>1836</v>
      </c>
      <c r="P77">
        <v>2716</v>
      </c>
      <c r="Q77">
        <v>4583</v>
      </c>
      <c r="R77">
        <v>6853</v>
      </c>
      <c r="S77">
        <v>13287</v>
      </c>
      <c r="T77">
        <v>12338</v>
      </c>
      <c r="U77">
        <v>11704</v>
      </c>
      <c r="V77">
        <v>17282</v>
      </c>
      <c r="W77">
        <v>24350</v>
      </c>
      <c r="X77">
        <v>27165</v>
      </c>
      <c r="Y77">
        <v>28283</v>
      </c>
      <c r="Z77">
        <v>16953</v>
      </c>
      <c r="AA77">
        <v>13896</v>
      </c>
      <c r="AB77">
        <v>3437</v>
      </c>
      <c r="AC77">
        <v>585</v>
      </c>
      <c r="AD77">
        <v>148</v>
      </c>
      <c r="AE77">
        <v>0</v>
      </c>
      <c r="AF77">
        <v>0</v>
      </c>
      <c r="AG77">
        <v>0</v>
      </c>
      <c r="AH77">
        <v>0</v>
      </c>
      <c r="AI77">
        <v>0</v>
      </c>
      <c r="AJ77">
        <v>0</v>
      </c>
      <c r="AK77">
        <v>0</v>
      </c>
      <c r="AL77">
        <v>523</v>
      </c>
      <c r="AM77">
        <v>0</v>
      </c>
      <c r="AN77">
        <v>0</v>
      </c>
      <c r="AO77">
        <v>0</v>
      </c>
      <c r="AP77">
        <v>0</v>
      </c>
      <c r="AQ77">
        <v>340</v>
      </c>
      <c r="AR77">
        <v>267</v>
      </c>
      <c r="AS77">
        <v>506</v>
      </c>
      <c r="AT77">
        <v>424</v>
      </c>
      <c r="AU77">
        <v>421</v>
      </c>
      <c r="AV77">
        <v>1694</v>
      </c>
      <c r="AW77">
        <v>3077</v>
      </c>
      <c r="AX77">
        <v>2404</v>
      </c>
      <c r="AY77">
        <v>4332</v>
      </c>
      <c r="AZ77">
        <v>7641</v>
      </c>
      <c r="BA77">
        <v>10953</v>
      </c>
      <c r="BB77">
        <v>17266</v>
      </c>
      <c r="BC77">
        <v>17731</v>
      </c>
      <c r="BD77">
        <v>27372</v>
      </c>
      <c r="BE77">
        <v>27471</v>
      </c>
      <c r="BF77">
        <v>31530</v>
      </c>
      <c r="BG77">
        <v>18013</v>
      </c>
      <c r="BH77">
        <v>13113</v>
      </c>
      <c r="BI77">
        <v>6930</v>
      </c>
      <c r="BJ77">
        <v>1201</v>
      </c>
      <c r="BK77">
        <v>568</v>
      </c>
      <c r="BL77">
        <v>0</v>
      </c>
      <c r="BM77">
        <v>0</v>
      </c>
      <c r="BN77">
        <v>0</v>
      </c>
      <c r="BO77">
        <v>0</v>
      </c>
      <c r="BP77">
        <v>0</v>
      </c>
      <c r="BQ77">
        <v>0</v>
      </c>
      <c r="BR77">
        <v>0</v>
      </c>
      <c r="BS77">
        <v>0</v>
      </c>
      <c r="BT77">
        <v>0</v>
      </c>
      <c r="BU77">
        <v>523</v>
      </c>
      <c r="BV77">
        <v>0</v>
      </c>
      <c r="BW77">
        <v>0</v>
      </c>
      <c r="BX77">
        <v>53</v>
      </c>
      <c r="BY77">
        <v>0</v>
      </c>
      <c r="BZ77">
        <v>267</v>
      </c>
      <c r="CA77">
        <v>0</v>
      </c>
      <c r="CB77">
        <v>448</v>
      </c>
      <c r="CC77">
        <v>0</v>
      </c>
      <c r="CD77">
        <v>506</v>
      </c>
      <c r="CE77">
        <v>1058</v>
      </c>
      <c r="CF77">
        <v>974</v>
      </c>
      <c r="CG77">
        <v>1214</v>
      </c>
      <c r="CH77">
        <v>3245</v>
      </c>
      <c r="CI77">
        <v>3955</v>
      </c>
      <c r="CJ77">
        <v>6985</v>
      </c>
      <c r="CK77">
        <v>9191</v>
      </c>
      <c r="CL77">
        <v>11839</v>
      </c>
      <c r="CM77">
        <v>14282</v>
      </c>
      <c r="CN77">
        <v>20282</v>
      </c>
      <c r="CO77">
        <v>22284</v>
      </c>
      <c r="CP77">
        <v>21926</v>
      </c>
      <c r="CQ77">
        <v>20945</v>
      </c>
      <c r="CR77">
        <v>20370</v>
      </c>
      <c r="CS77">
        <v>17043</v>
      </c>
      <c r="CT77">
        <v>10263</v>
      </c>
      <c r="CU77">
        <v>5594</v>
      </c>
      <c r="CV77">
        <v>428</v>
      </c>
      <c r="CW77">
        <v>0</v>
      </c>
      <c r="CX77">
        <v>0</v>
      </c>
      <c r="CY77">
        <v>102</v>
      </c>
      <c r="CZ77">
        <v>0</v>
      </c>
      <c r="DA77">
        <v>0</v>
      </c>
      <c r="DB77">
        <v>0</v>
      </c>
      <c r="DC77">
        <v>0</v>
      </c>
      <c r="DD77">
        <v>523</v>
      </c>
      <c r="DE77">
        <v>0</v>
      </c>
      <c r="DF77">
        <v>0</v>
      </c>
      <c r="DG77">
        <v>0</v>
      </c>
      <c r="DH77">
        <v>0</v>
      </c>
      <c r="DI77">
        <v>0</v>
      </c>
      <c r="DJ77">
        <v>0</v>
      </c>
      <c r="DK77">
        <v>267</v>
      </c>
      <c r="DL77">
        <v>0</v>
      </c>
      <c r="DM77">
        <v>1312</v>
      </c>
      <c r="DN77">
        <v>340</v>
      </c>
      <c r="DO77">
        <v>3254</v>
      </c>
      <c r="DP77">
        <v>3170</v>
      </c>
      <c r="DQ77">
        <v>6807</v>
      </c>
      <c r="DR77">
        <v>5611</v>
      </c>
      <c r="DS77">
        <v>15860</v>
      </c>
      <c r="DT77">
        <v>24510</v>
      </c>
      <c r="DU77">
        <v>26969</v>
      </c>
      <c r="DV77">
        <v>30178</v>
      </c>
      <c r="DW77">
        <v>28407</v>
      </c>
      <c r="DX77">
        <v>19230</v>
      </c>
      <c r="DY77">
        <v>11302</v>
      </c>
      <c r="DZ77">
        <v>8325</v>
      </c>
      <c r="EA77">
        <v>4244</v>
      </c>
      <c r="EB77">
        <v>2753</v>
      </c>
      <c r="EC77">
        <v>377</v>
      </c>
      <c r="ED77">
        <v>338</v>
      </c>
      <c r="EE77">
        <v>0</v>
      </c>
      <c r="EF77">
        <v>0</v>
      </c>
      <c r="EG77">
        <v>0</v>
      </c>
      <c r="EH77">
        <v>0</v>
      </c>
      <c r="EI77">
        <v>0</v>
      </c>
      <c r="EJ77">
        <v>0</v>
      </c>
      <c r="EK77">
        <v>0</v>
      </c>
      <c r="EL77">
        <v>0</v>
      </c>
      <c r="EM77">
        <v>523</v>
      </c>
      <c r="EO77">
        <v>76</v>
      </c>
    </row>
    <row r="78" spans="1:145">
      <c r="A78">
        <v>500</v>
      </c>
      <c r="B78" t="s">
        <v>55</v>
      </c>
      <c r="C78" t="s">
        <v>55</v>
      </c>
      <c r="D78">
        <v>4779</v>
      </c>
      <c r="E78">
        <v>1562</v>
      </c>
      <c r="F78">
        <v>245</v>
      </c>
      <c r="G78">
        <v>126</v>
      </c>
      <c r="H78">
        <v>2051</v>
      </c>
      <c r="I78">
        <v>840</v>
      </c>
      <c r="J78">
        <v>2086</v>
      </c>
      <c r="K78">
        <v>1723</v>
      </c>
      <c r="L78">
        <v>877</v>
      </c>
      <c r="M78">
        <v>2532</v>
      </c>
      <c r="N78">
        <v>5814</v>
      </c>
      <c r="O78">
        <v>7611</v>
      </c>
      <c r="P78">
        <v>16395</v>
      </c>
      <c r="Q78">
        <v>33542</v>
      </c>
      <c r="R78">
        <v>41025</v>
      </c>
      <c r="S78">
        <v>52499</v>
      </c>
      <c r="T78">
        <v>75625</v>
      </c>
      <c r="U78">
        <v>103113</v>
      </c>
      <c r="V78">
        <v>131046</v>
      </c>
      <c r="W78">
        <v>190765</v>
      </c>
      <c r="X78">
        <v>258710</v>
      </c>
      <c r="Y78">
        <v>330653</v>
      </c>
      <c r="Z78">
        <v>368914</v>
      </c>
      <c r="AA78">
        <v>400420</v>
      </c>
      <c r="AB78">
        <v>353159</v>
      </c>
      <c r="AC78">
        <v>190490</v>
      </c>
      <c r="AD78">
        <v>51222</v>
      </c>
      <c r="AE78">
        <v>3636</v>
      </c>
      <c r="AF78">
        <v>0</v>
      </c>
      <c r="AG78">
        <v>0</v>
      </c>
      <c r="AH78">
        <v>0</v>
      </c>
      <c r="AI78">
        <v>0</v>
      </c>
      <c r="AJ78">
        <v>0</v>
      </c>
      <c r="AK78">
        <v>0</v>
      </c>
      <c r="AL78">
        <v>28334</v>
      </c>
      <c r="AM78">
        <v>0</v>
      </c>
      <c r="AN78">
        <v>79</v>
      </c>
      <c r="AO78">
        <v>141</v>
      </c>
      <c r="AP78">
        <v>533</v>
      </c>
      <c r="AQ78">
        <v>525</v>
      </c>
      <c r="AR78">
        <v>1666</v>
      </c>
      <c r="AS78">
        <v>117</v>
      </c>
      <c r="AT78">
        <v>366</v>
      </c>
      <c r="AU78">
        <v>1928</v>
      </c>
      <c r="AV78">
        <v>3673</v>
      </c>
      <c r="AW78">
        <v>5734</v>
      </c>
      <c r="AX78">
        <v>8495</v>
      </c>
      <c r="AY78">
        <v>12500</v>
      </c>
      <c r="AZ78">
        <v>37996</v>
      </c>
      <c r="BA78">
        <v>54392</v>
      </c>
      <c r="BB78">
        <v>78517</v>
      </c>
      <c r="BC78">
        <v>109703</v>
      </c>
      <c r="BD78">
        <v>142395</v>
      </c>
      <c r="BE78">
        <v>191748</v>
      </c>
      <c r="BF78">
        <v>255328</v>
      </c>
      <c r="BG78">
        <v>303508</v>
      </c>
      <c r="BH78">
        <v>309699</v>
      </c>
      <c r="BI78">
        <v>299117</v>
      </c>
      <c r="BJ78">
        <v>273830</v>
      </c>
      <c r="BK78">
        <v>214085</v>
      </c>
      <c r="BL78">
        <v>153611</v>
      </c>
      <c r="BM78">
        <v>97640</v>
      </c>
      <c r="BN78">
        <v>51036</v>
      </c>
      <c r="BO78">
        <v>19738</v>
      </c>
      <c r="BP78">
        <v>3070</v>
      </c>
      <c r="BQ78">
        <v>290</v>
      </c>
      <c r="BR78">
        <v>0</v>
      </c>
      <c r="BS78">
        <v>0</v>
      </c>
      <c r="BT78">
        <v>0</v>
      </c>
      <c r="BU78">
        <v>28334</v>
      </c>
      <c r="BV78">
        <v>2707</v>
      </c>
      <c r="BW78">
        <v>1855</v>
      </c>
      <c r="BX78">
        <v>696</v>
      </c>
      <c r="BY78">
        <v>1824</v>
      </c>
      <c r="BZ78">
        <v>2121</v>
      </c>
      <c r="CA78">
        <v>778</v>
      </c>
      <c r="CB78">
        <v>1511</v>
      </c>
      <c r="CC78">
        <v>863</v>
      </c>
      <c r="CD78">
        <v>2138</v>
      </c>
      <c r="CE78">
        <v>1876</v>
      </c>
      <c r="CF78">
        <v>4374</v>
      </c>
      <c r="CG78">
        <v>7466</v>
      </c>
      <c r="CH78">
        <v>8168</v>
      </c>
      <c r="CI78">
        <v>20937</v>
      </c>
      <c r="CJ78">
        <v>34587</v>
      </c>
      <c r="CK78">
        <v>58695</v>
      </c>
      <c r="CL78">
        <v>90584</v>
      </c>
      <c r="CM78">
        <v>135896</v>
      </c>
      <c r="CN78">
        <v>171321</v>
      </c>
      <c r="CO78">
        <v>198216</v>
      </c>
      <c r="CP78">
        <v>225014</v>
      </c>
      <c r="CQ78">
        <v>254716</v>
      </c>
      <c r="CR78">
        <v>302051</v>
      </c>
      <c r="CS78">
        <v>315878</v>
      </c>
      <c r="CT78">
        <v>294852</v>
      </c>
      <c r="CU78">
        <v>230723</v>
      </c>
      <c r="CV78">
        <v>151944</v>
      </c>
      <c r="CW78">
        <v>74483</v>
      </c>
      <c r="CX78">
        <v>26944</v>
      </c>
      <c r="CY78">
        <v>8250</v>
      </c>
      <c r="CZ78">
        <v>358</v>
      </c>
      <c r="DA78">
        <v>114</v>
      </c>
      <c r="DB78">
        <v>0</v>
      </c>
      <c r="DC78">
        <v>0</v>
      </c>
      <c r="DD78">
        <v>27854</v>
      </c>
      <c r="DE78">
        <v>0</v>
      </c>
      <c r="DF78">
        <v>0</v>
      </c>
      <c r="DG78">
        <v>0</v>
      </c>
      <c r="DH78">
        <v>0</v>
      </c>
      <c r="DI78">
        <v>0</v>
      </c>
      <c r="DJ78">
        <v>135</v>
      </c>
      <c r="DK78">
        <v>271</v>
      </c>
      <c r="DL78">
        <v>0</v>
      </c>
      <c r="DM78">
        <v>538</v>
      </c>
      <c r="DN78">
        <v>2062</v>
      </c>
      <c r="DO78">
        <v>2206</v>
      </c>
      <c r="DP78">
        <v>6033</v>
      </c>
      <c r="DQ78">
        <v>20518</v>
      </c>
      <c r="DR78">
        <v>45485</v>
      </c>
      <c r="DS78">
        <v>80653</v>
      </c>
      <c r="DT78">
        <v>125318</v>
      </c>
      <c r="DU78">
        <v>157632</v>
      </c>
      <c r="DV78">
        <v>203357</v>
      </c>
      <c r="DW78">
        <v>263324</v>
      </c>
      <c r="DX78">
        <v>268687</v>
      </c>
      <c r="DY78">
        <v>264046</v>
      </c>
      <c r="DZ78">
        <v>257464</v>
      </c>
      <c r="EA78">
        <v>231840</v>
      </c>
      <c r="EB78">
        <v>180528</v>
      </c>
      <c r="EC78">
        <v>166288</v>
      </c>
      <c r="ED78">
        <v>157059</v>
      </c>
      <c r="EE78">
        <v>86949</v>
      </c>
      <c r="EF78">
        <v>69562</v>
      </c>
      <c r="EG78">
        <v>35748</v>
      </c>
      <c r="EH78">
        <v>5910</v>
      </c>
      <c r="EI78">
        <v>190</v>
      </c>
      <c r="EJ78">
        <v>0</v>
      </c>
      <c r="EK78">
        <v>0</v>
      </c>
      <c r="EL78">
        <v>49</v>
      </c>
      <c r="EM78">
        <v>27942</v>
      </c>
      <c r="EO78">
        <v>77</v>
      </c>
    </row>
    <row r="79" spans="1:145">
      <c r="A79">
        <v>501</v>
      </c>
      <c r="B79" t="s">
        <v>226</v>
      </c>
      <c r="C79" t="s">
        <v>84</v>
      </c>
      <c r="D79">
        <v>0</v>
      </c>
      <c r="E79">
        <v>0</v>
      </c>
      <c r="F79">
        <v>0</v>
      </c>
      <c r="G79">
        <v>0</v>
      </c>
      <c r="H79">
        <v>0</v>
      </c>
      <c r="I79">
        <v>0</v>
      </c>
      <c r="J79">
        <v>483</v>
      </c>
      <c r="K79">
        <v>0</v>
      </c>
      <c r="L79">
        <v>429</v>
      </c>
      <c r="M79">
        <v>803</v>
      </c>
      <c r="N79">
        <v>508</v>
      </c>
      <c r="O79">
        <v>0</v>
      </c>
      <c r="P79">
        <v>1074</v>
      </c>
      <c r="Q79">
        <v>2630</v>
      </c>
      <c r="R79">
        <v>4399</v>
      </c>
      <c r="S79">
        <v>5992</v>
      </c>
      <c r="T79">
        <v>5915</v>
      </c>
      <c r="U79">
        <v>9115</v>
      </c>
      <c r="V79">
        <v>16377</v>
      </c>
      <c r="W79">
        <v>14450</v>
      </c>
      <c r="X79">
        <v>26651</v>
      </c>
      <c r="Y79">
        <v>31885</v>
      </c>
      <c r="Z79">
        <v>25071</v>
      </c>
      <c r="AA79">
        <v>23950</v>
      </c>
      <c r="AB79">
        <v>15360</v>
      </c>
      <c r="AC79">
        <v>2985</v>
      </c>
      <c r="AD79">
        <v>0</v>
      </c>
      <c r="AE79">
        <v>0</v>
      </c>
      <c r="AF79">
        <v>0</v>
      </c>
      <c r="AG79">
        <v>0</v>
      </c>
      <c r="AH79">
        <v>0</v>
      </c>
      <c r="AI79">
        <v>0</v>
      </c>
      <c r="AJ79">
        <v>0</v>
      </c>
      <c r="AK79">
        <v>0</v>
      </c>
      <c r="AL79">
        <v>578</v>
      </c>
      <c r="AM79">
        <v>0</v>
      </c>
      <c r="AN79">
        <v>0</v>
      </c>
      <c r="AO79">
        <v>0</v>
      </c>
      <c r="AP79">
        <v>0</v>
      </c>
      <c r="AQ79">
        <v>0</v>
      </c>
      <c r="AR79">
        <v>0</v>
      </c>
      <c r="AS79">
        <v>0</v>
      </c>
      <c r="AT79">
        <v>0</v>
      </c>
      <c r="AU79">
        <v>483</v>
      </c>
      <c r="AV79">
        <v>429</v>
      </c>
      <c r="AW79">
        <v>803</v>
      </c>
      <c r="AX79">
        <v>829</v>
      </c>
      <c r="AY79">
        <v>1148</v>
      </c>
      <c r="AZ79">
        <v>5457</v>
      </c>
      <c r="BA79">
        <v>6361</v>
      </c>
      <c r="BB79">
        <v>8162</v>
      </c>
      <c r="BC79">
        <v>14905</v>
      </c>
      <c r="BD79">
        <v>17196</v>
      </c>
      <c r="BE79">
        <v>22246</v>
      </c>
      <c r="BF79">
        <v>24057</v>
      </c>
      <c r="BG79">
        <v>29849</v>
      </c>
      <c r="BH79">
        <v>23477</v>
      </c>
      <c r="BI79">
        <v>17599</v>
      </c>
      <c r="BJ79">
        <v>9816</v>
      </c>
      <c r="BK79">
        <v>4645</v>
      </c>
      <c r="BL79">
        <v>583</v>
      </c>
      <c r="BM79">
        <v>32</v>
      </c>
      <c r="BN79">
        <v>0</v>
      </c>
      <c r="BO79">
        <v>0</v>
      </c>
      <c r="BP79">
        <v>0</v>
      </c>
      <c r="BQ79">
        <v>0</v>
      </c>
      <c r="BR79">
        <v>0</v>
      </c>
      <c r="BS79">
        <v>0</v>
      </c>
      <c r="BT79">
        <v>0</v>
      </c>
      <c r="BU79">
        <v>578</v>
      </c>
      <c r="BV79">
        <v>0</v>
      </c>
      <c r="BW79">
        <v>0</v>
      </c>
      <c r="BX79">
        <v>0</v>
      </c>
      <c r="BY79">
        <v>0</v>
      </c>
      <c r="BZ79">
        <v>0</v>
      </c>
      <c r="CA79">
        <v>0</v>
      </c>
      <c r="CB79">
        <v>0</v>
      </c>
      <c r="CC79">
        <v>0</v>
      </c>
      <c r="CD79">
        <v>483</v>
      </c>
      <c r="CE79">
        <v>0</v>
      </c>
      <c r="CF79">
        <v>414</v>
      </c>
      <c r="CG79">
        <v>0</v>
      </c>
      <c r="CH79">
        <v>660</v>
      </c>
      <c r="CI79">
        <v>2576</v>
      </c>
      <c r="CJ79">
        <v>1931</v>
      </c>
      <c r="CK79">
        <v>3758</v>
      </c>
      <c r="CL79">
        <v>6487</v>
      </c>
      <c r="CM79">
        <v>5886</v>
      </c>
      <c r="CN79">
        <v>14911</v>
      </c>
      <c r="CO79">
        <v>18877</v>
      </c>
      <c r="CP79">
        <v>17290</v>
      </c>
      <c r="CQ79">
        <v>18459</v>
      </c>
      <c r="CR79">
        <v>21159</v>
      </c>
      <c r="CS79">
        <v>28569</v>
      </c>
      <c r="CT79">
        <v>24402</v>
      </c>
      <c r="CU79">
        <v>13107</v>
      </c>
      <c r="CV79">
        <v>6586</v>
      </c>
      <c r="CW79">
        <v>2489</v>
      </c>
      <c r="CX79">
        <v>0</v>
      </c>
      <c r="CY79">
        <v>0</v>
      </c>
      <c r="CZ79">
        <v>33</v>
      </c>
      <c r="DA79">
        <v>0</v>
      </c>
      <c r="DB79">
        <v>0</v>
      </c>
      <c r="DC79">
        <v>0</v>
      </c>
      <c r="DD79">
        <v>578</v>
      </c>
      <c r="DE79">
        <v>0</v>
      </c>
      <c r="DF79">
        <v>0</v>
      </c>
      <c r="DG79">
        <v>0</v>
      </c>
      <c r="DH79">
        <v>0</v>
      </c>
      <c r="DI79">
        <v>0</v>
      </c>
      <c r="DJ79">
        <v>0</v>
      </c>
      <c r="DK79">
        <v>0</v>
      </c>
      <c r="DL79">
        <v>0</v>
      </c>
      <c r="DM79">
        <v>429</v>
      </c>
      <c r="DN79">
        <v>0</v>
      </c>
      <c r="DO79">
        <v>1082</v>
      </c>
      <c r="DP79">
        <v>1809</v>
      </c>
      <c r="DQ79">
        <v>3169</v>
      </c>
      <c r="DR79">
        <v>9676</v>
      </c>
      <c r="DS79">
        <v>10607</v>
      </c>
      <c r="DT79">
        <v>16872</v>
      </c>
      <c r="DU79">
        <v>20652</v>
      </c>
      <c r="DV79">
        <v>27991</v>
      </c>
      <c r="DW79">
        <v>23318</v>
      </c>
      <c r="DX79">
        <v>23621</v>
      </c>
      <c r="DY79">
        <v>19210</v>
      </c>
      <c r="DZ79">
        <v>13267</v>
      </c>
      <c r="EA79">
        <v>8338</v>
      </c>
      <c r="EB79">
        <v>5045</v>
      </c>
      <c r="EC79">
        <v>2519</v>
      </c>
      <c r="ED79">
        <v>472</v>
      </c>
      <c r="EE79">
        <v>0</v>
      </c>
      <c r="EF79">
        <v>0</v>
      </c>
      <c r="EG79">
        <v>0</v>
      </c>
      <c r="EH79">
        <v>0</v>
      </c>
      <c r="EI79">
        <v>0</v>
      </c>
      <c r="EJ79">
        <v>0</v>
      </c>
      <c r="EK79">
        <v>0</v>
      </c>
      <c r="EL79">
        <v>0</v>
      </c>
      <c r="EM79">
        <v>578</v>
      </c>
      <c r="EO79">
        <v>78</v>
      </c>
    </row>
    <row r="80" spans="1:145">
      <c r="A80">
        <v>502</v>
      </c>
      <c r="B80" t="s">
        <v>227</v>
      </c>
      <c r="C80" t="s">
        <v>85</v>
      </c>
      <c r="D80">
        <v>0</v>
      </c>
      <c r="E80">
        <v>0</v>
      </c>
      <c r="F80">
        <v>0</v>
      </c>
      <c r="G80">
        <v>0</v>
      </c>
      <c r="H80">
        <v>135</v>
      </c>
      <c r="I80">
        <v>0</v>
      </c>
      <c r="J80">
        <v>311</v>
      </c>
      <c r="K80">
        <v>382</v>
      </c>
      <c r="L80">
        <v>0</v>
      </c>
      <c r="M80">
        <v>609</v>
      </c>
      <c r="N80">
        <v>1272</v>
      </c>
      <c r="O80">
        <v>1374</v>
      </c>
      <c r="P80">
        <v>1713</v>
      </c>
      <c r="Q80">
        <v>2430</v>
      </c>
      <c r="R80">
        <v>4803</v>
      </c>
      <c r="S80">
        <v>6456</v>
      </c>
      <c r="T80">
        <v>6435</v>
      </c>
      <c r="U80">
        <v>2471</v>
      </c>
      <c r="V80">
        <v>8798</v>
      </c>
      <c r="W80">
        <v>9939</v>
      </c>
      <c r="X80">
        <v>15537</v>
      </c>
      <c r="Y80">
        <v>19723</v>
      </c>
      <c r="Z80">
        <v>14141</v>
      </c>
      <c r="AA80">
        <v>6460</v>
      </c>
      <c r="AB80">
        <v>3401</v>
      </c>
      <c r="AC80">
        <v>0</v>
      </c>
      <c r="AD80">
        <v>0</v>
      </c>
      <c r="AE80">
        <v>0</v>
      </c>
      <c r="AF80">
        <v>0</v>
      </c>
      <c r="AG80">
        <v>0</v>
      </c>
      <c r="AH80">
        <v>0</v>
      </c>
      <c r="AI80">
        <v>0</v>
      </c>
      <c r="AJ80">
        <v>0</v>
      </c>
      <c r="AK80">
        <v>0</v>
      </c>
      <c r="AL80">
        <v>1264</v>
      </c>
      <c r="AM80">
        <v>0</v>
      </c>
      <c r="AN80">
        <v>0</v>
      </c>
      <c r="AO80">
        <v>0</v>
      </c>
      <c r="AP80">
        <v>0</v>
      </c>
      <c r="AQ80">
        <v>135</v>
      </c>
      <c r="AR80">
        <v>0</v>
      </c>
      <c r="AS80">
        <v>0</v>
      </c>
      <c r="AT80">
        <v>0</v>
      </c>
      <c r="AU80">
        <v>0</v>
      </c>
      <c r="AV80">
        <v>693</v>
      </c>
      <c r="AW80">
        <v>0</v>
      </c>
      <c r="AX80">
        <v>1881</v>
      </c>
      <c r="AY80">
        <v>3400</v>
      </c>
      <c r="AZ80">
        <v>5337</v>
      </c>
      <c r="BA80">
        <v>6556</v>
      </c>
      <c r="BB80">
        <v>7666</v>
      </c>
      <c r="BC80">
        <v>5656</v>
      </c>
      <c r="BD80">
        <v>8047</v>
      </c>
      <c r="BE80">
        <v>10838</v>
      </c>
      <c r="BF80">
        <v>21981</v>
      </c>
      <c r="BG80">
        <v>14918</v>
      </c>
      <c r="BH80">
        <v>8960</v>
      </c>
      <c r="BI80">
        <v>5252</v>
      </c>
      <c r="BJ80">
        <v>5070</v>
      </c>
      <c r="BK80">
        <v>0</v>
      </c>
      <c r="BL80">
        <v>0</v>
      </c>
      <c r="BM80">
        <v>0</v>
      </c>
      <c r="BN80">
        <v>0</v>
      </c>
      <c r="BO80">
        <v>0</v>
      </c>
      <c r="BP80">
        <v>0</v>
      </c>
      <c r="BQ80">
        <v>0</v>
      </c>
      <c r="BR80">
        <v>0</v>
      </c>
      <c r="BS80">
        <v>0</v>
      </c>
      <c r="BT80">
        <v>0</v>
      </c>
      <c r="BU80">
        <v>1264</v>
      </c>
      <c r="BV80">
        <v>0</v>
      </c>
      <c r="BW80">
        <v>0</v>
      </c>
      <c r="BX80">
        <v>0</v>
      </c>
      <c r="BY80">
        <v>0</v>
      </c>
      <c r="BZ80">
        <v>0</v>
      </c>
      <c r="CA80">
        <v>0</v>
      </c>
      <c r="CB80">
        <v>0</v>
      </c>
      <c r="CC80">
        <v>0</v>
      </c>
      <c r="CD80">
        <v>491</v>
      </c>
      <c r="CE80">
        <v>0</v>
      </c>
      <c r="CF80">
        <v>920</v>
      </c>
      <c r="CG80">
        <v>1765</v>
      </c>
      <c r="CH80">
        <v>958</v>
      </c>
      <c r="CI80">
        <v>1638</v>
      </c>
      <c r="CJ80">
        <v>1461</v>
      </c>
      <c r="CK80">
        <v>2463</v>
      </c>
      <c r="CL80">
        <v>4359</v>
      </c>
      <c r="CM80">
        <v>6554</v>
      </c>
      <c r="CN80">
        <v>4611</v>
      </c>
      <c r="CO80">
        <v>9099</v>
      </c>
      <c r="CP80">
        <v>9179</v>
      </c>
      <c r="CQ80">
        <v>9459</v>
      </c>
      <c r="CR80">
        <v>13506</v>
      </c>
      <c r="CS80">
        <v>17960</v>
      </c>
      <c r="CT80">
        <v>11673</v>
      </c>
      <c r="CU80">
        <v>5983</v>
      </c>
      <c r="CV80">
        <v>3248</v>
      </c>
      <c r="CW80">
        <v>1063</v>
      </c>
      <c r="CX80">
        <v>0</v>
      </c>
      <c r="CY80">
        <v>0</v>
      </c>
      <c r="CZ80">
        <v>0</v>
      </c>
      <c r="DA80">
        <v>0</v>
      </c>
      <c r="DB80">
        <v>0</v>
      </c>
      <c r="DC80">
        <v>0</v>
      </c>
      <c r="DD80">
        <v>1264</v>
      </c>
      <c r="DE80">
        <v>0</v>
      </c>
      <c r="DF80">
        <v>0</v>
      </c>
      <c r="DG80">
        <v>0</v>
      </c>
      <c r="DH80">
        <v>0</v>
      </c>
      <c r="DI80">
        <v>0</v>
      </c>
      <c r="DJ80">
        <v>135</v>
      </c>
      <c r="DK80">
        <v>0</v>
      </c>
      <c r="DL80">
        <v>0</v>
      </c>
      <c r="DM80">
        <v>0</v>
      </c>
      <c r="DN80">
        <v>0</v>
      </c>
      <c r="DO80">
        <v>0</v>
      </c>
      <c r="DP80">
        <v>648</v>
      </c>
      <c r="DQ80">
        <v>2728</v>
      </c>
      <c r="DR80">
        <v>7005</v>
      </c>
      <c r="DS80">
        <v>10734</v>
      </c>
      <c r="DT80">
        <v>12262</v>
      </c>
      <c r="DU80">
        <v>10231</v>
      </c>
      <c r="DV80">
        <v>14565</v>
      </c>
      <c r="DW80">
        <v>22090</v>
      </c>
      <c r="DX80">
        <v>12251</v>
      </c>
      <c r="DY80">
        <v>9318</v>
      </c>
      <c r="DZ80">
        <v>3708</v>
      </c>
      <c r="EA80">
        <v>715</v>
      </c>
      <c r="EB80">
        <v>0</v>
      </c>
      <c r="EC80">
        <v>0</v>
      </c>
      <c r="ED80">
        <v>0</v>
      </c>
      <c r="EE80">
        <v>0</v>
      </c>
      <c r="EF80">
        <v>0</v>
      </c>
      <c r="EG80">
        <v>0</v>
      </c>
      <c r="EH80">
        <v>0</v>
      </c>
      <c r="EI80">
        <v>0</v>
      </c>
      <c r="EJ80">
        <v>0</v>
      </c>
      <c r="EK80">
        <v>0</v>
      </c>
      <c r="EL80">
        <v>0</v>
      </c>
      <c r="EM80">
        <v>1264</v>
      </c>
      <c r="EO80">
        <v>79</v>
      </c>
    </row>
    <row r="81" spans="1:145">
      <c r="A81">
        <v>503</v>
      </c>
      <c r="B81" t="s">
        <v>228</v>
      </c>
      <c r="C81" t="s">
        <v>147</v>
      </c>
      <c r="D81">
        <v>0</v>
      </c>
      <c r="E81">
        <v>0</v>
      </c>
      <c r="F81">
        <v>0</v>
      </c>
      <c r="G81">
        <v>0</v>
      </c>
      <c r="H81">
        <v>0</v>
      </c>
      <c r="I81">
        <v>0</v>
      </c>
      <c r="J81">
        <v>0</v>
      </c>
      <c r="K81">
        <v>0</v>
      </c>
      <c r="L81">
        <v>0</v>
      </c>
      <c r="M81">
        <v>0</v>
      </c>
      <c r="N81">
        <v>0</v>
      </c>
      <c r="O81">
        <v>0</v>
      </c>
      <c r="P81">
        <v>0</v>
      </c>
      <c r="Q81">
        <v>522</v>
      </c>
      <c r="R81">
        <v>0</v>
      </c>
      <c r="S81">
        <v>1324</v>
      </c>
      <c r="T81">
        <v>0</v>
      </c>
      <c r="U81">
        <v>0</v>
      </c>
      <c r="V81">
        <v>1702</v>
      </c>
      <c r="W81">
        <v>4115</v>
      </c>
      <c r="X81">
        <v>6388</v>
      </c>
      <c r="Y81">
        <v>12019</v>
      </c>
      <c r="Z81">
        <v>16283</v>
      </c>
      <c r="AA81">
        <v>29036</v>
      </c>
      <c r="AB81">
        <v>35638</v>
      </c>
      <c r="AC81">
        <v>43394</v>
      </c>
      <c r="AD81">
        <v>27441</v>
      </c>
      <c r="AE81">
        <v>3130</v>
      </c>
      <c r="AF81">
        <v>0</v>
      </c>
      <c r="AG81">
        <v>0</v>
      </c>
      <c r="AH81">
        <v>0</v>
      </c>
      <c r="AI81">
        <v>0</v>
      </c>
      <c r="AJ81">
        <v>0</v>
      </c>
      <c r="AK81">
        <v>0</v>
      </c>
      <c r="AL81">
        <v>1173</v>
      </c>
      <c r="AM81">
        <v>0</v>
      </c>
      <c r="AN81">
        <v>0</v>
      </c>
      <c r="AO81">
        <v>0</v>
      </c>
      <c r="AP81">
        <v>0</v>
      </c>
      <c r="AQ81">
        <v>0</v>
      </c>
      <c r="AR81">
        <v>0</v>
      </c>
      <c r="AS81">
        <v>0</v>
      </c>
      <c r="AT81">
        <v>0</v>
      </c>
      <c r="AU81">
        <v>0</v>
      </c>
      <c r="AV81">
        <v>0</v>
      </c>
      <c r="AW81">
        <v>0</v>
      </c>
      <c r="AX81">
        <v>0</v>
      </c>
      <c r="AY81">
        <v>0</v>
      </c>
      <c r="AZ81">
        <v>0</v>
      </c>
      <c r="BA81">
        <v>0</v>
      </c>
      <c r="BB81">
        <v>0</v>
      </c>
      <c r="BC81">
        <v>1302</v>
      </c>
      <c r="BD81">
        <v>0</v>
      </c>
      <c r="BE81">
        <v>1377</v>
      </c>
      <c r="BF81">
        <v>1472</v>
      </c>
      <c r="BG81">
        <v>2094</v>
      </c>
      <c r="BH81">
        <v>6091</v>
      </c>
      <c r="BI81">
        <v>7953</v>
      </c>
      <c r="BJ81">
        <v>15806</v>
      </c>
      <c r="BK81">
        <v>27389</v>
      </c>
      <c r="BL81">
        <v>30967</v>
      </c>
      <c r="BM81">
        <v>31000</v>
      </c>
      <c r="BN81">
        <v>33748</v>
      </c>
      <c r="BO81">
        <v>18433</v>
      </c>
      <c r="BP81">
        <v>3070</v>
      </c>
      <c r="BQ81">
        <v>290</v>
      </c>
      <c r="BR81">
        <v>0</v>
      </c>
      <c r="BS81">
        <v>0</v>
      </c>
      <c r="BT81">
        <v>0</v>
      </c>
      <c r="BU81">
        <v>1173</v>
      </c>
      <c r="BV81">
        <v>0</v>
      </c>
      <c r="BW81">
        <v>0</v>
      </c>
      <c r="BX81">
        <v>0</v>
      </c>
      <c r="BY81">
        <v>0</v>
      </c>
      <c r="BZ81">
        <v>0</v>
      </c>
      <c r="CA81">
        <v>0</v>
      </c>
      <c r="CB81">
        <v>0</v>
      </c>
      <c r="CC81">
        <v>522</v>
      </c>
      <c r="CD81">
        <v>0</v>
      </c>
      <c r="CE81">
        <v>0</v>
      </c>
      <c r="CF81">
        <v>831</v>
      </c>
      <c r="CG81">
        <v>494</v>
      </c>
      <c r="CH81">
        <v>375</v>
      </c>
      <c r="CI81">
        <v>1866</v>
      </c>
      <c r="CJ81">
        <v>3035</v>
      </c>
      <c r="CK81">
        <v>9338</v>
      </c>
      <c r="CL81">
        <v>9535</v>
      </c>
      <c r="CM81">
        <v>11857</v>
      </c>
      <c r="CN81">
        <v>12264</v>
      </c>
      <c r="CO81">
        <v>10510</v>
      </c>
      <c r="CP81">
        <v>11001</v>
      </c>
      <c r="CQ81">
        <v>12913</v>
      </c>
      <c r="CR81">
        <v>10383</v>
      </c>
      <c r="CS81">
        <v>18356</v>
      </c>
      <c r="CT81">
        <v>15624</v>
      </c>
      <c r="CU81">
        <v>16140</v>
      </c>
      <c r="CV81">
        <v>14362</v>
      </c>
      <c r="CW81">
        <v>14011</v>
      </c>
      <c r="CX81">
        <v>5492</v>
      </c>
      <c r="CY81">
        <v>1758</v>
      </c>
      <c r="CZ81">
        <v>325</v>
      </c>
      <c r="DA81">
        <v>0</v>
      </c>
      <c r="DB81">
        <v>0</v>
      </c>
      <c r="DC81">
        <v>0</v>
      </c>
      <c r="DD81">
        <v>1173</v>
      </c>
      <c r="DE81">
        <v>0</v>
      </c>
      <c r="DF81">
        <v>0</v>
      </c>
      <c r="DG81">
        <v>0</v>
      </c>
      <c r="DH81">
        <v>0</v>
      </c>
      <c r="DI81">
        <v>0</v>
      </c>
      <c r="DJ81">
        <v>0</v>
      </c>
      <c r="DK81">
        <v>0</v>
      </c>
      <c r="DL81">
        <v>0</v>
      </c>
      <c r="DM81">
        <v>0</v>
      </c>
      <c r="DN81">
        <v>0</v>
      </c>
      <c r="DO81">
        <v>0</v>
      </c>
      <c r="DP81">
        <v>0</v>
      </c>
      <c r="DQ81">
        <v>0</v>
      </c>
      <c r="DR81">
        <v>0</v>
      </c>
      <c r="DS81">
        <v>0</v>
      </c>
      <c r="DT81">
        <v>0</v>
      </c>
      <c r="DU81">
        <v>0</v>
      </c>
      <c r="DV81">
        <v>0</v>
      </c>
      <c r="DW81">
        <v>0</v>
      </c>
      <c r="DX81">
        <v>1760</v>
      </c>
      <c r="DY81">
        <v>764</v>
      </c>
      <c r="DZ81">
        <v>1682</v>
      </c>
      <c r="EA81">
        <v>923</v>
      </c>
      <c r="EB81">
        <v>3885</v>
      </c>
      <c r="EC81">
        <v>15059</v>
      </c>
      <c r="ED81">
        <v>26189</v>
      </c>
      <c r="EE81">
        <v>41211</v>
      </c>
      <c r="EF81">
        <v>50604</v>
      </c>
      <c r="EG81">
        <v>32766</v>
      </c>
      <c r="EH81">
        <v>5910</v>
      </c>
      <c r="EI81">
        <v>190</v>
      </c>
      <c r="EJ81">
        <v>0</v>
      </c>
      <c r="EK81">
        <v>0</v>
      </c>
      <c r="EL81">
        <v>49</v>
      </c>
      <c r="EM81">
        <v>1173</v>
      </c>
      <c r="EO81">
        <v>80</v>
      </c>
    </row>
    <row r="82" spans="1:145">
      <c r="A82">
        <v>504</v>
      </c>
      <c r="B82" t="s">
        <v>229</v>
      </c>
      <c r="C82" t="s">
        <v>148</v>
      </c>
      <c r="D82">
        <v>0</v>
      </c>
      <c r="E82">
        <v>0</v>
      </c>
      <c r="F82">
        <v>0</v>
      </c>
      <c r="G82">
        <v>0</v>
      </c>
      <c r="H82">
        <v>0</v>
      </c>
      <c r="I82">
        <v>0</v>
      </c>
      <c r="J82">
        <v>0</v>
      </c>
      <c r="K82">
        <v>234</v>
      </c>
      <c r="L82">
        <v>0</v>
      </c>
      <c r="M82">
        <v>0</v>
      </c>
      <c r="N82">
        <v>128</v>
      </c>
      <c r="O82">
        <v>0</v>
      </c>
      <c r="P82">
        <v>0</v>
      </c>
      <c r="Q82">
        <v>1978</v>
      </c>
      <c r="R82">
        <v>2601</v>
      </c>
      <c r="S82">
        <v>7199</v>
      </c>
      <c r="T82">
        <v>7477</v>
      </c>
      <c r="U82">
        <v>10521</v>
      </c>
      <c r="V82">
        <v>14566</v>
      </c>
      <c r="W82">
        <v>26040</v>
      </c>
      <c r="X82">
        <v>38938</v>
      </c>
      <c r="Y82">
        <v>44187</v>
      </c>
      <c r="Z82">
        <v>44834</v>
      </c>
      <c r="AA82">
        <v>42347</v>
      </c>
      <c r="AB82">
        <v>24482</v>
      </c>
      <c r="AC82">
        <v>8210</v>
      </c>
      <c r="AD82">
        <v>760</v>
      </c>
      <c r="AE82">
        <v>0</v>
      </c>
      <c r="AF82">
        <v>0</v>
      </c>
      <c r="AG82">
        <v>0</v>
      </c>
      <c r="AH82">
        <v>0</v>
      </c>
      <c r="AI82">
        <v>0</v>
      </c>
      <c r="AJ82">
        <v>0</v>
      </c>
      <c r="AK82">
        <v>0</v>
      </c>
      <c r="AL82">
        <v>2084</v>
      </c>
      <c r="AM82">
        <v>0</v>
      </c>
      <c r="AN82">
        <v>0</v>
      </c>
      <c r="AO82">
        <v>0</v>
      </c>
      <c r="AP82">
        <v>0</v>
      </c>
      <c r="AQ82">
        <v>0</v>
      </c>
      <c r="AR82">
        <v>0</v>
      </c>
      <c r="AS82">
        <v>0</v>
      </c>
      <c r="AT82">
        <v>0</v>
      </c>
      <c r="AU82">
        <v>0</v>
      </c>
      <c r="AV82">
        <v>0</v>
      </c>
      <c r="AW82">
        <v>591</v>
      </c>
      <c r="AX82">
        <v>128</v>
      </c>
      <c r="AY82">
        <v>0</v>
      </c>
      <c r="AZ82">
        <v>0</v>
      </c>
      <c r="BA82">
        <v>3031</v>
      </c>
      <c r="BB82">
        <v>9531</v>
      </c>
      <c r="BC82">
        <v>10908</v>
      </c>
      <c r="BD82">
        <v>15840</v>
      </c>
      <c r="BE82">
        <v>27234</v>
      </c>
      <c r="BF82">
        <v>31471</v>
      </c>
      <c r="BG82">
        <v>43966</v>
      </c>
      <c r="BH82">
        <v>45113</v>
      </c>
      <c r="BI82">
        <v>34933</v>
      </c>
      <c r="BJ82">
        <v>27633</v>
      </c>
      <c r="BK82">
        <v>13370</v>
      </c>
      <c r="BL82">
        <v>9292</v>
      </c>
      <c r="BM82">
        <v>1009</v>
      </c>
      <c r="BN82">
        <v>452</v>
      </c>
      <c r="BO82">
        <v>0</v>
      </c>
      <c r="BP82">
        <v>0</v>
      </c>
      <c r="BQ82">
        <v>0</v>
      </c>
      <c r="BR82">
        <v>0</v>
      </c>
      <c r="BS82">
        <v>0</v>
      </c>
      <c r="BT82">
        <v>0</v>
      </c>
      <c r="BU82">
        <v>2084</v>
      </c>
      <c r="BV82">
        <v>0</v>
      </c>
      <c r="BW82">
        <v>0</v>
      </c>
      <c r="BX82">
        <v>0</v>
      </c>
      <c r="BY82">
        <v>0</v>
      </c>
      <c r="BZ82">
        <v>0</v>
      </c>
      <c r="CA82">
        <v>0</v>
      </c>
      <c r="CB82">
        <v>0</v>
      </c>
      <c r="CC82">
        <v>0</v>
      </c>
      <c r="CD82">
        <v>0</v>
      </c>
      <c r="CE82">
        <v>0</v>
      </c>
      <c r="CF82">
        <v>430</v>
      </c>
      <c r="CG82">
        <v>387</v>
      </c>
      <c r="CH82">
        <v>279</v>
      </c>
      <c r="CI82">
        <v>2039</v>
      </c>
      <c r="CJ82">
        <v>4946</v>
      </c>
      <c r="CK82">
        <v>3204</v>
      </c>
      <c r="CL82">
        <v>6215</v>
      </c>
      <c r="CM82">
        <v>7028</v>
      </c>
      <c r="CN82">
        <v>14425</v>
      </c>
      <c r="CO82">
        <v>23791</v>
      </c>
      <c r="CP82">
        <v>27188</v>
      </c>
      <c r="CQ82">
        <v>34516</v>
      </c>
      <c r="CR82">
        <v>35535</v>
      </c>
      <c r="CS82">
        <v>40285</v>
      </c>
      <c r="CT82">
        <v>30637</v>
      </c>
      <c r="CU82">
        <v>22627</v>
      </c>
      <c r="CV82">
        <v>12627</v>
      </c>
      <c r="CW82">
        <v>5187</v>
      </c>
      <c r="CX82">
        <v>2897</v>
      </c>
      <c r="CY82">
        <v>259</v>
      </c>
      <c r="CZ82">
        <v>0</v>
      </c>
      <c r="DA82">
        <v>0</v>
      </c>
      <c r="DB82">
        <v>0</v>
      </c>
      <c r="DC82">
        <v>0</v>
      </c>
      <c r="DD82">
        <v>2084</v>
      </c>
      <c r="DE82">
        <v>0</v>
      </c>
      <c r="DF82">
        <v>0</v>
      </c>
      <c r="DG82">
        <v>0</v>
      </c>
      <c r="DH82">
        <v>0</v>
      </c>
      <c r="DI82">
        <v>0</v>
      </c>
      <c r="DJ82">
        <v>0</v>
      </c>
      <c r="DK82">
        <v>0</v>
      </c>
      <c r="DL82">
        <v>0</v>
      </c>
      <c r="DM82">
        <v>0</v>
      </c>
      <c r="DN82">
        <v>357</v>
      </c>
      <c r="DO82">
        <v>128</v>
      </c>
      <c r="DP82">
        <v>20</v>
      </c>
      <c r="DQ82">
        <v>25</v>
      </c>
      <c r="DR82">
        <v>715</v>
      </c>
      <c r="DS82">
        <v>3669</v>
      </c>
      <c r="DT82">
        <v>12717</v>
      </c>
      <c r="DU82">
        <v>21027</v>
      </c>
      <c r="DV82">
        <v>26757</v>
      </c>
      <c r="DW82">
        <v>30806</v>
      </c>
      <c r="DX82">
        <v>43331</v>
      </c>
      <c r="DY82">
        <v>41806</v>
      </c>
      <c r="DZ82">
        <v>29556</v>
      </c>
      <c r="EA82">
        <v>22810</v>
      </c>
      <c r="EB82">
        <v>16717</v>
      </c>
      <c r="EC82">
        <v>10009</v>
      </c>
      <c r="ED82">
        <v>12071</v>
      </c>
      <c r="EE82">
        <v>2006</v>
      </c>
      <c r="EF82">
        <v>0</v>
      </c>
      <c r="EG82">
        <v>0</v>
      </c>
      <c r="EH82">
        <v>0</v>
      </c>
      <c r="EI82">
        <v>0</v>
      </c>
      <c r="EJ82">
        <v>0</v>
      </c>
      <c r="EK82">
        <v>0</v>
      </c>
      <c r="EL82">
        <v>0</v>
      </c>
      <c r="EM82">
        <v>2059</v>
      </c>
      <c r="EO82">
        <v>81</v>
      </c>
    </row>
    <row r="83" spans="1:145">
      <c r="A83">
        <v>505</v>
      </c>
      <c r="B83" t="s">
        <v>230</v>
      </c>
      <c r="C83" t="s">
        <v>149</v>
      </c>
      <c r="D83">
        <v>0</v>
      </c>
      <c r="E83">
        <v>0</v>
      </c>
      <c r="F83">
        <v>0</v>
      </c>
      <c r="G83">
        <v>0</v>
      </c>
      <c r="H83">
        <v>0</v>
      </c>
      <c r="I83">
        <v>0</v>
      </c>
      <c r="J83">
        <v>0</v>
      </c>
      <c r="K83">
        <v>0</v>
      </c>
      <c r="L83">
        <v>0</v>
      </c>
      <c r="M83">
        <v>0</v>
      </c>
      <c r="N83">
        <v>1464</v>
      </c>
      <c r="O83">
        <v>1284</v>
      </c>
      <c r="P83">
        <v>2622</v>
      </c>
      <c r="Q83">
        <v>6726</v>
      </c>
      <c r="R83">
        <v>7374</v>
      </c>
      <c r="S83">
        <v>4425</v>
      </c>
      <c r="T83">
        <v>9825</v>
      </c>
      <c r="U83">
        <v>18958</v>
      </c>
      <c r="V83">
        <v>23342</v>
      </c>
      <c r="W83">
        <v>37433</v>
      </c>
      <c r="X83">
        <v>42334</v>
      </c>
      <c r="Y83">
        <v>57600</v>
      </c>
      <c r="Z83">
        <v>81844</v>
      </c>
      <c r="AA83">
        <v>96730</v>
      </c>
      <c r="AB83">
        <v>102005</v>
      </c>
      <c r="AC83">
        <v>67943</v>
      </c>
      <c r="AD83">
        <v>14552</v>
      </c>
      <c r="AE83">
        <v>0</v>
      </c>
      <c r="AF83">
        <v>0</v>
      </c>
      <c r="AG83">
        <v>0</v>
      </c>
      <c r="AH83">
        <v>0</v>
      </c>
      <c r="AI83">
        <v>0</v>
      </c>
      <c r="AJ83">
        <v>0</v>
      </c>
      <c r="AK83">
        <v>0</v>
      </c>
      <c r="AL83">
        <v>804</v>
      </c>
      <c r="AM83">
        <v>0</v>
      </c>
      <c r="AN83">
        <v>0</v>
      </c>
      <c r="AO83">
        <v>0</v>
      </c>
      <c r="AP83">
        <v>0</v>
      </c>
      <c r="AQ83">
        <v>0</v>
      </c>
      <c r="AR83">
        <v>0</v>
      </c>
      <c r="AS83">
        <v>0</v>
      </c>
      <c r="AT83">
        <v>0</v>
      </c>
      <c r="AU83">
        <v>0</v>
      </c>
      <c r="AV83">
        <v>0</v>
      </c>
      <c r="AW83">
        <v>0</v>
      </c>
      <c r="AX83">
        <v>246</v>
      </c>
      <c r="AY83">
        <v>777</v>
      </c>
      <c r="AZ83">
        <v>4887</v>
      </c>
      <c r="BA83">
        <v>7923</v>
      </c>
      <c r="BB83">
        <v>9207</v>
      </c>
      <c r="BC83">
        <v>14538</v>
      </c>
      <c r="BD83">
        <v>27206</v>
      </c>
      <c r="BE83">
        <v>30763</v>
      </c>
      <c r="BF83">
        <v>42696</v>
      </c>
      <c r="BG83">
        <v>56982</v>
      </c>
      <c r="BH83">
        <v>67577</v>
      </c>
      <c r="BI83">
        <v>86950</v>
      </c>
      <c r="BJ83">
        <v>75062</v>
      </c>
      <c r="BK83">
        <v>59005</v>
      </c>
      <c r="BL83">
        <v>43706</v>
      </c>
      <c r="BM83">
        <v>38211</v>
      </c>
      <c r="BN83">
        <v>10608</v>
      </c>
      <c r="BO83">
        <v>117</v>
      </c>
      <c r="BP83">
        <v>0</v>
      </c>
      <c r="BQ83">
        <v>0</v>
      </c>
      <c r="BR83">
        <v>0</v>
      </c>
      <c r="BS83">
        <v>0</v>
      </c>
      <c r="BT83">
        <v>0</v>
      </c>
      <c r="BU83">
        <v>804</v>
      </c>
      <c r="BV83">
        <v>0</v>
      </c>
      <c r="BW83">
        <v>0</v>
      </c>
      <c r="BX83">
        <v>0</v>
      </c>
      <c r="BY83">
        <v>0</v>
      </c>
      <c r="BZ83">
        <v>0</v>
      </c>
      <c r="CA83">
        <v>0</v>
      </c>
      <c r="CB83">
        <v>0</v>
      </c>
      <c r="CC83">
        <v>0</v>
      </c>
      <c r="CD83">
        <v>0</v>
      </c>
      <c r="CE83">
        <v>0</v>
      </c>
      <c r="CF83">
        <v>0</v>
      </c>
      <c r="CG83">
        <v>404</v>
      </c>
      <c r="CH83">
        <v>0</v>
      </c>
      <c r="CI83">
        <v>2763</v>
      </c>
      <c r="CJ83">
        <v>3611</v>
      </c>
      <c r="CK83">
        <v>10178</v>
      </c>
      <c r="CL83">
        <v>17118</v>
      </c>
      <c r="CM83">
        <v>27072</v>
      </c>
      <c r="CN83">
        <v>32145</v>
      </c>
      <c r="CO83">
        <v>33760</v>
      </c>
      <c r="CP83">
        <v>39679</v>
      </c>
      <c r="CQ83">
        <v>50605</v>
      </c>
      <c r="CR83">
        <v>68488</v>
      </c>
      <c r="CS83">
        <v>58456</v>
      </c>
      <c r="CT83">
        <v>62645</v>
      </c>
      <c r="CU83">
        <v>66696</v>
      </c>
      <c r="CV83">
        <v>55158</v>
      </c>
      <c r="CW83">
        <v>31489</v>
      </c>
      <c r="CX83">
        <v>14123</v>
      </c>
      <c r="CY83">
        <v>2513</v>
      </c>
      <c r="CZ83">
        <v>0</v>
      </c>
      <c r="DA83">
        <v>0</v>
      </c>
      <c r="DB83">
        <v>0</v>
      </c>
      <c r="DC83">
        <v>0</v>
      </c>
      <c r="DD83">
        <v>362</v>
      </c>
      <c r="DE83">
        <v>0</v>
      </c>
      <c r="DF83">
        <v>0</v>
      </c>
      <c r="DG83">
        <v>0</v>
      </c>
      <c r="DH83">
        <v>0</v>
      </c>
      <c r="DI83">
        <v>0</v>
      </c>
      <c r="DJ83">
        <v>0</v>
      </c>
      <c r="DK83">
        <v>0</v>
      </c>
      <c r="DL83">
        <v>0</v>
      </c>
      <c r="DM83">
        <v>0</v>
      </c>
      <c r="DN83">
        <v>534</v>
      </c>
      <c r="DO83">
        <v>0</v>
      </c>
      <c r="DP83">
        <v>0</v>
      </c>
      <c r="DQ83">
        <v>519</v>
      </c>
      <c r="DR83">
        <v>2032</v>
      </c>
      <c r="DS83">
        <v>5498</v>
      </c>
      <c r="DT83">
        <v>11215</v>
      </c>
      <c r="DU83">
        <v>18736</v>
      </c>
      <c r="DV83">
        <v>34827</v>
      </c>
      <c r="DW83">
        <v>37022</v>
      </c>
      <c r="DX83">
        <v>52910</v>
      </c>
      <c r="DY83">
        <v>72061</v>
      </c>
      <c r="DZ83">
        <v>82656</v>
      </c>
      <c r="EA83">
        <v>82397</v>
      </c>
      <c r="EB83">
        <v>57471</v>
      </c>
      <c r="EC83">
        <v>48998</v>
      </c>
      <c r="ED83">
        <v>49831</v>
      </c>
      <c r="EE83">
        <v>11888</v>
      </c>
      <c r="EF83">
        <v>6900</v>
      </c>
      <c r="EG83">
        <v>1054</v>
      </c>
      <c r="EH83">
        <v>0</v>
      </c>
      <c r="EI83">
        <v>0</v>
      </c>
      <c r="EJ83">
        <v>0</v>
      </c>
      <c r="EK83">
        <v>0</v>
      </c>
      <c r="EL83">
        <v>0</v>
      </c>
      <c r="EM83">
        <v>716</v>
      </c>
      <c r="EO83">
        <v>82</v>
      </c>
    </row>
    <row r="84" spans="1:145">
      <c r="A84">
        <v>506</v>
      </c>
      <c r="B84" t="s">
        <v>231</v>
      </c>
      <c r="C84" t="s">
        <v>150</v>
      </c>
      <c r="D84">
        <v>0</v>
      </c>
      <c r="E84">
        <v>0</v>
      </c>
      <c r="F84">
        <v>0</v>
      </c>
      <c r="G84">
        <v>0</v>
      </c>
      <c r="H84">
        <v>0</v>
      </c>
      <c r="I84">
        <v>0</v>
      </c>
      <c r="J84">
        <v>0</v>
      </c>
      <c r="K84">
        <v>0</v>
      </c>
      <c r="L84">
        <v>364</v>
      </c>
      <c r="M84">
        <v>0</v>
      </c>
      <c r="N84">
        <v>0</v>
      </c>
      <c r="O84">
        <v>1375</v>
      </c>
      <c r="P84">
        <v>4258</v>
      </c>
      <c r="Q84">
        <v>7603</v>
      </c>
      <c r="R84">
        <v>8988</v>
      </c>
      <c r="S84">
        <v>10553</v>
      </c>
      <c r="T84">
        <v>18755</v>
      </c>
      <c r="U84">
        <v>24974</v>
      </c>
      <c r="V84">
        <v>29927</v>
      </c>
      <c r="W84">
        <v>42074</v>
      </c>
      <c r="X84">
        <v>48984</v>
      </c>
      <c r="Y84">
        <v>64742</v>
      </c>
      <c r="Z84">
        <v>80535</v>
      </c>
      <c r="AA84">
        <v>89643</v>
      </c>
      <c r="AB84">
        <v>69331</v>
      </c>
      <c r="AC84">
        <v>22726</v>
      </c>
      <c r="AD84">
        <v>2408</v>
      </c>
      <c r="AE84">
        <v>271</v>
      </c>
      <c r="AF84">
        <v>0</v>
      </c>
      <c r="AG84">
        <v>0</v>
      </c>
      <c r="AH84">
        <v>0</v>
      </c>
      <c r="AI84">
        <v>0</v>
      </c>
      <c r="AJ84">
        <v>0</v>
      </c>
      <c r="AK84">
        <v>0</v>
      </c>
      <c r="AL84">
        <v>1933</v>
      </c>
      <c r="AM84">
        <v>0</v>
      </c>
      <c r="AN84">
        <v>0</v>
      </c>
      <c r="AO84">
        <v>0</v>
      </c>
      <c r="AP84">
        <v>0</v>
      </c>
      <c r="AQ84">
        <v>0</v>
      </c>
      <c r="AR84">
        <v>0</v>
      </c>
      <c r="AS84">
        <v>0</v>
      </c>
      <c r="AT84">
        <v>0</v>
      </c>
      <c r="AU84">
        <v>0</v>
      </c>
      <c r="AV84">
        <v>364</v>
      </c>
      <c r="AW84">
        <v>0</v>
      </c>
      <c r="AX84">
        <v>0</v>
      </c>
      <c r="AY84">
        <v>1461</v>
      </c>
      <c r="AZ84">
        <v>10489</v>
      </c>
      <c r="BA84">
        <v>10734</v>
      </c>
      <c r="BB84">
        <v>14574</v>
      </c>
      <c r="BC84">
        <v>24298</v>
      </c>
      <c r="BD84">
        <v>30736</v>
      </c>
      <c r="BE84">
        <v>33477</v>
      </c>
      <c r="BF84">
        <v>56633</v>
      </c>
      <c r="BG84">
        <v>60303</v>
      </c>
      <c r="BH84">
        <v>60134</v>
      </c>
      <c r="BI84">
        <v>64194</v>
      </c>
      <c r="BJ84">
        <v>74938</v>
      </c>
      <c r="BK84">
        <v>51061</v>
      </c>
      <c r="BL84">
        <v>25172</v>
      </c>
      <c r="BM84">
        <v>7218</v>
      </c>
      <c r="BN84">
        <v>1725</v>
      </c>
      <c r="BO84">
        <v>0</v>
      </c>
      <c r="BP84">
        <v>0</v>
      </c>
      <c r="BQ84">
        <v>0</v>
      </c>
      <c r="BR84">
        <v>0</v>
      </c>
      <c r="BS84">
        <v>0</v>
      </c>
      <c r="BT84">
        <v>0</v>
      </c>
      <c r="BU84">
        <v>1933</v>
      </c>
      <c r="BV84">
        <v>0</v>
      </c>
      <c r="BW84">
        <v>0</v>
      </c>
      <c r="BX84">
        <v>0</v>
      </c>
      <c r="BY84">
        <v>0</v>
      </c>
      <c r="BZ84">
        <v>0</v>
      </c>
      <c r="CA84">
        <v>0</v>
      </c>
      <c r="CB84">
        <v>0</v>
      </c>
      <c r="CC84">
        <v>264</v>
      </c>
      <c r="CD84">
        <v>0</v>
      </c>
      <c r="CE84">
        <v>349</v>
      </c>
      <c r="CF84">
        <v>804</v>
      </c>
      <c r="CG84">
        <v>1450</v>
      </c>
      <c r="CH84">
        <v>1769</v>
      </c>
      <c r="CI84">
        <v>4425</v>
      </c>
      <c r="CJ84">
        <v>6178</v>
      </c>
      <c r="CK84">
        <v>12191</v>
      </c>
      <c r="CL84">
        <v>20871</v>
      </c>
      <c r="CM84">
        <v>34259</v>
      </c>
      <c r="CN84">
        <v>40011</v>
      </c>
      <c r="CO84">
        <v>45229</v>
      </c>
      <c r="CP84">
        <v>48287</v>
      </c>
      <c r="CQ84">
        <v>47296</v>
      </c>
      <c r="CR84">
        <v>61193</v>
      </c>
      <c r="CS84">
        <v>57394</v>
      </c>
      <c r="CT84">
        <v>60099</v>
      </c>
      <c r="CU84">
        <v>48766</v>
      </c>
      <c r="CV84">
        <v>24232</v>
      </c>
      <c r="CW84">
        <v>8847</v>
      </c>
      <c r="CX84">
        <v>1996</v>
      </c>
      <c r="CY84">
        <v>1487</v>
      </c>
      <c r="CZ84">
        <v>0</v>
      </c>
      <c r="DA84">
        <v>114</v>
      </c>
      <c r="DB84">
        <v>0</v>
      </c>
      <c r="DC84">
        <v>0</v>
      </c>
      <c r="DD84">
        <v>1933</v>
      </c>
      <c r="DE84">
        <v>0</v>
      </c>
      <c r="DF84">
        <v>0</v>
      </c>
      <c r="DG84">
        <v>0</v>
      </c>
      <c r="DH84">
        <v>0</v>
      </c>
      <c r="DI84">
        <v>0</v>
      </c>
      <c r="DJ84">
        <v>0</v>
      </c>
      <c r="DK84">
        <v>0</v>
      </c>
      <c r="DL84">
        <v>0</v>
      </c>
      <c r="DM84">
        <v>30</v>
      </c>
      <c r="DN84">
        <v>0</v>
      </c>
      <c r="DO84">
        <v>0</v>
      </c>
      <c r="DP84">
        <v>0</v>
      </c>
      <c r="DQ84">
        <v>5515</v>
      </c>
      <c r="DR84">
        <v>6730</v>
      </c>
      <c r="DS84">
        <v>13724</v>
      </c>
      <c r="DT84">
        <v>29391</v>
      </c>
      <c r="DU84">
        <v>29749</v>
      </c>
      <c r="DV84">
        <v>30336</v>
      </c>
      <c r="DW84">
        <v>54926</v>
      </c>
      <c r="DX84">
        <v>53688</v>
      </c>
      <c r="DY84">
        <v>47856</v>
      </c>
      <c r="DZ84">
        <v>53695</v>
      </c>
      <c r="EA84">
        <v>60269</v>
      </c>
      <c r="EB84">
        <v>48925</v>
      </c>
      <c r="EC84">
        <v>46394</v>
      </c>
      <c r="ED84">
        <v>25443</v>
      </c>
      <c r="EE84">
        <v>15532</v>
      </c>
      <c r="EF84">
        <v>5007</v>
      </c>
      <c r="EG84">
        <v>347</v>
      </c>
      <c r="EH84">
        <v>0</v>
      </c>
      <c r="EI84">
        <v>0</v>
      </c>
      <c r="EJ84">
        <v>0</v>
      </c>
      <c r="EK84">
        <v>0</v>
      </c>
      <c r="EL84">
        <v>0</v>
      </c>
      <c r="EM84">
        <v>1887</v>
      </c>
      <c r="EO84">
        <v>83</v>
      </c>
    </row>
    <row r="85" spans="1:145">
      <c r="A85">
        <v>507</v>
      </c>
      <c r="B85" t="s">
        <v>232</v>
      </c>
      <c r="C85" t="s">
        <v>151</v>
      </c>
      <c r="D85">
        <v>0</v>
      </c>
      <c r="E85">
        <v>0</v>
      </c>
      <c r="F85">
        <v>0</v>
      </c>
      <c r="G85">
        <v>0</v>
      </c>
      <c r="H85">
        <v>250</v>
      </c>
      <c r="I85">
        <v>0</v>
      </c>
      <c r="J85">
        <v>0</v>
      </c>
      <c r="K85">
        <v>0</v>
      </c>
      <c r="L85">
        <v>0</v>
      </c>
      <c r="M85">
        <v>0</v>
      </c>
      <c r="N85">
        <v>606</v>
      </c>
      <c r="O85">
        <v>487</v>
      </c>
      <c r="P85">
        <v>1395</v>
      </c>
      <c r="Q85">
        <v>3099</v>
      </c>
      <c r="R85">
        <v>5600</v>
      </c>
      <c r="S85">
        <v>7529</v>
      </c>
      <c r="T85">
        <v>14482</v>
      </c>
      <c r="U85">
        <v>14614</v>
      </c>
      <c r="V85">
        <v>17419</v>
      </c>
      <c r="W85">
        <v>30796</v>
      </c>
      <c r="X85">
        <v>38746</v>
      </c>
      <c r="Y85">
        <v>54275</v>
      </c>
      <c r="Z85">
        <v>63889</v>
      </c>
      <c r="AA85">
        <v>69467</v>
      </c>
      <c r="AB85">
        <v>79136</v>
      </c>
      <c r="AC85">
        <v>33485</v>
      </c>
      <c r="AD85">
        <v>5560</v>
      </c>
      <c r="AE85">
        <v>235</v>
      </c>
      <c r="AF85">
        <v>0</v>
      </c>
      <c r="AG85">
        <v>0</v>
      </c>
      <c r="AH85">
        <v>0</v>
      </c>
      <c r="AI85">
        <v>0</v>
      </c>
      <c r="AJ85">
        <v>0</v>
      </c>
      <c r="AK85">
        <v>0</v>
      </c>
      <c r="AL85">
        <v>2284</v>
      </c>
      <c r="AM85">
        <v>0</v>
      </c>
      <c r="AN85">
        <v>0</v>
      </c>
      <c r="AO85">
        <v>0</v>
      </c>
      <c r="AP85">
        <v>0</v>
      </c>
      <c r="AQ85">
        <v>0</v>
      </c>
      <c r="AR85">
        <v>0</v>
      </c>
      <c r="AS85">
        <v>0</v>
      </c>
      <c r="AT85">
        <v>0</v>
      </c>
      <c r="AU85">
        <v>250</v>
      </c>
      <c r="AV85">
        <v>0</v>
      </c>
      <c r="AW85">
        <v>0</v>
      </c>
      <c r="AX85">
        <v>1465</v>
      </c>
      <c r="AY85">
        <v>688</v>
      </c>
      <c r="AZ85">
        <v>3143</v>
      </c>
      <c r="BA85">
        <v>7685</v>
      </c>
      <c r="BB85">
        <v>13956</v>
      </c>
      <c r="BC85">
        <v>14448</v>
      </c>
      <c r="BD85">
        <v>17209</v>
      </c>
      <c r="BE85">
        <v>33038</v>
      </c>
      <c r="BF85">
        <v>38950</v>
      </c>
      <c r="BG85">
        <v>47671</v>
      </c>
      <c r="BH85">
        <v>55000</v>
      </c>
      <c r="BI85">
        <v>50322</v>
      </c>
      <c r="BJ85">
        <v>47773</v>
      </c>
      <c r="BK85">
        <v>47161</v>
      </c>
      <c r="BL85">
        <v>36950</v>
      </c>
      <c r="BM85">
        <v>19670</v>
      </c>
      <c r="BN85">
        <v>4503</v>
      </c>
      <c r="BO85">
        <v>1188</v>
      </c>
      <c r="BP85">
        <v>0</v>
      </c>
      <c r="BQ85">
        <v>0</v>
      </c>
      <c r="BR85">
        <v>0</v>
      </c>
      <c r="BS85">
        <v>0</v>
      </c>
      <c r="BT85">
        <v>0</v>
      </c>
      <c r="BU85">
        <v>2284</v>
      </c>
      <c r="BV85">
        <v>0</v>
      </c>
      <c r="BW85">
        <v>0</v>
      </c>
      <c r="BX85">
        <v>0</v>
      </c>
      <c r="BY85">
        <v>250</v>
      </c>
      <c r="BZ85">
        <v>0</v>
      </c>
      <c r="CA85">
        <v>0</v>
      </c>
      <c r="CB85">
        <v>0</v>
      </c>
      <c r="CC85">
        <v>0</v>
      </c>
      <c r="CD85">
        <v>0</v>
      </c>
      <c r="CE85">
        <v>606</v>
      </c>
      <c r="CF85">
        <v>0</v>
      </c>
      <c r="CG85">
        <v>822</v>
      </c>
      <c r="CH85">
        <v>352</v>
      </c>
      <c r="CI85">
        <v>1810</v>
      </c>
      <c r="CJ85">
        <v>5772</v>
      </c>
      <c r="CK85">
        <v>4609</v>
      </c>
      <c r="CL85">
        <v>10020</v>
      </c>
      <c r="CM85">
        <v>19269</v>
      </c>
      <c r="CN85">
        <v>25624</v>
      </c>
      <c r="CO85">
        <v>30980</v>
      </c>
      <c r="CP85">
        <v>35072</v>
      </c>
      <c r="CQ85">
        <v>40365</v>
      </c>
      <c r="CR85">
        <v>52847</v>
      </c>
      <c r="CS85">
        <v>59064</v>
      </c>
      <c r="CT85">
        <v>64709</v>
      </c>
      <c r="CU85">
        <v>44906</v>
      </c>
      <c r="CV85">
        <v>30134</v>
      </c>
      <c r="CW85">
        <v>10095</v>
      </c>
      <c r="CX85">
        <v>2209</v>
      </c>
      <c r="CY85">
        <v>1555</v>
      </c>
      <c r="CZ85">
        <v>0</v>
      </c>
      <c r="DA85">
        <v>0</v>
      </c>
      <c r="DB85">
        <v>0</v>
      </c>
      <c r="DC85">
        <v>0</v>
      </c>
      <c r="DD85">
        <v>2284</v>
      </c>
      <c r="DE85">
        <v>0</v>
      </c>
      <c r="DF85">
        <v>0</v>
      </c>
      <c r="DG85">
        <v>0</v>
      </c>
      <c r="DH85">
        <v>0</v>
      </c>
      <c r="DI85">
        <v>0</v>
      </c>
      <c r="DJ85">
        <v>0</v>
      </c>
      <c r="DK85">
        <v>0</v>
      </c>
      <c r="DL85">
        <v>0</v>
      </c>
      <c r="DM85">
        <v>0</v>
      </c>
      <c r="DN85">
        <v>0</v>
      </c>
      <c r="DO85">
        <v>445</v>
      </c>
      <c r="DP85">
        <v>372</v>
      </c>
      <c r="DQ85">
        <v>1473</v>
      </c>
      <c r="DR85">
        <v>5503</v>
      </c>
      <c r="DS85">
        <v>15606</v>
      </c>
      <c r="DT85">
        <v>15058</v>
      </c>
      <c r="DU85">
        <v>19393</v>
      </c>
      <c r="DV85">
        <v>24250</v>
      </c>
      <c r="DW85">
        <v>46349</v>
      </c>
      <c r="DX85">
        <v>44263</v>
      </c>
      <c r="DY85">
        <v>44046</v>
      </c>
      <c r="DZ85">
        <v>47623</v>
      </c>
      <c r="EA85">
        <v>36073</v>
      </c>
      <c r="EB85">
        <v>36766</v>
      </c>
      <c r="EC85">
        <v>39162</v>
      </c>
      <c r="ED85">
        <v>40075</v>
      </c>
      <c r="EE85">
        <v>16040</v>
      </c>
      <c r="EF85">
        <v>7051</v>
      </c>
      <c r="EG85">
        <v>1581</v>
      </c>
      <c r="EH85">
        <v>0</v>
      </c>
      <c r="EI85">
        <v>0</v>
      </c>
      <c r="EJ85">
        <v>0</v>
      </c>
      <c r="EK85">
        <v>0</v>
      </c>
      <c r="EL85">
        <v>0</v>
      </c>
      <c r="EM85">
        <v>2225</v>
      </c>
      <c r="EO85">
        <v>84</v>
      </c>
    </row>
    <row r="86" spans="1:145">
      <c r="A86">
        <v>510</v>
      </c>
      <c r="B86" t="s">
        <v>409</v>
      </c>
      <c r="C86" t="s">
        <v>410</v>
      </c>
      <c r="D86">
        <v>3983</v>
      </c>
      <c r="E86">
        <v>974</v>
      </c>
      <c r="F86">
        <v>83</v>
      </c>
      <c r="G86">
        <v>126</v>
      </c>
      <c r="H86">
        <v>1666</v>
      </c>
      <c r="I86">
        <v>707</v>
      </c>
      <c r="J86">
        <v>1292</v>
      </c>
      <c r="K86">
        <v>793</v>
      </c>
      <c r="L86">
        <v>84</v>
      </c>
      <c r="M86">
        <v>847</v>
      </c>
      <c r="N86">
        <v>459</v>
      </c>
      <c r="O86">
        <v>1109</v>
      </c>
      <c r="P86">
        <v>561</v>
      </c>
      <c r="Q86">
        <v>1764</v>
      </c>
      <c r="R86">
        <v>1353</v>
      </c>
      <c r="S86">
        <v>270</v>
      </c>
      <c r="T86">
        <v>1823</v>
      </c>
      <c r="U86">
        <v>2706</v>
      </c>
      <c r="V86">
        <v>2589</v>
      </c>
      <c r="W86">
        <v>4032</v>
      </c>
      <c r="X86">
        <v>7691</v>
      </c>
      <c r="Y86">
        <v>8700</v>
      </c>
      <c r="Z86">
        <v>8702</v>
      </c>
      <c r="AA86">
        <v>11276</v>
      </c>
      <c r="AB86">
        <v>11517</v>
      </c>
      <c r="AC86">
        <v>7900</v>
      </c>
      <c r="AD86">
        <v>315</v>
      </c>
      <c r="AE86">
        <v>0</v>
      </c>
      <c r="AF86">
        <v>0</v>
      </c>
      <c r="AG86">
        <v>0</v>
      </c>
      <c r="AH86">
        <v>0</v>
      </c>
      <c r="AI86">
        <v>0</v>
      </c>
      <c r="AJ86">
        <v>0</v>
      </c>
      <c r="AK86">
        <v>0</v>
      </c>
      <c r="AL86">
        <v>6758</v>
      </c>
      <c r="AM86">
        <v>0</v>
      </c>
      <c r="AN86">
        <v>79</v>
      </c>
      <c r="AO86">
        <v>141</v>
      </c>
      <c r="AP86">
        <v>391</v>
      </c>
      <c r="AQ86">
        <v>390</v>
      </c>
      <c r="AR86">
        <v>1572</v>
      </c>
      <c r="AS86">
        <v>117</v>
      </c>
      <c r="AT86">
        <v>289</v>
      </c>
      <c r="AU86">
        <v>1061</v>
      </c>
      <c r="AV86">
        <v>1761</v>
      </c>
      <c r="AW86">
        <v>2804</v>
      </c>
      <c r="AX86">
        <v>1235</v>
      </c>
      <c r="AY86">
        <v>541</v>
      </c>
      <c r="AZ86">
        <v>1111</v>
      </c>
      <c r="BA86">
        <v>1402</v>
      </c>
      <c r="BB86">
        <v>1026</v>
      </c>
      <c r="BC86">
        <v>2762</v>
      </c>
      <c r="BD86">
        <v>2839</v>
      </c>
      <c r="BE86">
        <v>4090</v>
      </c>
      <c r="BF86">
        <v>9615</v>
      </c>
      <c r="BG86">
        <v>8631</v>
      </c>
      <c r="BH86">
        <v>11593</v>
      </c>
      <c r="BI86">
        <v>9073</v>
      </c>
      <c r="BJ86">
        <v>6912</v>
      </c>
      <c r="BK86">
        <v>7537</v>
      </c>
      <c r="BL86">
        <v>5850</v>
      </c>
      <c r="BM86">
        <v>500</v>
      </c>
      <c r="BN86">
        <v>0</v>
      </c>
      <c r="BO86">
        <v>0</v>
      </c>
      <c r="BP86">
        <v>0</v>
      </c>
      <c r="BQ86">
        <v>0</v>
      </c>
      <c r="BR86">
        <v>0</v>
      </c>
      <c r="BS86">
        <v>0</v>
      </c>
      <c r="BT86">
        <v>0</v>
      </c>
      <c r="BU86">
        <v>6758</v>
      </c>
      <c r="BV86">
        <v>2309</v>
      </c>
      <c r="BW86">
        <v>1546</v>
      </c>
      <c r="BX86">
        <v>579</v>
      </c>
      <c r="BY86">
        <v>1063</v>
      </c>
      <c r="BZ86">
        <v>1854</v>
      </c>
      <c r="CA86">
        <v>632</v>
      </c>
      <c r="CB86">
        <v>1511</v>
      </c>
      <c r="CC86">
        <v>0</v>
      </c>
      <c r="CD86">
        <v>1164</v>
      </c>
      <c r="CE86">
        <v>676</v>
      </c>
      <c r="CF86">
        <v>735</v>
      </c>
      <c r="CG86">
        <v>1708</v>
      </c>
      <c r="CH86">
        <v>1203</v>
      </c>
      <c r="CI86">
        <v>164</v>
      </c>
      <c r="CJ86">
        <v>1453</v>
      </c>
      <c r="CK86">
        <v>2404</v>
      </c>
      <c r="CL86">
        <v>2889</v>
      </c>
      <c r="CM86">
        <v>5086</v>
      </c>
      <c r="CN86">
        <v>6352</v>
      </c>
      <c r="CO86">
        <v>6519</v>
      </c>
      <c r="CP86">
        <v>9735</v>
      </c>
      <c r="CQ86">
        <v>10708</v>
      </c>
      <c r="CR86">
        <v>8814</v>
      </c>
      <c r="CS86">
        <v>7784</v>
      </c>
      <c r="CT86">
        <v>4232</v>
      </c>
      <c r="CU86">
        <v>1525</v>
      </c>
      <c r="CV86">
        <v>500</v>
      </c>
      <c r="CW86">
        <v>215</v>
      </c>
      <c r="CX86">
        <v>0</v>
      </c>
      <c r="CY86">
        <v>0</v>
      </c>
      <c r="CZ86">
        <v>0</v>
      </c>
      <c r="DA86">
        <v>0</v>
      </c>
      <c r="DB86">
        <v>0</v>
      </c>
      <c r="DC86">
        <v>0</v>
      </c>
      <c r="DD86">
        <v>6720</v>
      </c>
      <c r="DE86">
        <v>0</v>
      </c>
      <c r="DF86">
        <v>0</v>
      </c>
      <c r="DG86">
        <v>0</v>
      </c>
      <c r="DH86">
        <v>0</v>
      </c>
      <c r="DI86">
        <v>0</v>
      </c>
      <c r="DJ86">
        <v>0</v>
      </c>
      <c r="DK86">
        <v>271</v>
      </c>
      <c r="DL86">
        <v>0</v>
      </c>
      <c r="DM86">
        <v>79</v>
      </c>
      <c r="DN86">
        <v>756</v>
      </c>
      <c r="DO86">
        <v>81</v>
      </c>
      <c r="DP86">
        <v>472</v>
      </c>
      <c r="DQ86">
        <v>1052</v>
      </c>
      <c r="DR86">
        <v>1369</v>
      </c>
      <c r="DS86">
        <v>3090</v>
      </c>
      <c r="DT86">
        <v>5226</v>
      </c>
      <c r="DU86">
        <v>8907</v>
      </c>
      <c r="DV86">
        <v>14165</v>
      </c>
      <c r="DW86">
        <v>9789</v>
      </c>
      <c r="DX86">
        <v>9714</v>
      </c>
      <c r="DY86">
        <v>8428</v>
      </c>
      <c r="DZ86">
        <v>6882</v>
      </c>
      <c r="EA86">
        <v>8881</v>
      </c>
      <c r="EB86">
        <v>3048</v>
      </c>
      <c r="EC86">
        <v>456</v>
      </c>
      <c r="ED86">
        <v>746</v>
      </c>
      <c r="EE86">
        <v>0</v>
      </c>
      <c r="EF86">
        <v>0</v>
      </c>
      <c r="EG86">
        <v>0</v>
      </c>
      <c r="EH86">
        <v>0</v>
      </c>
      <c r="EI86">
        <v>0</v>
      </c>
      <c r="EJ86">
        <v>0</v>
      </c>
      <c r="EK86">
        <v>0</v>
      </c>
      <c r="EL86">
        <v>0</v>
      </c>
      <c r="EM86">
        <v>6668</v>
      </c>
      <c r="EO86">
        <v>85</v>
      </c>
    </row>
    <row r="87" spans="1:145">
      <c r="A87">
        <v>511</v>
      </c>
      <c r="B87" t="s">
        <v>411</v>
      </c>
      <c r="C87" t="s">
        <v>412</v>
      </c>
      <c r="D87">
        <v>796</v>
      </c>
      <c r="E87">
        <v>588</v>
      </c>
      <c r="F87">
        <v>162</v>
      </c>
      <c r="G87">
        <v>0</v>
      </c>
      <c r="H87">
        <v>0</v>
      </c>
      <c r="I87">
        <v>133</v>
      </c>
      <c r="J87">
        <v>0</v>
      </c>
      <c r="K87">
        <v>314</v>
      </c>
      <c r="L87">
        <v>0</v>
      </c>
      <c r="M87">
        <v>0</v>
      </c>
      <c r="N87">
        <v>1377</v>
      </c>
      <c r="O87">
        <v>900</v>
      </c>
      <c r="P87">
        <v>2718</v>
      </c>
      <c r="Q87">
        <v>2618</v>
      </c>
      <c r="R87">
        <v>2169</v>
      </c>
      <c r="S87">
        <v>4223</v>
      </c>
      <c r="T87">
        <v>5854</v>
      </c>
      <c r="U87">
        <v>7278</v>
      </c>
      <c r="V87">
        <v>8690</v>
      </c>
      <c r="W87">
        <v>9516</v>
      </c>
      <c r="X87">
        <v>15325</v>
      </c>
      <c r="Y87">
        <v>15698</v>
      </c>
      <c r="Z87">
        <v>18274</v>
      </c>
      <c r="AA87">
        <v>11536</v>
      </c>
      <c r="AB87">
        <v>5464</v>
      </c>
      <c r="AC87">
        <v>2711</v>
      </c>
      <c r="AD87">
        <v>0</v>
      </c>
      <c r="AE87">
        <v>0</v>
      </c>
      <c r="AF87">
        <v>0</v>
      </c>
      <c r="AG87">
        <v>0</v>
      </c>
      <c r="AH87">
        <v>0</v>
      </c>
      <c r="AI87">
        <v>0</v>
      </c>
      <c r="AJ87">
        <v>0</v>
      </c>
      <c r="AK87">
        <v>0</v>
      </c>
      <c r="AL87">
        <v>2530</v>
      </c>
      <c r="AM87">
        <v>0</v>
      </c>
      <c r="AN87">
        <v>0</v>
      </c>
      <c r="AO87">
        <v>0</v>
      </c>
      <c r="AP87">
        <v>142</v>
      </c>
      <c r="AQ87">
        <v>0</v>
      </c>
      <c r="AR87">
        <v>94</v>
      </c>
      <c r="AS87">
        <v>0</v>
      </c>
      <c r="AT87">
        <v>77</v>
      </c>
      <c r="AU87">
        <v>134</v>
      </c>
      <c r="AV87">
        <v>426</v>
      </c>
      <c r="AW87">
        <v>1263</v>
      </c>
      <c r="AX87">
        <v>1808</v>
      </c>
      <c r="AY87">
        <v>2298</v>
      </c>
      <c r="AZ87">
        <v>2799</v>
      </c>
      <c r="BA87">
        <v>3904</v>
      </c>
      <c r="BB87">
        <v>8033</v>
      </c>
      <c r="BC87">
        <v>10412</v>
      </c>
      <c r="BD87">
        <v>10148</v>
      </c>
      <c r="BE87">
        <v>12373</v>
      </c>
      <c r="BF87">
        <v>12237</v>
      </c>
      <c r="BG87">
        <v>17443</v>
      </c>
      <c r="BH87">
        <v>17385</v>
      </c>
      <c r="BI87">
        <v>7524</v>
      </c>
      <c r="BJ87">
        <v>4839</v>
      </c>
      <c r="BK87">
        <v>2100</v>
      </c>
      <c r="BL87">
        <v>905</v>
      </c>
      <c r="BM87">
        <v>0</v>
      </c>
      <c r="BN87">
        <v>0</v>
      </c>
      <c r="BO87">
        <v>0</v>
      </c>
      <c r="BP87">
        <v>0</v>
      </c>
      <c r="BQ87">
        <v>0</v>
      </c>
      <c r="BR87">
        <v>0</v>
      </c>
      <c r="BS87">
        <v>0</v>
      </c>
      <c r="BT87">
        <v>0</v>
      </c>
      <c r="BU87">
        <v>2530</v>
      </c>
      <c r="BV87">
        <v>398</v>
      </c>
      <c r="BW87">
        <v>309</v>
      </c>
      <c r="BX87">
        <v>117</v>
      </c>
      <c r="BY87">
        <v>511</v>
      </c>
      <c r="BZ87">
        <v>267</v>
      </c>
      <c r="CA87">
        <v>146</v>
      </c>
      <c r="CB87">
        <v>0</v>
      </c>
      <c r="CC87">
        <v>77</v>
      </c>
      <c r="CD87">
        <v>0</v>
      </c>
      <c r="CE87">
        <v>245</v>
      </c>
      <c r="CF87">
        <v>240</v>
      </c>
      <c r="CG87">
        <v>436</v>
      </c>
      <c r="CH87">
        <v>1832</v>
      </c>
      <c r="CI87">
        <v>2607</v>
      </c>
      <c r="CJ87">
        <v>3004</v>
      </c>
      <c r="CK87">
        <v>6491</v>
      </c>
      <c r="CL87">
        <v>5616</v>
      </c>
      <c r="CM87">
        <v>6358</v>
      </c>
      <c r="CN87">
        <v>10750</v>
      </c>
      <c r="CO87">
        <v>10994</v>
      </c>
      <c r="CP87">
        <v>11791</v>
      </c>
      <c r="CQ87">
        <v>14724</v>
      </c>
      <c r="CR87">
        <v>13392</v>
      </c>
      <c r="CS87">
        <v>8196</v>
      </c>
      <c r="CT87">
        <v>8598</v>
      </c>
      <c r="CU87">
        <v>5731</v>
      </c>
      <c r="CV87">
        <v>2167</v>
      </c>
      <c r="CW87">
        <v>442</v>
      </c>
      <c r="CX87">
        <v>227</v>
      </c>
      <c r="CY87">
        <v>678</v>
      </c>
      <c r="CZ87">
        <v>0</v>
      </c>
      <c r="DA87">
        <v>0</v>
      </c>
      <c r="DB87">
        <v>0</v>
      </c>
      <c r="DC87">
        <v>0</v>
      </c>
      <c r="DD87">
        <v>2530</v>
      </c>
      <c r="DE87">
        <v>0</v>
      </c>
      <c r="DF87">
        <v>0</v>
      </c>
      <c r="DG87">
        <v>0</v>
      </c>
      <c r="DH87">
        <v>0</v>
      </c>
      <c r="DI87">
        <v>0</v>
      </c>
      <c r="DJ87">
        <v>0</v>
      </c>
      <c r="DK87">
        <v>0</v>
      </c>
      <c r="DL87">
        <v>0</v>
      </c>
      <c r="DM87">
        <v>0</v>
      </c>
      <c r="DN87">
        <v>142</v>
      </c>
      <c r="DO87">
        <v>470</v>
      </c>
      <c r="DP87">
        <v>1674</v>
      </c>
      <c r="DQ87">
        <v>3815</v>
      </c>
      <c r="DR87">
        <v>6670</v>
      </c>
      <c r="DS87">
        <v>10992</v>
      </c>
      <c r="DT87">
        <v>9221</v>
      </c>
      <c r="DU87">
        <v>13227</v>
      </c>
      <c r="DV87">
        <v>13983</v>
      </c>
      <c r="DW87">
        <v>19706</v>
      </c>
      <c r="DX87">
        <v>13035</v>
      </c>
      <c r="DY87">
        <v>11297</v>
      </c>
      <c r="DZ87">
        <v>6904</v>
      </c>
      <c r="EA87">
        <v>2159</v>
      </c>
      <c r="EB87">
        <v>1325</v>
      </c>
      <c r="EC87">
        <v>1031</v>
      </c>
      <c r="ED87">
        <v>693</v>
      </c>
      <c r="EE87">
        <v>0</v>
      </c>
      <c r="EF87">
        <v>0</v>
      </c>
      <c r="EG87">
        <v>0</v>
      </c>
      <c r="EH87">
        <v>0</v>
      </c>
      <c r="EI87">
        <v>0</v>
      </c>
      <c r="EJ87">
        <v>0</v>
      </c>
      <c r="EK87">
        <v>0</v>
      </c>
      <c r="EL87">
        <v>0</v>
      </c>
      <c r="EM87">
        <v>2530</v>
      </c>
      <c r="EO87">
        <v>86</v>
      </c>
    </row>
    <row r="88" spans="1:145">
      <c r="A88">
        <v>509</v>
      </c>
      <c r="B88" t="s">
        <v>233</v>
      </c>
      <c r="C88" t="s">
        <v>152</v>
      </c>
      <c r="D88">
        <v>0</v>
      </c>
      <c r="E88">
        <v>0</v>
      </c>
      <c r="F88">
        <v>0</v>
      </c>
      <c r="G88">
        <v>0</v>
      </c>
      <c r="H88">
        <v>0</v>
      </c>
      <c r="I88">
        <v>0</v>
      </c>
      <c r="J88">
        <v>0</v>
      </c>
      <c r="K88">
        <v>0</v>
      </c>
      <c r="L88">
        <v>0</v>
      </c>
      <c r="M88">
        <v>273</v>
      </c>
      <c r="N88">
        <v>0</v>
      </c>
      <c r="O88">
        <v>1082</v>
      </c>
      <c r="P88">
        <v>2054</v>
      </c>
      <c r="Q88">
        <v>4172</v>
      </c>
      <c r="R88">
        <v>3738</v>
      </c>
      <c r="S88">
        <v>4528</v>
      </c>
      <c r="T88">
        <v>5059</v>
      </c>
      <c r="U88">
        <v>12476</v>
      </c>
      <c r="V88">
        <v>7636</v>
      </c>
      <c r="W88">
        <v>12370</v>
      </c>
      <c r="X88">
        <v>18116</v>
      </c>
      <c r="Y88">
        <v>21824</v>
      </c>
      <c r="Z88">
        <v>15341</v>
      </c>
      <c r="AA88">
        <v>19975</v>
      </c>
      <c r="AB88">
        <v>6825</v>
      </c>
      <c r="AC88">
        <v>1136</v>
      </c>
      <c r="AD88">
        <v>186</v>
      </c>
      <c r="AE88">
        <v>0</v>
      </c>
      <c r="AF88">
        <v>0</v>
      </c>
      <c r="AG88">
        <v>0</v>
      </c>
      <c r="AH88">
        <v>0</v>
      </c>
      <c r="AI88">
        <v>0</v>
      </c>
      <c r="AJ88">
        <v>0</v>
      </c>
      <c r="AK88">
        <v>0</v>
      </c>
      <c r="AL88">
        <v>354</v>
      </c>
      <c r="AM88">
        <v>0</v>
      </c>
      <c r="AN88">
        <v>0</v>
      </c>
      <c r="AO88">
        <v>0</v>
      </c>
      <c r="AP88">
        <v>0</v>
      </c>
      <c r="AQ88">
        <v>0</v>
      </c>
      <c r="AR88">
        <v>0</v>
      </c>
      <c r="AS88">
        <v>0</v>
      </c>
      <c r="AT88">
        <v>0</v>
      </c>
      <c r="AU88">
        <v>0</v>
      </c>
      <c r="AV88">
        <v>0</v>
      </c>
      <c r="AW88">
        <v>273</v>
      </c>
      <c r="AX88">
        <v>903</v>
      </c>
      <c r="AY88">
        <v>2187</v>
      </c>
      <c r="AZ88">
        <v>4773</v>
      </c>
      <c r="BA88">
        <v>6796</v>
      </c>
      <c r="BB88">
        <v>6362</v>
      </c>
      <c r="BC88">
        <v>10474</v>
      </c>
      <c r="BD88">
        <v>13174</v>
      </c>
      <c r="BE88">
        <v>16312</v>
      </c>
      <c r="BF88">
        <v>16216</v>
      </c>
      <c r="BG88">
        <v>21651</v>
      </c>
      <c r="BH88">
        <v>14369</v>
      </c>
      <c r="BI88">
        <v>15317</v>
      </c>
      <c r="BJ88">
        <v>5981</v>
      </c>
      <c r="BK88">
        <v>1817</v>
      </c>
      <c r="BL88">
        <v>186</v>
      </c>
      <c r="BM88">
        <v>0</v>
      </c>
      <c r="BN88">
        <v>0</v>
      </c>
      <c r="BO88">
        <v>0</v>
      </c>
      <c r="BP88">
        <v>0</v>
      </c>
      <c r="BQ88">
        <v>0</v>
      </c>
      <c r="BR88">
        <v>0</v>
      </c>
      <c r="BS88">
        <v>0</v>
      </c>
      <c r="BT88">
        <v>0</v>
      </c>
      <c r="BU88">
        <v>354</v>
      </c>
      <c r="BV88">
        <v>0</v>
      </c>
      <c r="BW88">
        <v>0</v>
      </c>
      <c r="BX88">
        <v>0</v>
      </c>
      <c r="BY88">
        <v>0</v>
      </c>
      <c r="BZ88">
        <v>0</v>
      </c>
      <c r="CA88">
        <v>0</v>
      </c>
      <c r="CB88">
        <v>0</v>
      </c>
      <c r="CC88">
        <v>0</v>
      </c>
      <c r="CD88">
        <v>0</v>
      </c>
      <c r="CE88">
        <v>0</v>
      </c>
      <c r="CF88">
        <v>0</v>
      </c>
      <c r="CG88">
        <v>0</v>
      </c>
      <c r="CH88">
        <v>740</v>
      </c>
      <c r="CI88">
        <v>1049</v>
      </c>
      <c r="CJ88">
        <v>3196</v>
      </c>
      <c r="CK88">
        <v>4059</v>
      </c>
      <c r="CL88">
        <v>7474</v>
      </c>
      <c r="CM88">
        <v>12527</v>
      </c>
      <c r="CN88">
        <v>10228</v>
      </c>
      <c r="CO88">
        <v>8457</v>
      </c>
      <c r="CP88">
        <v>15792</v>
      </c>
      <c r="CQ88">
        <v>15671</v>
      </c>
      <c r="CR88">
        <v>16734</v>
      </c>
      <c r="CS88">
        <v>19814</v>
      </c>
      <c r="CT88">
        <v>12233</v>
      </c>
      <c r="CU88">
        <v>5242</v>
      </c>
      <c r="CV88">
        <v>2930</v>
      </c>
      <c r="CW88">
        <v>645</v>
      </c>
      <c r="CX88">
        <v>0</v>
      </c>
      <c r="CY88">
        <v>0</v>
      </c>
      <c r="CZ88">
        <v>0</v>
      </c>
      <c r="DA88">
        <v>0</v>
      </c>
      <c r="DB88">
        <v>0</v>
      </c>
      <c r="DC88">
        <v>0</v>
      </c>
      <c r="DD88">
        <v>354</v>
      </c>
      <c r="DE88">
        <v>0</v>
      </c>
      <c r="DF88">
        <v>0</v>
      </c>
      <c r="DG88">
        <v>0</v>
      </c>
      <c r="DH88">
        <v>0</v>
      </c>
      <c r="DI88">
        <v>0</v>
      </c>
      <c r="DJ88">
        <v>0</v>
      </c>
      <c r="DK88">
        <v>0</v>
      </c>
      <c r="DL88">
        <v>0</v>
      </c>
      <c r="DM88">
        <v>0</v>
      </c>
      <c r="DN88">
        <v>273</v>
      </c>
      <c r="DO88">
        <v>0</v>
      </c>
      <c r="DP88">
        <v>1038</v>
      </c>
      <c r="DQ88">
        <v>2222</v>
      </c>
      <c r="DR88">
        <v>5785</v>
      </c>
      <c r="DS88">
        <v>6733</v>
      </c>
      <c r="DT88">
        <v>13356</v>
      </c>
      <c r="DU88">
        <v>15710</v>
      </c>
      <c r="DV88">
        <v>16483</v>
      </c>
      <c r="DW88">
        <v>19318</v>
      </c>
      <c r="DX88">
        <v>14114</v>
      </c>
      <c r="DY88">
        <v>9260</v>
      </c>
      <c r="DZ88">
        <v>11491</v>
      </c>
      <c r="EA88">
        <v>9275</v>
      </c>
      <c r="EB88">
        <v>7346</v>
      </c>
      <c r="EC88">
        <v>2660</v>
      </c>
      <c r="ED88">
        <v>1539</v>
      </c>
      <c r="EE88">
        <v>272</v>
      </c>
      <c r="EF88">
        <v>0</v>
      </c>
      <c r="EG88">
        <v>0</v>
      </c>
      <c r="EH88">
        <v>0</v>
      </c>
      <c r="EI88">
        <v>0</v>
      </c>
      <c r="EJ88">
        <v>0</v>
      </c>
      <c r="EK88">
        <v>0</v>
      </c>
      <c r="EL88">
        <v>0</v>
      </c>
      <c r="EM88">
        <v>270</v>
      </c>
      <c r="EO88">
        <v>87</v>
      </c>
    </row>
    <row r="89" spans="1:145">
      <c r="A89">
        <v>600</v>
      </c>
      <c r="B89" t="s">
        <v>56</v>
      </c>
      <c r="C89" t="s">
        <v>56</v>
      </c>
      <c r="D89">
        <v>313</v>
      </c>
      <c r="E89">
        <v>856</v>
      </c>
      <c r="F89">
        <v>0</v>
      </c>
      <c r="G89">
        <v>1800</v>
      </c>
      <c r="H89">
        <v>1633</v>
      </c>
      <c r="I89">
        <v>2883</v>
      </c>
      <c r="J89">
        <v>514</v>
      </c>
      <c r="K89">
        <v>2403</v>
      </c>
      <c r="L89">
        <v>4466</v>
      </c>
      <c r="M89">
        <v>1928</v>
      </c>
      <c r="N89">
        <v>3757</v>
      </c>
      <c r="O89">
        <v>6992</v>
      </c>
      <c r="P89">
        <v>7387</v>
      </c>
      <c r="Q89">
        <v>10779</v>
      </c>
      <c r="R89">
        <v>14894</v>
      </c>
      <c r="S89">
        <v>21987</v>
      </c>
      <c r="T89">
        <v>34130</v>
      </c>
      <c r="U89">
        <v>38504</v>
      </c>
      <c r="V89">
        <v>39901</v>
      </c>
      <c r="W89">
        <v>52401</v>
      </c>
      <c r="X89">
        <v>64505</v>
      </c>
      <c r="Y89">
        <v>60430</v>
      </c>
      <c r="Z89">
        <v>80691</v>
      </c>
      <c r="AA89">
        <v>53224</v>
      </c>
      <c r="AB89">
        <v>33435</v>
      </c>
      <c r="AC89">
        <v>12954</v>
      </c>
      <c r="AD89">
        <v>1439</v>
      </c>
      <c r="AE89">
        <v>98</v>
      </c>
      <c r="AF89">
        <v>91</v>
      </c>
      <c r="AG89">
        <v>0</v>
      </c>
      <c r="AH89">
        <v>0</v>
      </c>
      <c r="AI89">
        <v>0</v>
      </c>
      <c r="AJ89">
        <v>0</v>
      </c>
      <c r="AK89">
        <v>0</v>
      </c>
      <c r="AL89">
        <v>3178</v>
      </c>
      <c r="AM89">
        <v>0</v>
      </c>
      <c r="AN89">
        <v>0</v>
      </c>
      <c r="AO89">
        <v>0</v>
      </c>
      <c r="AP89">
        <v>0</v>
      </c>
      <c r="AQ89">
        <v>905</v>
      </c>
      <c r="AR89">
        <v>915</v>
      </c>
      <c r="AS89">
        <v>1149</v>
      </c>
      <c r="AT89">
        <v>4301</v>
      </c>
      <c r="AU89">
        <v>2110</v>
      </c>
      <c r="AV89">
        <v>4658</v>
      </c>
      <c r="AW89">
        <v>4949</v>
      </c>
      <c r="AX89">
        <v>4877</v>
      </c>
      <c r="AY89">
        <v>10504</v>
      </c>
      <c r="AZ89">
        <v>16126</v>
      </c>
      <c r="BA89">
        <v>21049</v>
      </c>
      <c r="BB89">
        <v>40079</v>
      </c>
      <c r="BC89">
        <v>50535</v>
      </c>
      <c r="BD89">
        <v>45950</v>
      </c>
      <c r="BE89">
        <v>61883</v>
      </c>
      <c r="BF89">
        <v>67942</v>
      </c>
      <c r="BG89">
        <v>53856</v>
      </c>
      <c r="BH89">
        <v>52306</v>
      </c>
      <c r="BI89">
        <v>38688</v>
      </c>
      <c r="BJ89">
        <v>32700</v>
      </c>
      <c r="BK89">
        <v>30098</v>
      </c>
      <c r="BL89">
        <v>6102</v>
      </c>
      <c r="BM89">
        <v>2524</v>
      </c>
      <c r="BN89">
        <v>128</v>
      </c>
      <c r="BO89">
        <v>0</v>
      </c>
      <c r="BP89">
        <v>0</v>
      </c>
      <c r="BQ89">
        <v>61</v>
      </c>
      <c r="BR89">
        <v>0</v>
      </c>
      <c r="BS89">
        <v>0</v>
      </c>
      <c r="BT89">
        <v>0</v>
      </c>
      <c r="BU89">
        <v>3178</v>
      </c>
      <c r="BV89">
        <v>0</v>
      </c>
      <c r="BW89">
        <v>0</v>
      </c>
      <c r="BX89">
        <v>0</v>
      </c>
      <c r="BY89">
        <v>0</v>
      </c>
      <c r="BZ89">
        <v>313</v>
      </c>
      <c r="CA89">
        <v>330</v>
      </c>
      <c r="CB89">
        <v>684</v>
      </c>
      <c r="CC89">
        <v>1093</v>
      </c>
      <c r="CD89">
        <v>3281</v>
      </c>
      <c r="CE89">
        <v>2070</v>
      </c>
      <c r="CF89">
        <v>3403</v>
      </c>
      <c r="CG89">
        <v>8869</v>
      </c>
      <c r="CH89">
        <v>8614</v>
      </c>
      <c r="CI89">
        <v>11870</v>
      </c>
      <c r="CJ89">
        <v>13034</v>
      </c>
      <c r="CK89">
        <v>33555</v>
      </c>
      <c r="CL89">
        <v>33454</v>
      </c>
      <c r="CM89">
        <v>42883</v>
      </c>
      <c r="CN89">
        <v>56482</v>
      </c>
      <c r="CO89">
        <v>64759</v>
      </c>
      <c r="CP89">
        <v>69058</v>
      </c>
      <c r="CQ89">
        <v>80803</v>
      </c>
      <c r="CR89">
        <v>50105</v>
      </c>
      <c r="CS89">
        <v>37948</v>
      </c>
      <c r="CT89">
        <v>17999</v>
      </c>
      <c r="CU89">
        <v>10592</v>
      </c>
      <c r="CV89">
        <v>1540</v>
      </c>
      <c r="CW89">
        <v>1633</v>
      </c>
      <c r="CX89">
        <v>21</v>
      </c>
      <c r="CY89">
        <v>0</v>
      </c>
      <c r="CZ89">
        <v>0</v>
      </c>
      <c r="DA89">
        <v>0</v>
      </c>
      <c r="DB89">
        <v>61</v>
      </c>
      <c r="DC89">
        <v>0</v>
      </c>
      <c r="DD89">
        <v>3119</v>
      </c>
      <c r="DE89">
        <v>0</v>
      </c>
      <c r="DF89">
        <v>0</v>
      </c>
      <c r="DG89">
        <v>0</v>
      </c>
      <c r="DH89">
        <v>0</v>
      </c>
      <c r="DI89">
        <v>0</v>
      </c>
      <c r="DJ89">
        <v>0</v>
      </c>
      <c r="DK89">
        <v>46</v>
      </c>
      <c r="DL89">
        <v>624</v>
      </c>
      <c r="DM89">
        <v>569</v>
      </c>
      <c r="DN89">
        <v>4405</v>
      </c>
      <c r="DO89">
        <v>6483</v>
      </c>
      <c r="DP89">
        <v>9723</v>
      </c>
      <c r="DQ89">
        <v>13218</v>
      </c>
      <c r="DR89">
        <v>15734</v>
      </c>
      <c r="DS89">
        <v>26935</v>
      </c>
      <c r="DT89">
        <v>39850</v>
      </c>
      <c r="DU89">
        <v>56347</v>
      </c>
      <c r="DV89">
        <v>57422</v>
      </c>
      <c r="DW89">
        <v>61179</v>
      </c>
      <c r="DX89">
        <v>45311</v>
      </c>
      <c r="DY89">
        <v>47462</v>
      </c>
      <c r="DZ89">
        <v>38660</v>
      </c>
      <c r="EA89">
        <v>38049</v>
      </c>
      <c r="EB89">
        <v>27787</v>
      </c>
      <c r="EC89">
        <v>25253</v>
      </c>
      <c r="ED89">
        <v>20232</v>
      </c>
      <c r="EE89">
        <v>14623</v>
      </c>
      <c r="EF89">
        <v>2981</v>
      </c>
      <c r="EG89">
        <v>1623</v>
      </c>
      <c r="EH89">
        <v>0</v>
      </c>
      <c r="EI89">
        <v>0</v>
      </c>
      <c r="EJ89">
        <v>0</v>
      </c>
      <c r="EK89">
        <v>0</v>
      </c>
      <c r="EL89">
        <v>0</v>
      </c>
      <c r="EM89">
        <v>3057</v>
      </c>
      <c r="EO89">
        <v>88</v>
      </c>
    </row>
    <row r="90" spans="1:145">
      <c r="A90">
        <v>601</v>
      </c>
      <c r="B90" t="s">
        <v>234</v>
      </c>
      <c r="C90" t="s">
        <v>153</v>
      </c>
      <c r="D90">
        <v>313</v>
      </c>
      <c r="E90">
        <v>0</v>
      </c>
      <c r="F90">
        <v>0</v>
      </c>
      <c r="G90">
        <v>1047</v>
      </c>
      <c r="H90">
        <v>378</v>
      </c>
      <c r="I90">
        <v>1186</v>
      </c>
      <c r="J90">
        <v>0</v>
      </c>
      <c r="K90">
        <v>1127</v>
      </c>
      <c r="L90">
        <v>3032</v>
      </c>
      <c r="M90">
        <v>778</v>
      </c>
      <c r="N90">
        <v>1445</v>
      </c>
      <c r="O90">
        <v>2707</v>
      </c>
      <c r="P90">
        <v>2283</v>
      </c>
      <c r="Q90">
        <v>1971</v>
      </c>
      <c r="R90">
        <v>6021</v>
      </c>
      <c r="S90">
        <v>6345</v>
      </c>
      <c r="T90">
        <v>9440</v>
      </c>
      <c r="U90">
        <v>12395</v>
      </c>
      <c r="V90">
        <v>13285</v>
      </c>
      <c r="W90">
        <v>16952</v>
      </c>
      <c r="X90">
        <v>20870</v>
      </c>
      <c r="Y90">
        <v>21376</v>
      </c>
      <c r="Z90">
        <v>47426</v>
      </c>
      <c r="AA90">
        <v>35662</v>
      </c>
      <c r="AB90">
        <v>27987</v>
      </c>
      <c r="AC90">
        <v>10632</v>
      </c>
      <c r="AD90">
        <v>1101</v>
      </c>
      <c r="AE90">
        <v>98</v>
      </c>
      <c r="AF90">
        <v>91</v>
      </c>
      <c r="AG90">
        <v>0</v>
      </c>
      <c r="AH90">
        <v>0</v>
      </c>
      <c r="AI90">
        <v>0</v>
      </c>
      <c r="AJ90">
        <v>0</v>
      </c>
      <c r="AK90">
        <v>0</v>
      </c>
      <c r="AL90">
        <v>1169</v>
      </c>
      <c r="AM90">
        <v>0</v>
      </c>
      <c r="AN90">
        <v>0</v>
      </c>
      <c r="AO90">
        <v>0</v>
      </c>
      <c r="AP90">
        <v>0</v>
      </c>
      <c r="AQ90">
        <v>313</v>
      </c>
      <c r="AR90">
        <v>651</v>
      </c>
      <c r="AS90">
        <v>396</v>
      </c>
      <c r="AT90">
        <v>1127</v>
      </c>
      <c r="AU90">
        <v>1147</v>
      </c>
      <c r="AV90">
        <v>2492</v>
      </c>
      <c r="AW90">
        <v>2257</v>
      </c>
      <c r="AX90">
        <v>2209</v>
      </c>
      <c r="AY90">
        <v>2355</v>
      </c>
      <c r="AZ90">
        <v>3405</v>
      </c>
      <c r="BA90">
        <v>6421</v>
      </c>
      <c r="BB90">
        <v>13564</v>
      </c>
      <c r="BC90">
        <v>14511</v>
      </c>
      <c r="BD90">
        <v>10444</v>
      </c>
      <c r="BE90">
        <v>18162</v>
      </c>
      <c r="BF90">
        <v>23800</v>
      </c>
      <c r="BG90">
        <v>22079</v>
      </c>
      <c r="BH90">
        <v>29808</v>
      </c>
      <c r="BI90">
        <v>25666</v>
      </c>
      <c r="BJ90">
        <v>28945</v>
      </c>
      <c r="BK90">
        <v>27719</v>
      </c>
      <c r="BL90">
        <v>6102</v>
      </c>
      <c r="BM90">
        <v>2186</v>
      </c>
      <c r="BN90">
        <v>128</v>
      </c>
      <c r="BO90">
        <v>0</v>
      </c>
      <c r="BP90">
        <v>0</v>
      </c>
      <c r="BQ90">
        <v>61</v>
      </c>
      <c r="BR90">
        <v>0</v>
      </c>
      <c r="BS90">
        <v>0</v>
      </c>
      <c r="BT90">
        <v>0</v>
      </c>
      <c r="BU90">
        <v>1169</v>
      </c>
      <c r="BV90">
        <v>0</v>
      </c>
      <c r="BW90">
        <v>0</v>
      </c>
      <c r="BX90">
        <v>0</v>
      </c>
      <c r="BY90">
        <v>0</v>
      </c>
      <c r="BZ90">
        <v>313</v>
      </c>
      <c r="CA90">
        <v>0</v>
      </c>
      <c r="CB90">
        <v>0</v>
      </c>
      <c r="CC90">
        <v>353</v>
      </c>
      <c r="CD90">
        <v>1312</v>
      </c>
      <c r="CE90">
        <v>946</v>
      </c>
      <c r="CF90">
        <v>2025</v>
      </c>
      <c r="CG90">
        <v>4861</v>
      </c>
      <c r="CH90">
        <v>4662</v>
      </c>
      <c r="CI90">
        <v>4274</v>
      </c>
      <c r="CJ90">
        <v>5161</v>
      </c>
      <c r="CK90">
        <v>12336</v>
      </c>
      <c r="CL90">
        <v>15245</v>
      </c>
      <c r="CM90">
        <v>17584</v>
      </c>
      <c r="CN90">
        <v>23647</v>
      </c>
      <c r="CO90">
        <v>25551</v>
      </c>
      <c r="CP90">
        <v>24885</v>
      </c>
      <c r="CQ90">
        <v>37443</v>
      </c>
      <c r="CR90">
        <v>22938</v>
      </c>
      <c r="CS90">
        <v>20815</v>
      </c>
      <c r="CT90">
        <v>11886</v>
      </c>
      <c r="CU90">
        <v>7207</v>
      </c>
      <c r="CV90">
        <v>1148</v>
      </c>
      <c r="CW90">
        <v>1295</v>
      </c>
      <c r="CX90">
        <v>21</v>
      </c>
      <c r="CY90">
        <v>0</v>
      </c>
      <c r="CZ90">
        <v>0</v>
      </c>
      <c r="DA90">
        <v>0</v>
      </c>
      <c r="DB90">
        <v>61</v>
      </c>
      <c r="DC90">
        <v>0</v>
      </c>
      <c r="DD90">
        <v>1148</v>
      </c>
      <c r="DE90">
        <v>0</v>
      </c>
      <c r="DF90">
        <v>0</v>
      </c>
      <c r="DG90">
        <v>0</v>
      </c>
      <c r="DH90">
        <v>0</v>
      </c>
      <c r="DI90">
        <v>0</v>
      </c>
      <c r="DJ90">
        <v>0</v>
      </c>
      <c r="DK90">
        <v>46</v>
      </c>
      <c r="DL90">
        <v>298</v>
      </c>
      <c r="DM90">
        <v>0</v>
      </c>
      <c r="DN90">
        <v>1972</v>
      </c>
      <c r="DO90">
        <v>2721</v>
      </c>
      <c r="DP90">
        <v>3887</v>
      </c>
      <c r="DQ90">
        <v>3402</v>
      </c>
      <c r="DR90">
        <v>3882</v>
      </c>
      <c r="DS90">
        <v>8537</v>
      </c>
      <c r="DT90">
        <v>6841</v>
      </c>
      <c r="DU90">
        <v>19055</v>
      </c>
      <c r="DV90">
        <v>19271</v>
      </c>
      <c r="DW90">
        <v>19301</v>
      </c>
      <c r="DX90">
        <v>12203</v>
      </c>
      <c r="DY90">
        <v>19517</v>
      </c>
      <c r="DZ90">
        <v>21173</v>
      </c>
      <c r="EA90">
        <v>25710</v>
      </c>
      <c r="EB90">
        <v>19463</v>
      </c>
      <c r="EC90">
        <v>21025</v>
      </c>
      <c r="ED90">
        <v>18469</v>
      </c>
      <c r="EE90">
        <v>14623</v>
      </c>
      <c r="EF90">
        <v>2981</v>
      </c>
      <c r="EG90">
        <v>1623</v>
      </c>
      <c r="EH90">
        <v>0</v>
      </c>
      <c r="EI90">
        <v>0</v>
      </c>
      <c r="EJ90">
        <v>0</v>
      </c>
      <c r="EK90">
        <v>0</v>
      </c>
      <c r="EL90">
        <v>0</v>
      </c>
      <c r="EM90">
        <v>1117</v>
      </c>
      <c r="EO90">
        <v>89</v>
      </c>
    </row>
    <row r="91" spans="1:145">
      <c r="A91">
        <v>602</v>
      </c>
      <c r="B91" t="s">
        <v>235</v>
      </c>
      <c r="C91" t="s">
        <v>154</v>
      </c>
      <c r="D91">
        <v>0</v>
      </c>
      <c r="E91">
        <v>856</v>
      </c>
      <c r="F91">
        <v>0</v>
      </c>
      <c r="G91">
        <v>0</v>
      </c>
      <c r="H91">
        <v>407</v>
      </c>
      <c r="I91">
        <v>1007</v>
      </c>
      <c r="J91">
        <v>222</v>
      </c>
      <c r="K91">
        <v>949</v>
      </c>
      <c r="L91">
        <v>1205</v>
      </c>
      <c r="M91">
        <v>673</v>
      </c>
      <c r="N91">
        <v>1564</v>
      </c>
      <c r="O91">
        <v>2433</v>
      </c>
      <c r="P91">
        <v>2481</v>
      </c>
      <c r="Q91">
        <v>3886</v>
      </c>
      <c r="R91">
        <v>2543</v>
      </c>
      <c r="S91">
        <v>6877</v>
      </c>
      <c r="T91">
        <v>11674</v>
      </c>
      <c r="U91">
        <v>10520</v>
      </c>
      <c r="V91">
        <v>10923</v>
      </c>
      <c r="W91">
        <v>14614</v>
      </c>
      <c r="X91">
        <v>24336</v>
      </c>
      <c r="Y91">
        <v>19424</v>
      </c>
      <c r="Z91">
        <v>17417</v>
      </c>
      <c r="AA91">
        <v>9088</v>
      </c>
      <c r="AB91">
        <v>5448</v>
      </c>
      <c r="AC91">
        <v>1865</v>
      </c>
      <c r="AD91">
        <v>338</v>
      </c>
      <c r="AE91">
        <v>0</v>
      </c>
      <c r="AF91">
        <v>0</v>
      </c>
      <c r="AG91">
        <v>0</v>
      </c>
      <c r="AH91">
        <v>0</v>
      </c>
      <c r="AI91">
        <v>0</v>
      </c>
      <c r="AJ91">
        <v>0</v>
      </c>
      <c r="AK91">
        <v>0</v>
      </c>
      <c r="AL91">
        <v>421</v>
      </c>
      <c r="AM91">
        <v>0</v>
      </c>
      <c r="AN91">
        <v>0</v>
      </c>
      <c r="AO91">
        <v>0</v>
      </c>
      <c r="AP91">
        <v>0</v>
      </c>
      <c r="AQ91">
        <v>592</v>
      </c>
      <c r="AR91">
        <v>264</v>
      </c>
      <c r="AS91">
        <v>0</v>
      </c>
      <c r="AT91">
        <v>1636</v>
      </c>
      <c r="AU91">
        <v>671</v>
      </c>
      <c r="AV91">
        <v>2166</v>
      </c>
      <c r="AW91">
        <v>1490</v>
      </c>
      <c r="AX91">
        <v>840</v>
      </c>
      <c r="AY91">
        <v>3544</v>
      </c>
      <c r="AZ91">
        <v>4338</v>
      </c>
      <c r="BA91">
        <v>6964</v>
      </c>
      <c r="BB91">
        <v>10061</v>
      </c>
      <c r="BC91">
        <v>16697</v>
      </c>
      <c r="BD91">
        <v>14767</v>
      </c>
      <c r="BE91">
        <v>17484</v>
      </c>
      <c r="BF91">
        <v>21981</v>
      </c>
      <c r="BG91">
        <v>18231</v>
      </c>
      <c r="BH91">
        <v>14169</v>
      </c>
      <c r="BI91">
        <v>8840</v>
      </c>
      <c r="BJ91">
        <v>3755</v>
      </c>
      <c r="BK91">
        <v>1922</v>
      </c>
      <c r="BL91">
        <v>0</v>
      </c>
      <c r="BM91">
        <v>338</v>
      </c>
      <c r="BN91">
        <v>0</v>
      </c>
      <c r="BO91">
        <v>0</v>
      </c>
      <c r="BP91">
        <v>0</v>
      </c>
      <c r="BQ91">
        <v>0</v>
      </c>
      <c r="BR91">
        <v>0</v>
      </c>
      <c r="BS91">
        <v>0</v>
      </c>
      <c r="BT91">
        <v>0</v>
      </c>
      <c r="BU91">
        <v>421</v>
      </c>
      <c r="BV91">
        <v>0</v>
      </c>
      <c r="BW91">
        <v>0</v>
      </c>
      <c r="BX91">
        <v>0</v>
      </c>
      <c r="BY91">
        <v>0</v>
      </c>
      <c r="BZ91">
        <v>0</v>
      </c>
      <c r="CA91">
        <v>330</v>
      </c>
      <c r="CB91">
        <v>326</v>
      </c>
      <c r="CC91">
        <v>222</v>
      </c>
      <c r="CD91">
        <v>1210</v>
      </c>
      <c r="CE91">
        <v>468</v>
      </c>
      <c r="CF91">
        <v>1378</v>
      </c>
      <c r="CG91">
        <v>2715</v>
      </c>
      <c r="CH91">
        <v>2137</v>
      </c>
      <c r="CI91">
        <v>3756</v>
      </c>
      <c r="CJ91">
        <v>3535</v>
      </c>
      <c r="CK91">
        <v>9009</v>
      </c>
      <c r="CL91">
        <v>8056</v>
      </c>
      <c r="CM91">
        <v>14258</v>
      </c>
      <c r="CN91">
        <v>16316</v>
      </c>
      <c r="CO91">
        <v>17355</v>
      </c>
      <c r="CP91">
        <v>25001</v>
      </c>
      <c r="CQ91">
        <v>21610</v>
      </c>
      <c r="CR91">
        <v>8671</v>
      </c>
      <c r="CS91">
        <v>7677</v>
      </c>
      <c r="CT91">
        <v>2767</v>
      </c>
      <c r="CU91">
        <v>3223</v>
      </c>
      <c r="CV91">
        <v>392</v>
      </c>
      <c r="CW91">
        <v>338</v>
      </c>
      <c r="CX91">
        <v>0</v>
      </c>
      <c r="CY91">
        <v>0</v>
      </c>
      <c r="CZ91">
        <v>0</v>
      </c>
      <c r="DA91">
        <v>0</v>
      </c>
      <c r="DB91">
        <v>0</v>
      </c>
      <c r="DC91">
        <v>0</v>
      </c>
      <c r="DD91">
        <v>421</v>
      </c>
      <c r="DE91">
        <v>0</v>
      </c>
      <c r="DF91">
        <v>0</v>
      </c>
      <c r="DG91">
        <v>0</v>
      </c>
      <c r="DH91">
        <v>0</v>
      </c>
      <c r="DI91">
        <v>0</v>
      </c>
      <c r="DJ91">
        <v>0</v>
      </c>
      <c r="DK91">
        <v>0</v>
      </c>
      <c r="DL91">
        <v>326</v>
      </c>
      <c r="DM91">
        <v>569</v>
      </c>
      <c r="DN91">
        <v>2075</v>
      </c>
      <c r="DO91">
        <v>2234</v>
      </c>
      <c r="DP91">
        <v>2719</v>
      </c>
      <c r="DQ91">
        <v>3314</v>
      </c>
      <c r="DR91">
        <v>4841</v>
      </c>
      <c r="DS91">
        <v>4767</v>
      </c>
      <c r="DT91">
        <v>13218</v>
      </c>
      <c r="DU91">
        <v>15268</v>
      </c>
      <c r="DV91">
        <v>19730</v>
      </c>
      <c r="DW91">
        <v>16830</v>
      </c>
      <c r="DX91">
        <v>15882</v>
      </c>
      <c r="DY91">
        <v>16125</v>
      </c>
      <c r="DZ91">
        <v>13189</v>
      </c>
      <c r="EA91">
        <v>8774</v>
      </c>
      <c r="EB91">
        <v>5823</v>
      </c>
      <c r="EC91">
        <v>3334</v>
      </c>
      <c r="ED91">
        <v>1763</v>
      </c>
      <c r="EE91">
        <v>0</v>
      </c>
      <c r="EF91">
        <v>0</v>
      </c>
      <c r="EG91">
        <v>0</v>
      </c>
      <c r="EH91">
        <v>0</v>
      </c>
      <c r="EI91">
        <v>0</v>
      </c>
      <c r="EJ91">
        <v>0</v>
      </c>
      <c r="EK91">
        <v>0</v>
      </c>
      <c r="EL91">
        <v>0</v>
      </c>
      <c r="EM91">
        <v>390</v>
      </c>
      <c r="EO91">
        <v>90</v>
      </c>
    </row>
    <row r="92" spans="1:145">
      <c r="A92">
        <v>603</v>
      </c>
      <c r="B92" t="s">
        <v>236</v>
      </c>
      <c r="C92" t="s">
        <v>155</v>
      </c>
      <c r="D92">
        <v>0</v>
      </c>
      <c r="E92">
        <v>0</v>
      </c>
      <c r="F92">
        <v>0</v>
      </c>
      <c r="G92">
        <v>0</v>
      </c>
      <c r="H92">
        <v>0</v>
      </c>
      <c r="I92">
        <v>0</v>
      </c>
      <c r="J92">
        <v>0</v>
      </c>
      <c r="K92">
        <v>0</v>
      </c>
      <c r="L92">
        <v>0</v>
      </c>
      <c r="M92">
        <v>0</v>
      </c>
      <c r="N92">
        <v>0</v>
      </c>
      <c r="O92">
        <v>0</v>
      </c>
      <c r="P92">
        <v>427</v>
      </c>
      <c r="Q92">
        <v>554</v>
      </c>
      <c r="R92">
        <v>871</v>
      </c>
      <c r="S92">
        <v>993</v>
      </c>
      <c r="T92">
        <v>2960</v>
      </c>
      <c r="U92">
        <v>4379</v>
      </c>
      <c r="V92">
        <v>6221</v>
      </c>
      <c r="W92">
        <v>7636</v>
      </c>
      <c r="X92">
        <v>5646</v>
      </c>
      <c r="Y92">
        <v>4206</v>
      </c>
      <c r="Z92">
        <v>4918</v>
      </c>
      <c r="AA92">
        <v>2875</v>
      </c>
      <c r="AB92">
        <v>0</v>
      </c>
      <c r="AC92">
        <v>0</v>
      </c>
      <c r="AD92">
        <v>0</v>
      </c>
      <c r="AE92">
        <v>0</v>
      </c>
      <c r="AF92">
        <v>0</v>
      </c>
      <c r="AG92">
        <v>0</v>
      </c>
      <c r="AH92">
        <v>0</v>
      </c>
      <c r="AI92">
        <v>0</v>
      </c>
      <c r="AJ92">
        <v>0</v>
      </c>
      <c r="AK92">
        <v>0</v>
      </c>
      <c r="AL92">
        <v>25</v>
      </c>
      <c r="AM92">
        <v>0</v>
      </c>
      <c r="AN92">
        <v>0</v>
      </c>
      <c r="AO92">
        <v>0</v>
      </c>
      <c r="AP92">
        <v>0</v>
      </c>
      <c r="AQ92">
        <v>0</v>
      </c>
      <c r="AR92">
        <v>0</v>
      </c>
      <c r="AS92">
        <v>0</v>
      </c>
      <c r="AT92">
        <v>0</v>
      </c>
      <c r="AU92">
        <v>0</v>
      </c>
      <c r="AV92">
        <v>0</v>
      </c>
      <c r="AW92">
        <v>0</v>
      </c>
      <c r="AX92">
        <v>0</v>
      </c>
      <c r="AY92">
        <v>369</v>
      </c>
      <c r="AZ92">
        <v>1052</v>
      </c>
      <c r="BA92">
        <v>634</v>
      </c>
      <c r="BB92">
        <v>3284</v>
      </c>
      <c r="BC92">
        <v>6200</v>
      </c>
      <c r="BD92">
        <v>6846</v>
      </c>
      <c r="BE92">
        <v>7565</v>
      </c>
      <c r="BF92">
        <v>6516</v>
      </c>
      <c r="BG92">
        <v>3831</v>
      </c>
      <c r="BH92">
        <v>2671</v>
      </c>
      <c r="BI92">
        <v>2718</v>
      </c>
      <c r="BJ92">
        <v>0</v>
      </c>
      <c r="BK92">
        <v>0</v>
      </c>
      <c r="BL92">
        <v>0</v>
      </c>
      <c r="BM92">
        <v>0</v>
      </c>
      <c r="BN92">
        <v>0</v>
      </c>
      <c r="BO92">
        <v>0</v>
      </c>
      <c r="BP92">
        <v>0</v>
      </c>
      <c r="BQ92">
        <v>0</v>
      </c>
      <c r="BR92">
        <v>0</v>
      </c>
      <c r="BS92">
        <v>0</v>
      </c>
      <c r="BT92">
        <v>0</v>
      </c>
      <c r="BU92">
        <v>25</v>
      </c>
      <c r="BV92">
        <v>0</v>
      </c>
      <c r="BW92">
        <v>0</v>
      </c>
      <c r="BX92">
        <v>0</v>
      </c>
      <c r="BY92">
        <v>0</v>
      </c>
      <c r="BZ92">
        <v>0</v>
      </c>
      <c r="CA92">
        <v>0</v>
      </c>
      <c r="CB92">
        <v>0</v>
      </c>
      <c r="CC92">
        <v>0</v>
      </c>
      <c r="CD92">
        <v>0</v>
      </c>
      <c r="CE92">
        <v>0</v>
      </c>
      <c r="CF92">
        <v>0</v>
      </c>
      <c r="CG92">
        <v>0</v>
      </c>
      <c r="CH92">
        <v>0</v>
      </c>
      <c r="CI92">
        <v>0</v>
      </c>
      <c r="CJ92">
        <v>681</v>
      </c>
      <c r="CK92">
        <v>870</v>
      </c>
      <c r="CL92">
        <v>849</v>
      </c>
      <c r="CM92">
        <v>2073</v>
      </c>
      <c r="CN92">
        <v>5114</v>
      </c>
      <c r="CO92">
        <v>7733</v>
      </c>
      <c r="CP92">
        <v>7558</v>
      </c>
      <c r="CQ92">
        <v>7120</v>
      </c>
      <c r="CR92">
        <v>7197</v>
      </c>
      <c r="CS92">
        <v>1940</v>
      </c>
      <c r="CT92">
        <v>551</v>
      </c>
      <c r="CU92">
        <v>0</v>
      </c>
      <c r="CV92">
        <v>0</v>
      </c>
      <c r="CW92">
        <v>0</v>
      </c>
      <c r="CX92">
        <v>0</v>
      </c>
      <c r="CY92">
        <v>0</v>
      </c>
      <c r="CZ92">
        <v>0</v>
      </c>
      <c r="DA92">
        <v>0</v>
      </c>
      <c r="DB92">
        <v>0</v>
      </c>
      <c r="DC92">
        <v>0</v>
      </c>
      <c r="DD92">
        <v>25</v>
      </c>
      <c r="DE92">
        <v>0</v>
      </c>
      <c r="DF92">
        <v>0</v>
      </c>
      <c r="DG92">
        <v>0</v>
      </c>
      <c r="DH92">
        <v>0</v>
      </c>
      <c r="DI92">
        <v>0</v>
      </c>
      <c r="DJ92">
        <v>0</v>
      </c>
      <c r="DK92">
        <v>0</v>
      </c>
      <c r="DL92">
        <v>0</v>
      </c>
      <c r="DM92">
        <v>0</v>
      </c>
      <c r="DN92">
        <v>0</v>
      </c>
      <c r="DO92">
        <v>0</v>
      </c>
      <c r="DP92">
        <v>0</v>
      </c>
      <c r="DQ92">
        <v>605</v>
      </c>
      <c r="DR92">
        <v>295</v>
      </c>
      <c r="DS92">
        <v>2787</v>
      </c>
      <c r="DT92">
        <v>4967</v>
      </c>
      <c r="DU92">
        <v>4312</v>
      </c>
      <c r="DV92">
        <v>4845</v>
      </c>
      <c r="DW92">
        <v>7974</v>
      </c>
      <c r="DX92">
        <v>5650</v>
      </c>
      <c r="DY92">
        <v>2523</v>
      </c>
      <c r="DZ92">
        <v>2208</v>
      </c>
      <c r="EA92">
        <v>2975</v>
      </c>
      <c r="EB92">
        <v>2044</v>
      </c>
      <c r="EC92">
        <v>501</v>
      </c>
      <c r="ED92">
        <v>0</v>
      </c>
      <c r="EE92">
        <v>0</v>
      </c>
      <c r="EF92">
        <v>0</v>
      </c>
      <c r="EG92">
        <v>0</v>
      </c>
      <c r="EH92">
        <v>0</v>
      </c>
      <c r="EI92">
        <v>0</v>
      </c>
      <c r="EJ92">
        <v>0</v>
      </c>
      <c r="EK92">
        <v>0</v>
      </c>
      <c r="EL92">
        <v>0</v>
      </c>
      <c r="EM92">
        <v>25</v>
      </c>
      <c r="EO92">
        <v>91</v>
      </c>
    </row>
    <row r="93" spans="1:145">
      <c r="A93">
        <v>604</v>
      </c>
      <c r="B93" t="s">
        <v>237</v>
      </c>
      <c r="C93" t="s">
        <v>156</v>
      </c>
      <c r="D93">
        <v>0</v>
      </c>
      <c r="E93">
        <v>0</v>
      </c>
      <c r="F93">
        <v>0</v>
      </c>
      <c r="G93">
        <v>753</v>
      </c>
      <c r="H93">
        <v>848</v>
      </c>
      <c r="I93">
        <v>690</v>
      </c>
      <c r="J93">
        <v>292</v>
      </c>
      <c r="K93">
        <v>327</v>
      </c>
      <c r="L93">
        <v>229</v>
      </c>
      <c r="M93">
        <v>477</v>
      </c>
      <c r="N93">
        <v>748</v>
      </c>
      <c r="O93">
        <v>1852</v>
      </c>
      <c r="P93">
        <v>2196</v>
      </c>
      <c r="Q93">
        <v>4368</v>
      </c>
      <c r="R93">
        <v>5459</v>
      </c>
      <c r="S93">
        <v>7772</v>
      </c>
      <c r="T93">
        <v>10056</v>
      </c>
      <c r="U93">
        <v>11210</v>
      </c>
      <c r="V93">
        <v>9472</v>
      </c>
      <c r="W93">
        <v>13199</v>
      </c>
      <c r="X93">
        <v>13653</v>
      </c>
      <c r="Y93">
        <v>15424</v>
      </c>
      <c r="Z93">
        <v>10930</v>
      </c>
      <c r="AA93">
        <v>5599</v>
      </c>
      <c r="AB93">
        <v>0</v>
      </c>
      <c r="AC93">
        <v>457</v>
      </c>
      <c r="AD93">
        <v>0</v>
      </c>
      <c r="AE93">
        <v>0</v>
      </c>
      <c r="AF93">
        <v>0</v>
      </c>
      <c r="AG93">
        <v>0</v>
      </c>
      <c r="AH93">
        <v>0</v>
      </c>
      <c r="AI93">
        <v>0</v>
      </c>
      <c r="AJ93">
        <v>0</v>
      </c>
      <c r="AK93">
        <v>0</v>
      </c>
      <c r="AL93">
        <v>167</v>
      </c>
      <c r="AM93">
        <v>0</v>
      </c>
      <c r="AN93">
        <v>0</v>
      </c>
      <c r="AO93">
        <v>0</v>
      </c>
      <c r="AP93">
        <v>0</v>
      </c>
      <c r="AQ93">
        <v>0</v>
      </c>
      <c r="AR93">
        <v>0</v>
      </c>
      <c r="AS93">
        <v>753</v>
      </c>
      <c r="AT93">
        <v>1538</v>
      </c>
      <c r="AU93">
        <v>292</v>
      </c>
      <c r="AV93">
        <v>0</v>
      </c>
      <c r="AW93">
        <v>1202</v>
      </c>
      <c r="AX93">
        <v>1828</v>
      </c>
      <c r="AY93">
        <v>4236</v>
      </c>
      <c r="AZ93">
        <v>7331</v>
      </c>
      <c r="BA93">
        <v>7030</v>
      </c>
      <c r="BB93">
        <v>13170</v>
      </c>
      <c r="BC93">
        <v>13127</v>
      </c>
      <c r="BD93">
        <v>13893</v>
      </c>
      <c r="BE93">
        <v>18672</v>
      </c>
      <c r="BF93">
        <v>15645</v>
      </c>
      <c r="BG93">
        <v>9715</v>
      </c>
      <c r="BH93">
        <v>5658</v>
      </c>
      <c r="BI93">
        <v>1464</v>
      </c>
      <c r="BJ93">
        <v>0</v>
      </c>
      <c r="BK93">
        <v>457</v>
      </c>
      <c r="BL93">
        <v>0</v>
      </c>
      <c r="BM93">
        <v>0</v>
      </c>
      <c r="BN93">
        <v>0</v>
      </c>
      <c r="BO93">
        <v>0</v>
      </c>
      <c r="BP93">
        <v>0</v>
      </c>
      <c r="BQ93">
        <v>0</v>
      </c>
      <c r="BR93">
        <v>0</v>
      </c>
      <c r="BS93">
        <v>0</v>
      </c>
      <c r="BT93">
        <v>0</v>
      </c>
      <c r="BU93">
        <v>167</v>
      </c>
      <c r="BV93">
        <v>0</v>
      </c>
      <c r="BW93">
        <v>0</v>
      </c>
      <c r="BX93">
        <v>0</v>
      </c>
      <c r="BY93">
        <v>0</v>
      </c>
      <c r="BZ93">
        <v>0</v>
      </c>
      <c r="CA93">
        <v>0</v>
      </c>
      <c r="CB93">
        <v>358</v>
      </c>
      <c r="CC93">
        <v>518</v>
      </c>
      <c r="CD93">
        <v>759</v>
      </c>
      <c r="CE93">
        <v>656</v>
      </c>
      <c r="CF93">
        <v>0</v>
      </c>
      <c r="CG93">
        <v>1293</v>
      </c>
      <c r="CH93">
        <v>1815</v>
      </c>
      <c r="CI93">
        <v>3840</v>
      </c>
      <c r="CJ93">
        <v>3657</v>
      </c>
      <c r="CK93">
        <v>11340</v>
      </c>
      <c r="CL93">
        <v>9304</v>
      </c>
      <c r="CM93">
        <v>8968</v>
      </c>
      <c r="CN93">
        <v>11405</v>
      </c>
      <c r="CO93">
        <v>14120</v>
      </c>
      <c r="CP93">
        <v>11614</v>
      </c>
      <c r="CQ93">
        <v>14630</v>
      </c>
      <c r="CR93">
        <v>11299</v>
      </c>
      <c r="CS93">
        <v>7516</v>
      </c>
      <c r="CT93">
        <v>2795</v>
      </c>
      <c r="CU93">
        <v>162</v>
      </c>
      <c r="CV93">
        <v>0</v>
      </c>
      <c r="CW93">
        <v>0</v>
      </c>
      <c r="CX93">
        <v>0</v>
      </c>
      <c r="CY93">
        <v>0</v>
      </c>
      <c r="CZ93">
        <v>0</v>
      </c>
      <c r="DA93">
        <v>0</v>
      </c>
      <c r="DB93">
        <v>0</v>
      </c>
      <c r="DC93">
        <v>0</v>
      </c>
      <c r="DD93">
        <v>129</v>
      </c>
      <c r="DE93">
        <v>0</v>
      </c>
      <c r="DF93">
        <v>0</v>
      </c>
      <c r="DG93">
        <v>0</v>
      </c>
      <c r="DH93">
        <v>0</v>
      </c>
      <c r="DI93">
        <v>0</v>
      </c>
      <c r="DJ93">
        <v>0</v>
      </c>
      <c r="DK93">
        <v>0</v>
      </c>
      <c r="DL93">
        <v>0</v>
      </c>
      <c r="DM93">
        <v>0</v>
      </c>
      <c r="DN93">
        <v>358</v>
      </c>
      <c r="DO93">
        <v>1528</v>
      </c>
      <c r="DP93">
        <v>3117</v>
      </c>
      <c r="DQ93">
        <v>5897</v>
      </c>
      <c r="DR93">
        <v>6716</v>
      </c>
      <c r="DS93">
        <v>10844</v>
      </c>
      <c r="DT93">
        <v>14824</v>
      </c>
      <c r="DU93">
        <v>17712</v>
      </c>
      <c r="DV93">
        <v>13576</v>
      </c>
      <c r="DW93">
        <v>17074</v>
      </c>
      <c r="DX93">
        <v>11576</v>
      </c>
      <c r="DY93">
        <v>9297</v>
      </c>
      <c r="DZ93">
        <v>2090</v>
      </c>
      <c r="EA93">
        <v>590</v>
      </c>
      <c r="EB93">
        <v>457</v>
      </c>
      <c r="EC93">
        <v>393</v>
      </c>
      <c r="ED93">
        <v>0</v>
      </c>
      <c r="EE93">
        <v>0</v>
      </c>
      <c r="EF93">
        <v>0</v>
      </c>
      <c r="EG93">
        <v>0</v>
      </c>
      <c r="EH93">
        <v>0</v>
      </c>
      <c r="EI93">
        <v>0</v>
      </c>
      <c r="EJ93">
        <v>0</v>
      </c>
      <c r="EK93">
        <v>0</v>
      </c>
      <c r="EL93">
        <v>0</v>
      </c>
      <c r="EM93">
        <v>129</v>
      </c>
      <c r="EO93">
        <v>92</v>
      </c>
    </row>
    <row r="94" spans="1:145">
      <c r="A94">
        <v>700</v>
      </c>
      <c r="B94" t="s">
        <v>57</v>
      </c>
      <c r="C94" t="s">
        <v>57</v>
      </c>
      <c r="D94">
        <v>22554</v>
      </c>
      <c r="E94">
        <v>4265</v>
      </c>
      <c r="F94">
        <v>3419</v>
      </c>
      <c r="G94">
        <v>633</v>
      </c>
      <c r="H94">
        <v>3056</v>
      </c>
      <c r="I94">
        <v>928</v>
      </c>
      <c r="J94">
        <v>548</v>
      </c>
      <c r="K94">
        <v>1596</v>
      </c>
      <c r="L94">
        <v>674</v>
      </c>
      <c r="M94">
        <v>846</v>
      </c>
      <c r="N94">
        <v>662</v>
      </c>
      <c r="O94">
        <v>627</v>
      </c>
      <c r="P94">
        <v>2025</v>
      </c>
      <c r="Q94">
        <v>1914</v>
      </c>
      <c r="R94">
        <v>2044</v>
      </c>
      <c r="S94">
        <v>2814</v>
      </c>
      <c r="T94">
        <v>3935</v>
      </c>
      <c r="U94">
        <v>7699</v>
      </c>
      <c r="V94">
        <v>9717</v>
      </c>
      <c r="W94">
        <v>13186</v>
      </c>
      <c r="X94">
        <v>22920</v>
      </c>
      <c r="Y94">
        <v>21560</v>
      </c>
      <c r="Z94">
        <v>24421</v>
      </c>
      <c r="AA94">
        <v>24635</v>
      </c>
      <c r="AB94">
        <v>26047</v>
      </c>
      <c r="AC94">
        <v>15880</v>
      </c>
      <c r="AD94">
        <v>4871</v>
      </c>
      <c r="AE94">
        <v>0</v>
      </c>
      <c r="AF94">
        <v>685</v>
      </c>
      <c r="AG94">
        <v>0</v>
      </c>
      <c r="AH94">
        <v>0</v>
      </c>
      <c r="AI94">
        <v>0</v>
      </c>
      <c r="AJ94">
        <v>0</v>
      </c>
      <c r="AK94">
        <v>0</v>
      </c>
      <c r="AL94">
        <v>8404</v>
      </c>
      <c r="AM94">
        <v>386</v>
      </c>
      <c r="AN94">
        <v>259</v>
      </c>
      <c r="AO94">
        <v>511</v>
      </c>
      <c r="AP94">
        <v>1749</v>
      </c>
      <c r="AQ94">
        <v>483</v>
      </c>
      <c r="AR94">
        <v>462</v>
      </c>
      <c r="AS94">
        <v>5683</v>
      </c>
      <c r="AT94">
        <v>7411</v>
      </c>
      <c r="AU94">
        <v>6722</v>
      </c>
      <c r="AV94">
        <v>6933</v>
      </c>
      <c r="AW94">
        <v>2877</v>
      </c>
      <c r="AX94">
        <v>2706</v>
      </c>
      <c r="AY94">
        <v>1968</v>
      </c>
      <c r="AZ94">
        <v>1294</v>
      </c>
      <c r="BA94">
        <v>3212</v>
      </c>
      <c r="BB94">
        <v>3839</v>
      </c>
      <c r="BC94">
        <v>4467</v>
      </c>
      <c r="BD94">
        <v>7846</v>
      </c>
      <c r="BE94">
        <v>9586</v>
      </c>
      <c r="BF94">
        <v>17783</v>
      </c>
      <c r="BG94">
        <v>27488</v>
      </c>
      <c r="BH94">
        <v>18998</v>
      </c>
      <c r="BI94">
        <v>29240</v>
      </c>
      <c r="BJ94">
        <v>22208</v>
      </c>
      <c r="BK94">
        <v>17273</v>
      </c>
      <c r="BL94">
        <v>12394</v>
      </c>
      <c r="BM94">
        <v>7064</v>
      </c>
      <c r="BN94">
        <v>2704</v>
      </c>
      <c r="BO94">
        <v>341</v>
      </c>
      <c r="BP94">
        <v>274</v>
      </c>
      <c r="BQ94">
        <v>0</v>
      </c>
      <c r="BR94">
        <v>0</v>
      </c>
      <c r="BS94">
        <v>0</v>
      </c>
      <c r="BT94">
        <v>0</v>
      </c>
      <c r="BU94">
        <v>8404</v>
      </c>
      <c r="BV94">
        <v>18359</v>
      </c>
      <c r="BW94">
        <v>4833</v>
      </c>
      <c r="BX94">
        <v>3848</v>
      </c>
      <c r="BY94">
        <v>3230</v>
      </c>
      <c r="BZ94">
        <v>2791</v>
      </c>
      <c r="CA94">
        <v>1383</v>
      </c>
      <c r="CB94">
        <v>1145</v>
      </c>
      <c r="CC94">
        <v>829</v>
      </c>
      <c r="CD94">
        <v>617</v>
      </c>
      <c r="CE94">
        <v>1263</v>
      </c>
      <c r="CF94">
        <v>1207</v>
      </c>
      <c r="CG94">
        <v>2755</v>
      </c>
      <c r="CH94">
        <v>2160</v>
      </c>
      <c r="CI94">
        <v>3651</v>
      </c>
      <c r="CJ94">
        <v>1955</v>
      </c>
      <c r="CK94">
        <v>10580</v>
      </c>
      <c r="CL94">
        <v>6350</v>
      </c>
      <c r="CM94">
        <v>11210</v>
      </c>
      <c r="CN94">
        <v>18686</v>
      </c>
      <c r="CO94">
        <v>26870</v>
      </c>
      <c r="CP94">
        <v>18557</v>
      </c>
      <c r="CQ94">
        <v>20199</v>
      </c>
      <c r="CR94">
        <v>17147</v>
      </c>
      <c r="CS94">
        <v>20380</v>
      </c>
      <c r="CT94">
        <v>12209</v>
      </c>
      <c r="CU94">
        <v>6645</v>
      </c>
      <c r="CV94">
        <v>2545</v>
      </c>
      <c r="CW94">
        <v>2501</v>
      </c>
      <c r="CX94">
        <v>449</v>
      </c>
      <c r="CY94">
        <v>0</v>
      </c>
      <c r="CZ94">
        <v>0</v>
      </c>
      <c r="DA94">
        <v>0</v>
      </c>
      <c r="DB94">
        <v>0</v>
      </c>
      <c r="DC94">
        <v>0</v>
      </c>
      <c r="DD94">
        <v>8211</v>
      </c>
      <c r="DE94">
        <v>0</v>
      </c>
      <c r="DF94">
        <v>0</v>
      </c>
      <c r="DG94">
        <v>0</v>
      </c>
      <c r="DH94">
        <v>0</v>
      </c>
      <c r="DI94">
        <v>0</v>
      </c>
      <c r="DJ94">
        <v>0</v>
      </c>
      <c r="DK94">
        <v>341</v>
      </c>
      <c r="DL94">
        <v>120</v>
      </c>
      <c r="DM94">
        <v>513</v>
      </c>
      <c r="DN94">
        <v>1207</v>
      </c>
      <c r="DO94">
        <v>1357</v>
      </c>
      <c r="DP94">
        <v>992</v>
      </c>
      <c r="DQ94">
        <v>2405</v>
      </c>
      <c r="DR94">
        <v>2037</v>
      </c>
      <c r="DS94">
        <v>11750</v>
      </c>
      <c r="DT94">
        <v>8781</v>
      </c>
      <c r="DU94">
        <v>8795</v>
      </c>
      <c r="DV94">
        <v>13383</v>
      </c>
      <c r="DW94">
        <v>20405</v>
      </c>
      <c r="DX94">
        <v>25623</v>
      </c>
      <c r="DY94">
        <v>26519</v>
      </c>
      <c r="DZ94">
        <v>28580</v>
      </c>
      <c r="EA94">
        <v>21590</v>
      </c>
      <c r="EB94">
        <v>14233</v>
      </c>
      <c r="EC94">
        <v>15243</v>
      </c>
      <c r="ED94">
        <v>13522</v>
      </c>
      <c r="EE94">
        <v>6106</v>
      </c>
      <c r="EF94">
        <v>996</v>
      </c>
      <c r="EG94">
        <v>0</v>
      </c>
      <c r="EH94">
        <v>0</v>
      </c>
      <c r="EI94">
        <v>0</v>
      </c>
      <c r="EJ94">
        <v>0</v>
      </c>
      <c r="EK94">
        <v>0</v>
      </c>
      <c r="EL94">
        <v>0</v>
      </c>
      <c r="EM94">
        <v>8067</v>
      </c>
      <c r="EO94">
        <v>93</v>
      </c>
    </row>
    <row r="95" spans="1:145">
      <c r="A95">
        <v>701</v>
      </c>
      <c r="B95" t="s">
        <v>238</v>
      </c>
      <c r="C95" t="s">
        <v>157</v>
      </c>
      <c r="D95">
        <v>261</v>
      </c>
      <c r="E95">
        <v>0</v>
      </c>
      <c r="F95">
        <v>0</v>
      </c>
      <c r="G95">
        <v>0</v>
      </c>
      <c r="H95">
        <v>0</v>
      </c>
      <c r="I95">
        <v>0</v>
      </c>
      <c r="J95">
        <v>0</v>
      </c>
      <c r="K95">
        <v>0</v>
      </c>
      <c r="L95">
        <v>387</v>
      </c>
      <c r="M95">
        <v>604</v>
      </c>
      <c r="N95">
        <v>0</v>
      </c>
      <c r="O95">
        <v>0</v>
      </c>
      <c r="P95">
        <v>626</v>
      </c>
      <c r="Q95">
        <v>732</v>
      </c>
      <c r="R95">
        <v>1461</v>
      </c>
      <c r="S95">
        <v>1385</v>
      </c>
      <c r="T95">
        <v>3151</v>
      </c>
      <c r="U95">
        <v>3642</v>
      </c>
      <c r="V95">
        <v>5928</v>
      </c>
      <c r="W95">
        <v>9451</v>
      </c>
      <c r="X95">
        <v>15155</v>
      </c>
      <c r="Y95">
        <v>17301</v>
      </c>
      <c r="Z95">
        <v>21106</v>
      </c>
      <c r="AA95">
        <v>18437</v>
      </c>
      <c r="AB95">
        <v>22194</v>
      </c>
      <c r="AC95">
        <v>12109</v>
      </c>
      <c r="AD95">
        <v>3008</v>
      </c>
      <c r="AE95">
        <v>0</v>
      </c>
      <c r="AF95">
        <v>685</v>
      </c>
      <c r="AG95">
        <v>0</v>
      </c>
      <c r="AH95">
        <v>0</v>
      </c>
      <c r="AI95">
        <v>0</v>
      </c>
      <c r="AJ95">
        <v>0</v>
      </c>
      <c r="AK95">
        <v>0</v>
      </c>
      <c r="AL95">
        <v>2256</v>
      </c>
      <c r="AM95">
        <v>0</v>
      </c>
      <c r="AN95">
        <v>196</v>
      </c>
      <c r="AO95">
        <v>0</v>
      </c>
      <c r="AP95">
        <v>0</v>
      </c>
      <c r="AQ95">
        <v>0</v>
      </c>
      <c r="AR95">
        <v>0</v>
      </c>
      <c r="AS95">
        <v>0</v>
      </c>
      <c r="AT95">
        <v>0</v>
      </c>
      <c r="AU95">
        <v>65</v>
      </c>
      <c r="AV95">
        <v>0</v>
      </c>
      <c r="AW95">
        <v>0</v>
      </c>
      <c r="AX95">
        <v>604</v>
      </c>
      <c r="AY95">
        <v>397</v>
      </c>
      <c r="AZ95">
        <v>665</v>
      </c>
      <c r="BA95">
        <v>828</v>
      </c>
      <c r="BB95">
        <v>1188</v>
      </c>
      <c r="BC95">
        <v>4127</v>
      </c>
      <c r="BD95">
        <v>4637</v>
      </c>
      <c r="BE95">
        <v>6477</v>
      </c>
      <c r="BF95">
        <v>10053</v>
      </c>
      <c r="BG95">
        <v>18999</v>
      </c>
      <c r="BH95">
        <v>16284</v>
      </c>
      <c r="BI95">
        <v>21436</v>
      </c>
      <c r="BJ95">
        <v>18921</v>
      </c>
      <c r="BK95">
        <v>12941</v>
      </c>
      <c r="BL95">
        <v>10059</v>
      </c>
      <c r="BM95">
        <v>6572</v>
      </c>
      <c r="BN95">
        <v>2704</v>
      </c>
      <c r="BO95">
        <v>196</v>
      </c>
      <c r="BP95">
        <v>274</v>
      </c>
      <c r="BQ95">
        <v>0</v>
      </c>
      <c r="BR95">
        <v>0</v>
      </c>
      <c r="BS95">
        <v>0</v>
      </c>
      <c r="BT95">
        <v>0</v>
      </c>
      <c r="BU95">
        <v>2256</v>
      </c>
      <c r="BV95">
        <v>261</v>
      </c>
      <c r="BW95">
        <v>0</v>
      </c>
      <c r="BX95">
        <v>0</v>
      </c>
      <c r="BY95">
        <v>39</v>
      </c>
      <c r="BZ95">
        <v>0</v>
      </c>
      <c r="CA95">
        <v>0</v>
      </c>
      <c r="CB95">
        <v>0</v>
      </c>
      <c r="CC95">
        <v>348</v>
      </c>
      <c r="CD95">
        <v>181</v>
      </c>
      <c r="CE95">
        <v>423</v>
      </c>
      <c r="CF95">
        <v>331</v>
      </c>
      <c r="CG95">
        <v>1339</v>
      </c>
      <c r="CH95">
        <v>881</v>
      </c>
      <c r="CI95">
        <v>1297</v>
      </c>
      <c r="CJ95">
        <v>882</v>
      </c>
      <c r="CK95">
        <v>6494</v>
      </c>
      <c r="CL95">
        <v>2539</v>
      </c>
      <c r="CM95">
        <v>6557</v>
      </c>
      <c r="CN95">
        <v>14734</v>
      </c>
      <c r="CO95">
        <v>19352</v>
      </c>
      <c r="CP95">
        <v>13418</v>
      </c>
      <c r="CQ95">
        <v>14153</v>
      </c>
      <c r="CR95">
        <v>14541</v>
      </c>
      <c r="CS95">
        <v>18071</v>
      </c>
      <c r="CT95">
        <v>10571</v>
      </c>
      <c r="CU95">
        <v>5744</v>
      </c>
      <c r="CV95">
        <v>2545</v>
      </c>
      <c r="CW95">
        <v>2501</v>
      </c>
      <c r="CX95">
        <v>449</v>
      </c>
      <c r="CY95">
        <v>0</v>
      </c>
      <c r="CZ95">
        <v>0</v>
      </c>
      <c r="DA95">
        <v>0</v>
      </c>
      <c r="DB95">
        <v>0</v>
      </c>
      <c r="DC95">
        <v>0</v>
      </c>
      <c r="DD95">
        <v>2228</v>
      </c>
      <c r="DE95">
        <v>0</v>
      </c>
      <c r="DF95">
        <v>0</v>
      </c>
      <c r="DG95">
        <v>0</v>
      </c>
      <c r="DH95">
        <v>0</v>
      </c>
      <c r="DI95">
        <v>0</v>
      </c>
      <c r="DJ95">
        <v>0</v>
      </c>
      <c r="DK95">
        <v>0</v>
      </c>
      <c r="DL95">
        <v>0</v>
      </c>
      <c r="DM95">
        <v>196</v>
      </c>
      <c r="DN95">
        <v>0</v>
      </c>
      <c r="DO95">
        <v>0</v>
      </c>
      <c r="DP95">
        <v>49</v>
      </c>
      <c r="DQ95">
        <v>0</v>
      </c>
      <c r="DR95">
        <v>0</v>
      </c>
      <c r="DS95">
        <v>1306</v>
      </c>
      <c r="DT95">
        <v>1213</v>
      </c>
      <c r="DU95">
        <v>5050</v>
      </c>
      <c r="DV95">
        <v>7053</v>
      </c>
      <c r="DW95">
        <v>8996</v>
      </c>
      <c r="DX95">
        <v>18659</v>
      </c>
      <c r="DY95">
        <v>19133</v>
      </c>
      <c r="DZ95">
        <v>20105</v>
      </c>
      <c r="EA95">
        <v>14793</v>
      </c>
      <c r="EB95">
        <v>11632</v>
      </c>
      <c r="EC95">
        <v>11404</v>
      </c>
      <c r="ED95">
        <v>11875</v>
      </c>
      <c r="EE95">
        <v>5749</v>
      </c>
      <c r="EF95">
        <v>489</v>
      </c>
      <c r="EG95">
        <v>0</v>
      </c>
      <c r="EH95">
        <v>0</v>
      </c>
      <c r="EI95">
        <v>0</v>
      </c>
      <c r="EJ95">
        <v>0</v>
      </c>
      <c r="EK95">
        <v>0</v>
      </c>
      <c r="EL95">
        <v>0</v>
      </c>
      <c r="EM95">
        <v>2177</v>
      </c>
      <c r="EO95">
        <v>94</v>
      </c>
    </row>
    <row r="96" spans="1:145">
      <c r="A96">
        <v>702</v>
      </c>
      <c r="B96" t="s">
        <v>239</v>
      </c>
      <c r="C96" t="s">
        <v>158</v>
      </c>
      <c r="D96">
        <v>22293</v>
      </c>
      <c r="E96">
        <v>4265</v>
      </c>
      <c r="F96">
        <v>3419</v>
      </c>
      <c r="G96">
        <v>633</v>
      </c>
      <c r="H96">
        <v>3056</v>
      </c>
      <c r="I96">
        <v>928</v>
      </c>
      <c r="J96">
        <v>548</v>
      </c>
      <c r="K96">
        <v>1596</v>
      </c>
      <c r="L96">
        <v>287</v>
      </c>
      <c r="M96">
        <v>242</v>
      </c>
      <c r="N96">
        <v>662</v>
      </c>
      <c r="O96">
        <v>627</v>
      </c>
      <c r="P96">
        <v>1399</v>
      </c>
      <c r="Q96">
        <v>1182</v>
      </c>
      <c r="R96">
        <v>583</v>
      </c>
      <c r="S96">
        <v>1429</v>
      </c>
      <c r="T96">
        <v>784</v>
      </c>
      <c r="U96">
        <v>4057</v>
      </c>
      <c r="V96">
        <v>3789</v>
      </c>
      <c r="W96">
        <v>3735</v>
      </c>
      <c r="X96">
        <v>7765</v>
      </c>
      <c r="Y96">
        <v>4259</v>
      </c>
      <c r="Z96">
        <v>3315</v>
      </c>
      <c r="AA96">
        <v>6198</v>
      </c>
      <c r="AB96">
        <v>3853</v>
      </c>
      <c r="AC96">
        <v>3771</v>
      </c>
      <c r="AD96">
        <v>1863</v>
      </c>
      <c r="AE96">
        <v>0</v>
      </c>
      <c r="AF96">
        <v>0</v>
      </c>
      <c r="AG96">
        <v>0</v>
      </c>
      <c r="AH96">
        <v>0</v>
      </c>
      <c r="AI96">
        <v>0</v>
      </c>
      <c r="AJ96">
        <v>0</v>
      </c>
      <c r="AK96">
        <v>0</v>
      </c>
      <c r="AL96">
        <v>2556</v>
      </c>
      <c r="AM96">
        <v>386</v>
      </c>
      <c r="AN96">
        <v>63</v>
      </c>
      <c r="AO96">
        <v>511</v>
      </c>
      <c r="AP96">
        <v>1749</v>
      </c>
      <c r="AQ96">
        <v>483</v>
      </c>
      <c r="AR96">
        <v>462</v>
      </c>
      <c r="AS96">
        <v>5683</v>
      </c>
      <c r="AT96">
        <v>7411</v>
      </c>
      <c r="AU96">
        <v>6657</v>
      </c>
      <c r="AV96">
        <v>6933</v>
      </c>
      <c r="AW96">
        <v>2877</v>
      </c>
      <c r="AX96">
        <v>2102</v>
      </c>
      <c r="AY96">
        <v>1571</v>
      </c>
      <c r="AZ96">
        <v>629</v>
      </c>
      <c r="BA96">
        <v>2384</v>
      </c>
      <c r="BB96">
        <v>2651</v>
      </c>
      <c r="BC96">
        <v>340</v>
      </c>
      <c r="BD96">
        <v>3209</v>
      </c>
      <c r="BE96">
        <v>3109</v>
      </c>
      <c r="BF96">
        <v>7730</v>
      </c>
      <c r="BG96">
        <v>8489</v>
      </c>
      <c r="BH96">
        <v>2714</v>
      </c>
      <c r="BI96">
        <v>7804</v>
      </c>
      <c r="BJ96">
        <v>3287</v>
      </c>
      <c r="BK96">
        <v>4332</v>
      </c>
      <c r="BL96">
        <v>2335</v>
      </c>
      <c r="BM96">
        <v>492</v>
      </c>
      <c r="BN96">
        <v>0</v>
      </c>
      <c r="BO96">
        <v>145</v>
      </c>
      <c r="BP96">
        <v>0</v>
      </c>
      <c r="BQ96">
        <v>0</v>
      </c>
      <c r="BR96">
        <v>0</v>
      </c>
      <c r="BS96">
        <v>0</v>
      </c>
      <c r="BT96">
        <v>0</v>
      </c>
      <c r="BU96">
        <v>2556</v>
      </c>
      <c r="BV96">
        <v>18098</v>
      </c>
      <c r="BW96">
        <v>4833</v>
      </c>
      <c r="BX96">
        <v>3848</v>
      </c>
      <c r="BY96">
        <v>3191</v>
      </c>
      <c r="BZ96">
        <v>2791</v>
      </c>
      <c r="CA96">
        <v>1383</v>
      </c>
      <c r="CB96">
        <v>1145</v>
      </c>
      <c r="CC96">
        <v>481</v>
      </c>
      <c r="CD96">
        <v>436</v>
      </c>
      <c r="CE96">
        <v>840</v>
      </c>
      <c r="CF96">
        <v>876</v>
      </c>
      <c r="CG96">
        <v>1416</v>
      </c>
      <c r="CH96">
        <v>1279</v>
      </c>
      <c r="CI96">
        <v>2354</v>
      </c>
      <c r="CJ96">
        <v>1073</v>
      </c>
      <c r="CK96">
        <v>4086</v>
      </c>
      <c r="CL96">
        <v>3811</v>
      </c>
      <c r="CM96">
        <v>4653</v>
      </c>
      <c r="CN96">
        <v>3952</v>
      </c>
      <c r="CO96">
        <v>7518</v>
      </c>
      <c r="CP96">
        <v>5139</v>
      </c>
      <c r="CQ96">
        <v>6046</v>
      </c>
      <c r="CR96">
        <v>2606</v>
      </c>
      <c r="CS96">
        <v>2309</v>
      </c>
      <c r="CT96">
        <v>1638</v>
      </c>
      <c r="CU96">
        <v>901</v>
      </c>
      <c r="CV96">
        <v>0</v>
      </c>
      <c r="CW96">
        <v>0</v>
      </c>
      <c r="CX96">
        <v>0</v>
      </c>
      <c r="CY96">
        <v>0</v>
      </c>
      <c r="CZ96">
        <v>0</v>
      </c>
      <c r="DA96">
        <v>0</v>
      </c>
      <c r="DB96">
        <v>0</v>
      </c>
      <c r="DC96">
        <v>0</v>
      </c>
      <c r="DD96">
        <v>2391</v>
      </c>
      <c r="DE96">
        <v>0</v>
      </c>
      <c r="DF96">
        <v>0</v>
      </c>
      <c r="DG96">
        <v>0</v>
      </c>
      <c r="DH96">
        <v>0</v>
      </c>
      <c r="DI96">
        <v>0</v>
      </c>
      <c r="DJ96">
        <v>0</v>
      </c>
      <c r="DK96">
        <v>341</v>
      </c>
      <c r="DL96">
        <v>120</v>
      </c>
      <c r="DM96">
        <v>317</v>
      </c>
      <c r="DN96">
        <v>1207</v>
      </c>
      <c r="DO96">
        <v>1357</v>
      </c>
      <c r="DP96">
        <v>943</v>
      </c>
      <c r="DQ96">
        <v>2405</v>
      </c>
      <c r="DR96">
        <v>2037</v>
      </c>
      <c r="DS96">
        <v>10444</v>
      </c>
      <c r="DT96">
        <v>7568</v>
      </c>
      <c r="DU96">
        <v>3745</v>
      </c>
      <c r="DV96">
        <v>6330</v>
      </c>
      <c r="DW96">
        <v>11409</v>
      </c>
      <c r="DX96">
        <v>6964</v>
      </c>
      <c r="DY96">
        <v>7386</v>
      </c>
      <c r="DZ96">
        <v>8475</v>
      </c>
      <c r="EA96">
        <v>6797</v>
      </c>
      <c r="EB96">
        <v>2601</v>
      </c>
      <c r="EC96">
        <v>3839</v>
      </c>
      <c r="ED96">
        <v>1647</v>
      </c>
      <c r="EE96">
        <v>357</v>
      </c>
      <c r="EF96">
        <v>507</v>
      </c>
      <c r="EG96">
        <v>0</v>
      </c>
      <c r="EH96">
        <v>0</v>
      </c>
      <c r="EI96">
        <v>0</v>
      </c>
      <c r="EJ96">
        <v>0</v>
      </c>
      <c r="EK96">
        <v>0</v>
      </c>
      <c r="EL96">
        <v>0</v>
      </c>
      <c r="EM96">
        <v>2298</v>
      </c>
      <c r="EO96">
        <v>95</v>
      </c>
    </row>
    <row r="97" spans="1:145">
      <c r="A97">
        <v>800</v>
      </c>
      <c r="B97" t="s">
        <v>58</v>
      </c>
      <c r="C97" t="s">
        <v>58</v>
      </c>
      <c r="D97">
        <v>0</v>
      </c>
      <c r="E97">
        <v>0</v>
      </c>
      <c r="F97">
        <v>0</v>
      </c>
      <c r="G97">
        <v>0</v>
      </c>
      <c r="H97">
        <v>143</v>
      </c>
      <c r="I97">
        <v>76</v>
      </c>
      <c r="J97">
        <v>0</v>
      </c>
      <c r="K97">
        <v>19</v>
      </c>
      <c r="L97">
        <v>0</v>
      </c>
      <c r="M97">
        <v>0</v>
      </c>
      <c r="N97">
        <v>351</v>
      </c>
      <c r="O97">
        <v>0</v>
      </c>
      <c r="P97">
        <v>0</v>
      </c>
      <c r="Q97">
        <v>44</v>
      </c>
      <c r="R97">
        <v>586</v>
      </c>
      <c r="S97">
        <v>270</v>
      </c>
      <c r="T97">
        <v>571</v>
      </c>
      <c r="U97">
        <v>1441</v>
      </c>
      <c r="V97">
        <v>5954</v>
      </c>
      <c r="W97">
        <v>6941</v>
      </c>
      <c r="X97">
        <v>19089</v>
      </c>
      <c r="Y97">
        <v>33319</v>
      </c>
      <c r="Z97">
        <v>62324</v>
      </c>
      <c r="AA97">
        <v>84200</v>
      </c>
      <c r="AB97">
        <v>94811</v>
      </c>
      <c r="AC97">
        <v>83840</v>
      </c>
      <c r="AD97">
        <v>45253</v>
      </c>
      <c r="AE97">
        <v>5554</v>
      </c>
      <c r="AF97">
        <v>319</v>
      </c>
      <c r="AG97">
        <v>0</v>
      </c>
      <c r="AH97">
        <v>0</v>
      </c>
      <c r="AI97">
        <v>0</v>
      </c>
      <c r="AJ97">
        <v>0</v>
      </c>
      <c r="AK97">
        <v>0</v>
      </c>
      <c r="AL97">
        <v>9241</v>
      </c>
      <c r="AM97">
        <v>0</v>
      </c>
      <c r="AN97">
        <v>0</v>
      </c>
      <c r="AO97">
        <v>0</v>
      </c>
      <c r="AP97">
        <v>0</v>
      </c>
      <c r="AQ97">
        <v>0</v>
      </c>
      <c r="AR97">
        <v>0</v>
      </c>
      <c r="AS97">
        <v>0</v>
      </c>
      <c r="AT97">
        <v>0</v>
      </c>
      <c r="AU97">
        <v>19</v>
      </c>
      <c r="AV97">
        <v>219</v>
      </c>
      <c r="AW97">
        <v>351</v>
      </c>
      <c r="AX97">
        <v>0</v>
      </c>
      <c r="AY97">
        <v>0</v>
      </c>
      <c r="AZ97">
        <v>0</v>
      </c>
      <c r="BA97">
        <v>270</v>
      </c>
      <c r="BB97">
        <v>44</v>
      </c>
      <c r="BC97">
        <v>278</v>
      </c>
      <c r="BD97">
        <v>649</v>
      </c>
      <c r="BE97">
        <v>4006</v>
      </c>
      <c r="BF97">
        <v>6944</v>
      </c>
      <c r="BG97">
        <v>13278</v>
      </c>
      <c r="BH97">
        <v>34825</v>
      </c>
      <c r="BI97">
        <v>47372</v>
      </c>
      <c r="BJ97">
        <v>66679</v>
      </c>
      <c r="BK97">
        <v>64646</v>
      </c>
      <c r="BL97">
        <v>69538</v>
      </c>
      <c r="BM97">
        <v>61877</v>
      </c>
      <c r="BN97">
        <v>40762</v>
      </c>
      <c r="BO97">
        <v>28040</v>
      </c>
      <c r="BP97">
        <v>4753</v>
      </c>
      <c r="BQ97">
        <v>504</v>
      </c>
      <c r="BR97">
        <v>51</v>
      </c>
      <c r="BS97">
        <v>0</v>
      </c>
      <c r="BT97">
        <v>0</v>
      </c>
      <c r="BU97">
        <v>9241</v>
      </c>
      <c r="BV97">
        <v>0</v>
      </c>
      <c r="BW97">
        <v>0</v>
      </c>
      <c r="BX97">
        <v>0</v>
      </c>
      <c r="BY97">
        <v>0</v>
      </c>
      <c r="BZ97">
        <v>143</v>
      </c>
      <c r="CA97">
        <v>76</v>
      </c>
      <c r="CB97">
        <v>0</v>
      </c>
      <c r="CC97">
        <v>0</v>
      </c>
      <c r="CD97">
        <v>44</v>
      </c>
      <c r="CE97">
        <v>0</v>
      </c>
      <c r="CF97">
        <v>0</v>
      </c>
      <c r="CG97">
        <v>918</v>
      </c>
      <c r="CH97">
        <v>0</v>
      </c>
      <c r="CI97">
        <v>308</v>
      </c>
      <c r="CJ97">
        <v>4212</v>
      </c>
      <c r="CK97">
        <v>4155</v>
      </c>
      <c r="CL97">
        <v>12736</v>
      </c>
      <c r="CM97">
        <v>20592</v>
      </c>
      <c r="CN97">
        <v>24933</v>
      </c>
      <c r="CO97">
        <v>39845</v>
      </c>
      <c r="CP97">
        <v>36244</v>
      </c>
      <c r="CQ97">
        <v>45439</v>
      </c>
      <c r="CR97">
        <v>52302</v>
      </c>
      <c r="CS97">
        <v>53923</v>
      </c>
      <c r="CT97">
        <v>48114</v>
      </c>
      <c r="CU97">
        <v>37951</v>
      </c>
      <c r="CV97">
        <v>26245</v>
      </c>
      <c r="CW97">
        <v>21891</v>
      </c>
      <c r="CX97">
        <v>7807</v>
      </c>
      <c r="CY97">
        <v>5344</v>
      </c>
      <c r="CZ97">
        <v>1328</v>
      </c>
      <c r="DA97">
        <v>504</v>
      </c>
      <c r="DB97">
        <v>0</v>
      </c>
      <c r="DC97">
        <v>51</v>
      </c>
      <c r="DD97">
        <v>9241</v>
      </c>
      <c r="DE97">
        <v>0</v>
      </c>
      <c r="DF97">
        <v>0</v>
      </c>
      <c r="DG97">
        <v>0</v>
      </c>
      <c r="DH97">
        <v>0</v>
      </c>
      <c r="DI97">
        <v>0</v>
      </c>
      <c r="DJ97">
        <v>0</v>
      </c>
      <c r="DK97">
        <v>0</v>
      </c>
      <c r="DL97">
        <v>0</v>
      </c>
      <c r="DM97">
        <v>0</v>
      </c>
      <c r="DN97">
        <v>76</v>
      </c>
      <c r="DO97">
        <v>0</v>
      </c>
      <c r="DP97">
        <v>370</v>
      </c>
      <c r="DQ97">
        <v>0</v>
      </c>
      <c r="DR97">
        <v>0</v>
      </c>
      <c r="DS97">
        <v>0</v>
      </c>
      <c r="DT97">
        <v>270</v>
      </c>
      <c r="DU97">
        <v>0</v>
      </c>
      <c r="DV97">
        <v>0</v>
      </c>
      <c r="DW97">
        <v>1245</v>
      </c>
      <c r="DX97">
        <v>3533</v>
      </c>
      <c r="DY97">
        <v>10381</v>
      </c>
      <c r="DZ97">
        <v>23136</v>
      </c>
      <c r="EA97">
        <v>33682</v>
      </c>
      <c r="EB97">
        <v>57112</v>
      </c>
      <c r="EC97">
        <v>70368</v>
      </c>
      <c r="ED97">
        <v>70618</v>
      </c>
      <c r="EE97">
        <v>66278</v>
      </c>
      <c r="EF97">
        <v>50034</v>
      </c>
      <c r="EG97">
        <v>28413</v>
      </c>
      <c r="EH97">
        <v>22187</v>
      </c>
      <c r="EI97">
        <v>7284</v>
      </c>
      <c r="EJ97">
        <v>155</v>
      </c>
      <c r="EK97">
        <v>0</v>
      </c>
      <c r="EL97">
        <v>0</v>
      </c>
      <c r="EM97">
        <v>9204</v>
      </c>
    </row>
    <row r="98" spans="1:145">
      <c r="A98">
        <v>801</v>
      </c>
      <c r="B98" t="s">
        <v>240</v>
      </c>
      <c r="C98" t="s">
        <v>58</v>
      </c>
      <c r="D98">
        <v>0</v>
      </c>
      <c r="E98">
        <v>0</v>
      </c>
      <c r="F98">
        <v>0</v>
      </c>
      <c r="G98">
        <v>0</v>
      </c>
      <c r="H98">
        <v>143</v>
      </c>
      <c r="I98">
        <v>76</v>
      </c>
      <c r="J98">
        <v>0</v>
      </c>
      <c r="K98">
        <v>19</v>
      </c>
      <c r="L98">
        <v>0</v>
      </c>
      <c r="M98">
        <v>0</v>
      </c>
      <c r="N98">
        <v>351</v>
      </c>
      <c r="O98">
        <v>0</v>
      </c>
      <c r="P98">
        <v>0</v>
      </c>
      <c r="Q98">
        <v>44</v>
      </c>
      <c r="R98">
        <v>586</v>
      </c>
      <c r="S98">
        <v>270</v>
      </c>
      <c r="T98">
        <v>571</v>
      </c>
      <c r="U98">
        <v>1441</v>
      </c>
      <c r="V98">
        <v>5954</v>
      </c>
      <c r="W98">
        <v>6941</v>
      </c>
      <c r="X98">
        <v>19089</v>
      </c>
      <c r="Y98">
        <v>33319</v>
      </c>
      <c r="Z98">
        <v>62324</v>
      </c>
      <c r="AA98">
        <v>84200</v>
      </c>
      <c r="AB98">
        <v>94811</v>
      </c>
      <c r="AC98">
        <v>83840</v>
      </c>
      <c r="AD98">
        <v>45253</v>
      </c>
      <c r="AE98">
        <v>5554</v>
      </c>
      <c r="AF98">
        <v>319</v>
      </c>
      <c r="AG98">
        <v>0</v>
      </c>
      <c r="AH98">
        <v>0</v>
      </c>
      <c r="AI98">
        <v>0</v>
      </c>
      <c r="AJ98">
        <v>0</v>
      </c>
      <c r="AK98">
        <v>0</v>
      </c>
      <c r="AL98">
        <v>8636</v>
      </c>
      <c r="AM98">
        <v>0</v>
      </c>
      <c r="AN98">
        <v>0</v>
      </c>
      <c r="AO98">
        <v>0</v>
      </c>
      <c r="AP98">
        <v>0</v>
      </c>
      <c r="AQ98">
        <v>0</v>
      </c>
      <c r="AR98">
        <v>0</v>
      </c>
      <c r="AS98">
        <v>0</v>
      </c>
      <c r="AT98">
        <v>0</v>
      </c>
      <c r="AU98">
        <v>19</v>
      </c>
      <c r="AV98">
        <v>219</v>
      </c>
      <c r="AW98">
        <v>351</v>
      </c>
      <c r="AX98">
        <v>0</v>
      </c>
      <c r="AY98">
        <v>0</v>
      </c>
      <c r="AZ98">
        <v>0</v>
      </c>
      <c r="BA98">
        <v>270</v>
      </c>
      <c r="BB98">
        <v>44</v>
      </c>
      <c r="BC98">
        <v>278</v>
      </c>
      <c r="BD98">
        <v>649</v>
      </c>
      <c r="BE98">
        <v>4006</v>
      </c>
      <c r="BF98">
        <v>6944</v>
      </c>
      <c r="BG98">
        <v>13278</v>
      </c>
      <c r="BH98">
        <v>34825</v>
      </c>
      <c r="BI98">
        <v>47372</v>
      </c>
      <c r="BJ98">
        <v>66679</v>
      </c>
      <c r="BK98">
        <v>64646</v>
      </c>
      <c r="BL98">
        <v>69538</v>
      </c>
      <c r="BM98">
        <v>61877</v>
      </c>
      <c r="BN98">
        <v>40762</v>
      </c>
      <c r="BO98">
        <v>28040</v>
      </c>
      <c r="BP98">
        <v>4753</v>
      </c>
      <c r="BQ98">
        <v>504</v>
      </c>
      <c r="BR98">
        <v>51</v>
      </c>
      <c r="BS98">
        <v>0</v>
      </c>
      <c r="BT98">
        <v>0</v>
      </c>
      <c r="BU98">
        <v>8636</v>
      </c>
      <c r="BV98">
        <v>0</v>
      </c>
      <c r="BW98">
        <v>0</v>
      </c>
      <c r="BX98">
        <v>0</v>
      </c>
      <c r="BY98">
        <v>0</v>
      </c>
      <c r="BZ98">
        <v>143</v>
      </c>
      <c r="CA98">
        <v>76</v>
      </c>
      <c r="CB98">
        <v>0</v>
      </c>
      <c r="CC98">
        <v>0</v>
      </c>
      <c r="CD98">
        <v>44</v>
      </c>
      <c r="CE98">
        <v>0</v>
      </c>
      <c r="CF98">
        <v>0</v>
      </c>
      <c r="CG98">
        <v>918</v>
      </c>
      <c r="CH98">
        <v>0</v>
      </c>
      <c r="CI98">
        <v>308</v>
      </c>
      <c r="CJ98">
        <v>4212</v>
      </c>
      <c r="CK98">
        <v>4155</v>
      </c>
      <c r="CL98">
        <v>12736</v>
      </c>
      <c r="CM98">
        <v>20592</v>
      </c>
      <c r="CN98">
        <v>24933</v>
      </c>
      <c r="CO98">
        <v>39845</v>
      </c>
      <c r="CP98">
        <v>36244</v>
      </c>
      <c r="CQ98">
        <v>45439</v>
      </c>
      <c r="CR98">
        <v>52302</v>
      </c>
      <c r="CS98">
        <v>53923</v>
      </c>
      <c r="CT98">
        <v>48114</v>
      </c>
      <c r="CU98">
        <v>37951</v>
      </c>
      <c r="CV98">
        <v>26245</v>
      </c>
      <c r="CW98">
        <v>21891</v>
      </c>
      <c r="CX98">
        <v>7807</v>
      </c>
      <c r="CY98">
        <v>5344</v>
      </c>
      <c r="CZ98">
        <v>1328</v>
      </c>
      <c r="DA98">
        <v>504</v>
      </c>
      <c r="DB98">
        <v>0</v>
      </c>
      <c r="DC98">
        <v>51</v>
      </c>
      <c r="DD98">
        <v>8636</v>
      </c>
      <c r="DE98">
        <v>0</v>
      </c>
      <c r="DF98">
        <v>0</v>
      </c>
      <c r="DG98">
        <v>0</v>
      </c>
      <c r="DH98">
        <v>0</v>
      </c>
      <c r="DI98">
        <v>0</v>
      </c>
      <c r="DJ98">
        <v>0</v>
      </c>
      <c r="DK98">
        <v>0</v>
      </c>
      <c r="DL98">
        <v>0</v>
      </c>
      <c r="DM98">
        <v>0</v>
      </c>
      <c r="DN98">
        <v>76</v>
      </c>
      <c r="DO98">
        <v>0</v>
      </c>
      <c r="DP98">
        <v>370</v>
      </c>
      <c r="DQ98">
        <v>0</v>
      </c>
      <c r="DR98">
        <v>0</v>
      </c>
      <c r="DS98">
        <v>0</v>
      </c>
      <c r="DT98">
        <v>270</v>
      </c>
      <c r="DU98">
        <v>0</v>
      </c>
      <c r="DV98">
        <v>0</v>
      </c>
      <c r="DW98">
        <v>1245</v>
      </c>
      <c r="DX98">
        <v>3533</v>
      </c>
      <c r="DY98">
        <v>10381</v>
      </c>
      <c r="DZ98">
        <v>23136</v>
      </c>
      <c r="EA98">
        <v>33682</v>
      </c>
      <c r="EB98">
        <v>57112</v>
      </c>
      <c r="EC98">
        <v>70368</v>
      </c>
      <c r="ED98">
        <v>70618</v>
      </c>
      <c r="EE98">
        <v>66278</v>
      </c>
      <c r="EF98">
        <v>50034</v>
      </c>
      <c r="EG98">
        <v>28413</v>
      </c>
      <c r="EH98">
        <v>22187</v>
      </c>
      <c r="EI98">
        <v>7284</v>
      </c>
      <c r="EJ98">
        <v>155</v>
      </c>
      <c r="EK98">
        <v>0</v>
      </c>
      <c r="EL98">
        <v>0</v>
      </c>
      <c r="EM98">
        <v>8599</v>
      </c>
    </row>
    <row r="99" spans="1:145">
      <c r="A99">
        <v>900</v>
      </c>
      <c r="B99" t="s">
        <v>86</v>
      </c>
      <c r="C99" t="s">
        <v>86</v>
      </c>
      <c r="D99">
        <v>0</v>
      </c>
      <c r="E99">
        <v>0</v>
      </c>
      <c r="F99">
        <v>0</v>
      </c>
      <c r="G99">
        <v>0</v>
      </c>
      <c r="H99">
        <v>0</v>
      </c>
      <c r="I99">
        <v>0</v>
      </c>
      <c r="J99">
        <v>0</v>
      </c>
      <c r="K99">
        <v>0</v>
      </c>
      <c r="L99">
        <v>0</v>
      </c>
      <c r="M99">
        <v>0</v>
      </c>
      <c r="N99">
        <v>167</v>
      </c>
      <c r="O99">
        <v>432</v>
      </c>
      <c r="P99">
        <v>0</v>
      </c>
      <c r="Q99">
        <v>0</v>
      </c>
      <c r="R99">
        <v>0</v>
      </c>
      <c r="S99">
        <v>0</v>
      </c>
      <c r="T99">
        <v>0</v>
      </c>
      <c r="U99">
        <v>0</v>
      </c>
      <c r="V99">
        <v>1036</v>
      </c>
      <c r="W99">
        <v>433</v>
      </c>
      <c r="X99">
        <v>0</v>
      </c>
      <c r="Y99">
        <v>1807</v>
      </c>
      <c r="Z99">
        <v>389</v>
      </c>
      <c r="AA99">
        <v>0</v>
      </c>
      <c r="AB99">
        <v>147</v>
      </c>
      <c r="AC99">
        <v>0</v>
      </c>
      <c r="AD99">
        <v>0</v>
      </c>
      <c r="AE99">
        <v>0</v>
      </c>
      <c r="AF99">
        <v>0</v>
      </c>
      <c r="AG99">
        <v>0</v>
      </c>
      <c r="AH99">
        <v>0</v>
      </c>
      <c r="AI99">
        <v>0</v>
      </c>
      <c r="AJ99">
        <v>0</v>
      </c>
      <c r="AK99">
        <v>0</v>
      </c>
      <c r="AL99">
        <v>380</v>
      </c>
      <c r="AM99">
        <v>0</v>
      </c>
      <c r="AN99">
        <v>0</v>
      </c>
      <c r="AO99">
        <v>0</v>
      </c>
      <c r="AP99">
        <v>0</v>
      </c>
      <c r="AQ99">
        <v>0</v>
      </c>
      <c r="AR99">
        <v>0</v>
      </c>
      <c r="AS99">
        <v>0</v>
      </c>
      <c r="AT99">
        <v>0</v>
      </c>
      <c r="AU99">
        <v>0</v>
      </c>
      <c r="AV99">
        <v>0</v>
      </c>
      <c r="AW99">
        <v>0</v>
      </c>
      <c r="AX99">
        <v>0</v>
      </c>
      <c r="AY99">
        <v>167</v>
      </c>
      <c r="AZ99">
        <v>0</v>
      </c>
      <c r="BA99">
        <v>432</v>
      </c>
      <c r="BB99">
        <v>0</v>
      </c>
      <c r="BC99">
        <v>0</v>
      </c>
      <c r="BD99">
        <v>468</v>
      </c>
      <c r="BE99">
        <v>373</v>
      </c>
      <c r="BF99">
        <v>1505</v>
      </c>
      <c r="BG99">
        <v>841</v>
      </c>
      <c r="BH99">
        <v>350</v>
      </c>
      <c r="BI99">
        <v>0</v>
      </c>
      <c r="BJ99">
        <v>128</v>
      </c>
      <c r="BK99">
        <v>147</v>
      </c>
      <c r="BL99">
        <v>0</v>
      </c>
      <c r="BM99">
        <v>0</v>
      </c>
      <c r="BN99">
        <v>0</v>
      </c>
      <c r="BO99">
        <v>0</v>
      </c>
      <c r="BP99">
        <v>0</v>
      </c>
      <c r="BQ99">
        <v>0</v>
      </c>
      <c r="BR99">
        <v>0</v>
      </c>
      <c r="BS99">
        <v>0</v>
      </c>
      <c r="BT99">
        <v>0</v>
      </c>
      <c r="BU99">
        <v>380</v>
      </c>
      <c r="BV99">
        <v>0</v>
      </c>
      <c r="BW99">
        <v>0</v>
      </c>
      <c r="BX99">
        <v>0</v>
      </c>
      <c r="BY99">
        <v>0</v>
      </c>
      <c r="BZ99">
        <v>0</v>
      </c>
      <c r="CA99">
        <v>0</v>
      </c>
      <c r="CB99">
        <v>0</v>
      </c>
      <c r="CC99">
        <v>0</v>
      </c>
      <c r="CD99">
        <v>0</v>
      </c>
      <c r="CE99">
        <v>167</v>
      </c>
      <c r="CF99">
        <v>0</v>
      </c>
      <c r="CG99">
        <v>0</v>
      </c>
      <c r="CH99">
        <v>0</v>
      </c>
      <c r="CI99">
        <v>0</v>
      </c>
      <c r="CJ99">
        <v>0</v>
      </c>
      <c r="CK99">
        <v>0</v>
      </c>
      <c r="CL99">
        <v>128</v>
      </c>
      <c r="CM99">
        <v>901</v>
      </c>
      <c r="CN99">
        <v>568</v>
      </c>
      <c r="CO99">
        <v>936</v>
      </c>
      <c r="CP99">
        <v>825</v>
      </c>
      <c r="CQ99">
        <v>739</v>
      </c>
      <c r="CR99">
        <v>147</v>
      </c>
      <c r="CS99">
        <v>0</v>
      </c>
      <c r="CT99">
        <v>0</v>
      </c>
      <c r="CU99">
        <v>0</v>
      </c>
      <c r="CV99">
        <v>0</v>
      </c>
      <c r="CW99">
        <v>0</v>
      </c>
      <c r="CX99">
        <v>0</v>
      </c>
      <c r="CY99">
        <v>0</v>
      </c>
      <c r="CZ99">
        <v>0</v>
      </c>
      <c r="DA99">
        <v>0</v>
      </c>
      <c r="DB99">
        <v>0</v>
      </c>
      <c r="DC99">
        <v>0</v>
      </c>
      <c r="DD99">
        <v>380</v>
      </c>
      <c r="DE99">
        <v>0</v>
      </c>
      <c r="DF99">
        <v>0</v>
      </c>
      <c r="DG99">
        <v>0</v>
      </c>
      <c r="DH99">
        <v>0</v>
      </c>
      <c r="DI99">
        <v>0</v>
      </c>
      <c r="DJ99">
        <v>0</v>
      </c>
      <c r="DK99">
        <v>0</v>
      </c>
      <c r="DL99">
        <v>0</v>
      </c>
      <c r="DM99">
        <v>0</v>
      </c>
      <c r="DN99">
        <v>0</v>
      </c>
      <c r="DO99">
        <v>0</v>
      </c>
      <c r="DP99">
        <v>0</v>
      </c>
      <c r="DQ99">
        <v>0</v>
      </c>
      <c r="DR99">
        <v>11</v>
      </c>
      <c r="DS99">
        <v>599</v>
      </c>
      <c r="DT99">
        <v>0</v>
      </c>
      <c r="DU99">
        <v>0</v>
      </c>
      <c r="DV99">
        <v>433</v>
      </c>
      <c r="DW99">
        <v>1345</v>
      </c>
      <c r="DX99">
        <v>568</v>
      </c>
      <c r="DY99">
        <v>802</v>
      </c>
      <c r="DZ99">
        <v>389</v>
      </c>
      <c r="EA99">
        <v>0</v>
      </c>
      <c r="EB99">
        <v>0</v>
      </c>
      <c r="EC99">
        <v>147</v>
      </c>
      <c r="ED99">
        <v>0</v>
      </c>
      <c r="EE99">
        <v>128</v>
      </c>
      <c r="EF99">
        <v>0</v>
      </c>
      <c r="EG99">
        <v>0</v>
      </c>
      <c r="EH99">
        <v>0</v>
      </c>
      <c r="EI99">
        <v>0</v>
      </c>
      <c r="EJ99">
        <v>0</v>
      </c>
      <c r="EK99">
        <v>0</v>
      </c>
      <c r="EL99">
        <v>0</v>
      </c>
      <c r="EM99">
        <v>369</v>
      </c>
      <c r="EO99">
        <v>96</v>
      </c>
    </row>
    <row r="100" spans="1:145">
      <c r="A100">
        <v>901</v>
      </c>
      <c r="B100" t="s">
        <v>241</v>
      </c>
      <c r="C100" t="s">
        <v>86</v>
      </c>
      <c r="D100">
        <v>0</v>
      </c>
      <c r="E100">
        <v>0</v>
      </c>
      <c r="F100">
        <v>0</v>
      </c>
      <c r="G100">
        <v>0</v>
      </c>
      <c r="H100">
        <v>0</v>
      </c>
      <c r="I100">
        <v>0</v>
      </c>
      <c r="J100">
        <v>0</v>
      </c>
      <c r="K100">
        <v>0</v>
      </c>
      <c r="L100">
        <v>0</v>
      </c>
      <c r="M100">
        <v>0</v>
      </c>
      <c r="N100">
        <v>167</v>
      </c>
      <c r="O100">
        <v>432</v>
      </c>
      <c r="P100">
        <v>0</v>
      </c>
      <c r="Q100">
        <v>0</v>
      </c>
      <c r="R100">
        <v>0</v>
      </c>
      <c r="S100">
        <v>0</v>
      </c>
      <c r="T100">
        <v>0</v>
      </c>
      <c r="U100">
        <v>0</v>
      </c>
      <c r="V100">
        <v>1036</v>
      </c>
      <c r="W100">
        <v>433</v>
      </c>
      <c r="X100">
        <v>0</v>
      </c>
      <c r="Y100">
        <v>1807</v>
      </c>
      <c r="Z100">
        <v>389</v>
      </c>
      <c r="AA100">
        <v>0</v>
      </c>
      <c r="AB100">
        <v>147</v>
      </c>
      <c r="AC100">
        <v>0</v>
      </c>
      <c r="AD100">
        <v>0</v>
      </c>
      <c r="AE100">
        <v>0</v>
      </c>
      <c r="AF100">
        <v>0</v>
      </c>
      <c r="AG100">
        <v>0</v>
      </c>
      <c r="AH100">
        <v>0</v>
      </c>
      <c r="AI100">
        <v>0</v>
      </c>
      <c r="AJ100">
        <v>0</v>
      </c>
      <c r="AK100">
        <v>0</v>
      </c>
      <c r="AL100">
        <v>369</v>
      </c>
      <c r="AM100">
        <v>0</v>
      </c>
      <c r="AN100">
        <v>0</v>
      </c>
      <c r="AO100">
        <v>0</v>
      </c>
      <c r="AP100">
        <v>0</v>
      </c>
      <c r="AQ100">
        <v>0</v>
      </c>
      <c r="AR100">
        <v>0</v>
      </c>
      <c r="AS100">
        <v>0</v>
      </c>
      <c r="AT100">
        <v>0</v>
      </c>
      <c r="AU100">
        <v>0</v>
      </c>
      <c r="AV100">
        <v>0</v>
      </c>
      <c r="AW100">
        <v>0</v>
      </c>
      <c r="AX100">
        <v>0</v>
      </c>
      <c r="AY100">
        <v>167</v>
      </c>
      <c r="AZ100">
        <v>0</v>
      </c>
      <c r="BA100">
        <v>432</v>
      </c>
      <c r="BB100">
        <v>0</v>
      </c>
      <c r="BC100">
        <v>0</v>
      </c>
      <c r="BD100">
        <v>468</v>
      </c>
      <c r="BE100">
        <v>373</v>
      </c>
      <c r="BF100">
        <v>1505</v>
      </c>
      <c r="BG100">
        <v>841</v>
      </c>
      <c r="BH100">
        <v>350</v>
      </c>
      <c r="BI100">
        <v>0</v>
      </c>
      <c r="BJ100">
        <v>128</v>
      </c>
      <c r="BK100">
        <v>147</v>
      </c>
      <c r="BL100">
        <v>0</v>
      </c>
      <c r="BM100">
        <v>0</v>
      </c>
      <c r="BN100">
        <v>0</v>
      </c>
      <c r="BO100">
        <v>0</v>
      </c>
      <c r="BP100">
        <v>0</v>
      </c>
      <c r="BQ100">
        <v>0</v>
      </c>
      <c r="BR100">
        <v>0</v>
      </c>
      <c r="BS100">
        <v>0</v>
      </c>
      <c r="BT100">
        <v>0</v>
      </c>
      <c r="BU100">
        <v>369</v>
      </c>
      <c r="BV100">
        <v>0</v>
      </c>
      <c r="BW100">
        <v>0</v>
      </c>
      <c r="BX100">
        <v>0</v>
      </c>
      <c r="BY100">
        <v>0</v>
      </c>
      <c r="BZ100">
        <v>0</v>
      </c>
      <c r="CA100">
        <v>0</v>
      </c>
      <c r="CB100">
        <v>0</v>
      </c>
      <c r="CC100">
        <v>0</v>
      </c>
      <c r="CD100">
        <v>0</v>
      </c>
      <c r="CE100">
        <v>167</v>
      </c>
      <c r="CF100">
        <v>0</v>
      </c>
      <c r="CG100">
        <v>0</v>
      </c>
      <c r="CH100">
        <v>0</v>
      </c>
      <c r="CI100">
        <v>0</v>
      </c>
      <c r="CJ100">
        <v>0</v>
      </c>
      <c r="CK100">
        <v>0</v>
      </c>
      <c r="CL100">
        <v>128</v>
      </c>
      <c r="CM100">
        <v>901</v>
      </c>
      <c r="CN100">
        <v>568</v>
      </c>
      <c r="CO100">
        <v>936</v>
      </c>
      <c r="CP100">
        <v>825</v>
      </c>
      <c r="CQ100">
        <v>739</v>
      </c>
      <c r="CR100">
        <v>147</v>
      </c>
      <c r="CS100">
        <v>0</v>
      </c>
      <c r="CT100">
        <v>0</v>
      </c>
      <c r="CU100">
        <v>0</v>
      </c>
      <c r="CV100">
        <v>0</v>
      </c>
      <c r="CW100">
        <v>0</v>
      </c>
      <c r="CX100">
        <v>0</v>
      </c>
      <c r="CY100">
        <v>0</v>
      </c>
      <c r="CZ100">
        <v>0</v>
      </c>
      <c r="DA100">
        <v>0</v>
      </c>
      <c r="DB100">
        <v>0</v>
      </c>
      <c r="DC100">
        <v>0</v>
      </c>
      <c r="DD100">
        <v>369</v>
      </c>
      <c r="DE100">
        <v>0</v>
      </c>
      <c r="DF100">
        <v>0</v>
      </c>
      <c r="DG100">
        <v>0</v>
      </c>
      <c r="DH100">
        <v>0</v>
      </c>
      <c r="DI100">
        <v>0</v>
      </c>
      <c r="DJ100">
        <v>0</v>
      </c>
      <c r="DK100">
        <v>0</v>
      </c>
      <c r="DL100">
        <v>0</v>
      </c>
      <c r="DM100">
        <v>0</v>
      </c>
      <c r="DN100">
        <v>0</v>
      </c>
      <c r="DO100">
        <v>0</v>
      </c>
      <c r="DP100">
        <v>0</v>
      </c>
      <c r="DQ100">
        <v>0</v>
      </c>
      <c r="DR100">
        <v>11</v>
      </c>
      <c r="DS100">
        <v>599</v>
      </c>
      <c r="DT100">
        <v>0</v>
      </c>
      <c r="DU100">
        <v>0</v>
      </c>
      <c r="DV100">
        <v>433</v>
      </c>
      <c r="DW100">
        <v>1345</v>
      </c>
      <c r="DX100">
        <v>568</v>
      </c>
      <c r="DY100">
        <v>802</v>
      </c>
      <c r="DZ100">
        <v>389</v>
      </c>
      <c r="EA100">
        <v>0</v>
      </c>
      <c r="EB100">
        <v>0</v>
      </c>
      <c r="EC100">
        <v>147</v>
      </c>
      <c r="ED100">
        <v>0</v>
      </c>
      <c r="EE100">
        <v>128</v>
      </c>
      <c r="EF100">
        <v>0</v>
      </c>
      <c r="EG100">
        <v>0</v>
      </c>
      <c r="EH100">
        <v>0</v>
      </c>
      <c r="EI100">
        <v>0</v>
      </c>
      <c r="EJ100">
        <v>0</v>
      </c>
      <c r="EK100">
        <v>0</v>
      </c>
      <c r="EL100">
        <v>0</v>
      </c>
      <c r="EM100">
        <v>358</v>
      </c>
      <c r="EO100">
        <v>97</v>
      </c>
    </row>
    <row r="101" spans="1:145">
      <c r="C101" t="s">
        <v>8</v>
      </c>
      <c r="D101">
        <f>D3+D32+D50+D70+D78+D89+D94+D97+D99</f>
        <v>57999</v>
      </c>
      <c r="E101">
        <f t="shared" ref="E101:BP101" si="0">E3+E32+E50+E70+E78+E89+E94+E97+E99</f>
        <v>18995</v>
      </c>
      <c r="F101">
        <f t="shared" si="0"/>
        <v>19673</v>
      </c>
      <c r="G101">
        <f t="shared" si="0"/>
        <v>15481</v>
      </c>
      <c r="H101">
        <f t="shared" si="0"/>
        <v>21871</v>
      </c>
      <c r="I101">
        <f t="shared" si="0"/>
        <v>29355</v>
      </c>
      <c r="J101">
        <f t="shared" si="0"/>
        <v>30075</v>
      </c>
      <c r="K101">
        <f t="shared" si="0"/>
        <v>47453</v>
      </c>
      <c r="L101">
        <f t="shared" si="0"/>
        <v>61414</v>
      </c>
      <c r="M101">
        <f t="shared" si="0"/>
        <v>83494</v>
      </c>
      <c r="N101">
        <f t="shared" si="0"/>
        <v>137179</v>
      </c>
      <c r="O101">
        <f t="shared" si="0"/>
        <v>195636</v>
      </c>
      <c r="P101">
        <f t="shared" si="0"/>
        <v>261796</v>
      </c>
      <c r="Q101">
        <f t="shared" si="0"/>
        <v>381886</v>
      </c>
      <c r="R101">
        <f t="shared" si="0"/>
        <v>476659</v>
      </c>
      <c r="S101">
        <f t="shared" si="0"/>
        <v>658568</v>
      </c>
      <c r="T101">
        <f t="shared" si="0"/>
        <v>827596</v>
      </c>
      <c r="U101">
        <f t="shared" si="0"/>
        <v>1159106</v>
      </c>
      <c r="V101">
        <f t="shared" si="0"/>
        <v>1400877</v>
      </c>
      <c r="W101">
        <f t="shared" si="0"/>
        <v>1783836</v>
      </c>
      <c r="X101">
        <f t="shared" si="0"/>
        <v>2328604</v>
      </c>
      <c r="Y101">
        <f t="shared" si="0"/>
        <v>2846287</v>
      </c>
      <c r="Z101">
        <f t="shared" si="0"/>
        <v>3296618</v>
      </c>
      <c r="AA101">
        <f t="shared" si="0"/>
        <v>3451554</v>
      </c>
      <c r="AB101">
        <f t="shared" si="0"/>
        <v>3059178</v>
      </c>
      <c r="AC101">
        <f t="shared" si="0"/>
        <v>1949352</v>
      </c>
      <c r="AD101">
        <f t="shared" si="0"/>
        <v>592666</v>
      </c>
      <c r="AE101">
        <f t="shared" si="0"/>
        <v>54872</v>
      </c>
      <c r="AF101">
        <f t="shared" si="0"/>
        <v>1636</v>
      </c>
      <c r="AG101">
        <f t="shared" si="0"/>
        <v>27</v>
      </c>
      <c r="AH101">
        <f t="shared" si="0"/>
        <v>0</v>
      </c>
      <c r="AI101">
        <f t="shared" si="0"/>
        <v>0</v>
      </c>
      <c r="AJ101">
        <f t="shared" si="0"/>
        <v>0</v>
      </c>
      <c r="AK101">
        <f t="shared" si="0"/>
        <v>0</v>
      </c>
      <c r="AL101">
        <f t="shared" si="0"/>
        <v>172886</v>
      </c>
      <c r="AM101">
        <f t="shared" si="0"/>
        <v>1531</v>
      </c>
      <c r="AN101">
        <f t="shared" si="0"/>
        <v>952</v>
      </c>
      <c r="AO101">
        <f t="shared" si="0"/>
        <v>2239</v>
      </c>
      <c r="AP101">
        <f t="shared" si="0"/>
        <v>4896</v>
      </c>
      <c r="AQ101">
        <f t="shared" si="0"/>
        <v>11161</v>
      </c>
      <c r="AR101">
        <f t="shared" si="0"/>
        <v>15727</v>
      </c>
      <c r="AS101">
        <f t="shared" si="0"/>
        <v>19655</v>
      </c>
      <c r="AT101">
        <f t="shared" si="0"/>
        <v>35203</v>
      </c>
      <c r="AU101">
        <f t="shared" si="0"/>
        <v>42417</v>
      </c>
      <c r="AV101">
        <f t="shared" si="0"/>
        <v>57940</v>
      </c>
      <c r="AW101">
        <f t="shared" si="0"/>
        <v>95037</v>
      </c>
      <c r="AX101">
        <f t="shared" si="0"/>
        <v>147125</v>
      </c>
      <c r="AY101">
        <f t="shared" si="0"/>
        <v>213068</v>
      </c>
      <c r="AZ101">
        <f t="shared" si="0"/>
        <v>366712</v>
      </c>
      <c r="BA101">
        <f t="shared" si="0"/>
        <v>594359</v>
      </c>
      <c r="BB101">
        <f t="shared" si="0"/>
        <v>906048</v>
      </c>
      <c r="BC101">
        <f t="shared" si="0"/>
        <v>1230450</v>
      </c>
      <c r="BD101">
        <f t="shared" si="0"/>
        <v>1492297</v>
      </c>
      <c r="BE101">
        <f t="shared" si="0"/>
        <v>1829685</v>
      </c>
      <c r="BF101">
        <f t="shared" si="0"/>
        <v>2166205</v>
      </c>
      <c r="BG101">
        <f t="shared" si="0"/>
        <v>2427442</v>
      </c>
      <c r="BH101">
        <f t="shared" si="0"/>
        <v>2562335</v>
      </c>
      <c r="BI101">
        <f t="shared" si="0"/>
        <v>2488842</v>
      </c>
      <c r="BJ101">
        <f t="shared" si="0"/>
        <v>2307586</v>
      </c>
      <c r="BK101">
        <f t="shared" si="0"/>
        <v>1965346</v>
      </c>
      <c r="BL101">
        <f t="shared" si="0"/>
        <v>1617207</v>
      </c>
      <c r="BM101">
        <f t="shared" si="0"/>
        <v>1256119</v>
      </c>
      <c r="BN101">
        <f t="shared" si="0"/>
        <v>864631</v>
      </c>
      <c r="BO101">
        <f t="shared" si="0"/>
        <v>425359</v>
      </c>
      <c r="BP101">
        <f t="shared" si="0"/>
        <v>96233</v>
      </c>
      <c r="BQ101">
        <f t="shared" ref="BQ101:EB101" si="1">BQ3+BQ32+BQ50+BQ70+BQ78+BQ89+BQ94+BQ97+BQ99</f>
        <v>5885</v>
      </c>
      <c r="BR101">
        <f t="shared" si="1"/>
        <v>51</v>
      </c>
      <c r="BS101">
        <f t="shared" si="1"/>
        <v>0</v>
      </c>
      <c r="BT101">
        <f t="shared" si="1"/>
        <v>0</v>
      </c>
      <c r="BU101">
        <f t="shared" si="1"/>
        <v>172886</v>
      </c>
      <c r="BV101">
        <f t="shared" si="1"/>
        <v>25531</v>
      </c>
      <c r="BW101">
        <f t="shared" si="1"/>
        <v>17124</v>
      </c>
      <c r="BX101">
        <f t="shared" si="1"/>
        <v>9531</v>
      </c>
      <c r="BY101">
        <f t="shared" si="1"/>
        <v>18427</v>
      </c>
      <c r="BZ101">
        <f t="shared" si="1"/>
        <v>13392</v>
      </c>
      <c r="CA101">
        <f t="shared" si="1"/>
        <v>17081</v>
      </c>
      <c r="CB101">
        <f t="shared" si="1"/>
        <v>16521</v>
      </c>
      <c r="CC101">
        <f t="shared" si="1"/>
        <v>33716</v>
      </c>
      <c r="CD101">
        <f t="shared" si="1"/>
        <v>39597</v>
      </c>
      <c r="CE101">
        <f t="shared" si="1"/>
        <v>54136</v>
      </c>
      <c r="CF101">
        <f t="shared" si="1"/>
        <v>86741</v>
      </c>
      <c r="CG101">
        <f t="shared" si="1"/>
        <v>154513</v>
      </c>
      <c r="CH101">
        <f t="shared" si="1"/>
        <v>240141</v>
      </c>
      <c r="CI101">
        <f t="shared" si="1"/>
        <v>339263</v>
      </c>
      <c r="CJ101">
        <f t="shared" si="1"/>
        <v>553968</v>
      </c>
      <c r="CK101">
        <f t="shared" si="1"/>
        <v>794888</v>
      </c>
      <c r="CL101">
        <f t="shared" si="1"/>
        <v>1128671</v>
      </c>
      <c r="CM101">
        <f t="shared" si="1"/>
        <v>1556868</v>
      </c>
      <c r="CN101">
        <f t="shared" si="1"/>
        <v>1908875</v>
      </c>
      <c r="CO101">
        <f t="shared" si="1"/>
        <v>2266106</v>
      </c>
      <c r="CP101">
        <f t="shared" si="1"/>
        <v>2400794</v>
      </c>
      <c r="CQ101">
        <f t="shared" si="1"/>
        <v>2534162</v>
      </c>
      <c r="CR101">
        <f t="shared" si="1"/>
        <v>2649992</v>
      </c>
      <c r="CS101">
        <f t="shared" si="1"/>
        <v>2535698</v>
      </c>
      <c r="CT101">
        <f t="shared" si="1"/>
        <v>2123005</v>
      </c>
      <c r="CU101">
        <f t="shared" si="1"/>
        <v>1596580</v>
      </c>
      <c r="CV101">
        <f t="shared" si="1"/>
        <v>1074238</v>
      </c>
      <c r="CW101">
        <f t="shared" si="1"/>
        <v>663579</v>
      </c>
      <c r="CX101">
        <f t="shared" si="1"/>
        <v>285143</v>
      </c>
      <c r="CY101">
        <f t="shared" si="1"/>
        <v>89528</v>
      </c>
      <c r="CZ101">
        <f t="shared" si="1"/>
        <v>19789</v>
      </c>
      <c r="DA101">
        <f t="shared" si="1"/>
        <v>4779</v>
      </c>
      <c r="DB101">
        <f t="shared" si="1"/>
        <v>722</v>
      </c>
      <c r="DC101">
        <f t="shared" si="1"/>
        <v>82</v>
      </c>
      <c r="DD101">
        <f t="shared" si="1"/>
        <v>169448</v>
      </c>
      <c r="DE101">
        <f t="shared" si="1"/>
        <v>177</v>
      </c>
      <c r="DF101">
        <f t="shared" si="1"/>
        <v>0</v>
      </c>
      <c r="DG101">
        <f t="shared" si="1"/>
        <v>33</v>
      </c>
      <c r="DH101">
        <f t="shared" si="1"/>
        <v>90</v>
      </c>
      <c r="DI101">
        <f t="shared" si="1"/>
        <v>362</v>
      </c>
      <c r="DJ101">
        <f t="shared" si="1"/>
        <v>298</v>
      </c>
      <c r="DK101">
        <f t="shared" si="1"/>
        <v>2546</v>
      </c>
      <c r="DL101">
        <f t="shared" si="1"/>
        <v>5810</v>
      </c>
      <c r="DM101">
        <f t="shared" si="1"/>
        <v>12576</v>
      </c>
      <c r="DN101">
        <f t="shared" si="1"/>
        <v>26343</v>
      </c>
      <c r="DO101">
        <f t="shared" si="1"/>
        <v>42600</v>
      </c>
      <c r="DP101">
        <f t="shared" si="1"/>
        <v>94581</v>
      </c>
      <c r="DQ101">
        <f t="shared" si="1"/>
        <v>209456</v>
      </c>
      <c r="DR101">
        <f t="shared" si="1"/>
        <v>374618</v>
      </c>
      <c r="DS101">
        <f t="shared" si="1"/>
        <v>655752</v>
      </c>
      <c r="DT101">
        <f t="shared" si="1"/>
        <v>1017187</v>
      </c>
      <c r="DU101">
        <f t="shared" si="1"/>
        <v>1377603</v>
      </c>
      <c r="DV101">
        <f t="shared" si="1"/>
        <v>1787232</v>
      </c>
      <c r="DW101">
        <f t="shared" si="1"/>
        <v>2134812</v>
      </c>
      <c r="DX101">
        <f t="shared" si="1"/>
        <v>2268873</v>
      </c>
      <c r="DY101">
        <f t="shared" si="1"/>
        <v>2371002</v>
      </c>
      <c r="DZ101">
        <f t="shared" si="1"/>
        <v>2327250</v>
      </c>
      <c r="EA101">
        <f t="shared" si="1"/>
        <v>2158660</v>
      </c>
      <c r="EB101">
        <f t="shared" si="1"/>
        <v>1869275</v>
      </c>
      <c r="EC101">
        <f t="shared" ref="EC101:EM101" si="2">EC3+EC32+EC50+EC70+EC78+EC89+EC94+EC97+EC99</f>
        <v>1788877</v>
      </c>
      <c r="ED101">
        <f t="shared" si="2"/>
        <v>1568705</v>
      </c>
      <c r="EE101">
        <f t="shared" si="2"/>
        <v>1262548</v>
      </c>
      <c r="EF101">
        <f t="shared" si="2"/>
        <v>1024593</v>
      </c>
      <c r="EG101">
        <f t="shared" si="2"/>
        <v>628563</v>
      </c>
      <c r="EH101">
        <f t="shared" si="2"/>
        <v>212014</v>
      </c>
      <c r="EI101">
        <f t="shared" si="2"/>
        <v>33137</v>
      </c>
      <c r="EJ101">
        <f t="shared" si="2"/>
        <v>558</v>
      </c>
      <c r="EK101">
        <f t="shared" si="2"/>
        <v>32</v>
      </c>
      <c r="EL101">
        <f t="shared" si="2"/>
        <v>49</v>
      </c>
      <c r="EM101">
        <f t="shared" si="2"/>
        <v>166417</v>
      </c>
      <c r="EO101">
        <v>98</v>
      </c>
    </row>
    <row r="102" spans="1:145">
      <c r="EO102">
        <v>99</v>
      </c>
    </row>
    <row r="103" spans="1:145">
      <c r="EO103">
        <v>100</v>
      </c>
    </row>
    <row r="104" spans="1:145">
      <c r="EO104">
        <v>101</v>
      </c>
    </row>
    <row r="105" spans="1:145">
      <c r="EO105">
        <v>102</v>
      </c>
    </row>
    <row r="106" spans="1:145">
      <c r="EO106">
        <v>103</v>
      </c>
    </row>
    <row r="107" spans="1:145">
      <c r="EO107">
        <v>104</v>
      </c>
    </row>
    <row r="108" spans="1:145">
      <c r="EO108">
        <v>105</v>
      </c>
    </row>
    <row r="109" spans="1:145">
      <c r="EO109">
        <v>106</v>
      </c>
    </row>
    <row r="110" spans="1:145">
      <c r="EO110">
        <v>107</v>
      </c>
    </row>
    <row r="111" spans="1:145">
      <c r="EO111">
        <v>108</v>
      </c>
    </row>
    <row r="112" spans="1:145">
      <c r="EO112">
        <v>109</v>
      </c>
    </row>
    <row r="113" spans="145:145">
      <c r="EO113">
        <v>110</v>
      </c>
    </row>
    <row r="114" spans="145:145">
      <c r="EO114">
        <v>111</v>
      </c>
    </row>
    <row r="115" spans="145:145">
      <c r="EO115">
        <v>112</v>
      </c>
    </row>
    <row r="116" spans="145:145">
      <c r="EO116">
        <v>113</v>
      </c>
    </row>
    <row r="117" spans="145:145">
      <c r="EO117">
        <v>114</v>
      </c>
    </row>
    <row r="118" spans="145:145">
      <c r="EO118">
        <v>115</v>
      </c>
    </row>
    <row r="119" spans="145:145">
      <c r="EO119">
        <v>116</v>
      </c>
    </row>
    <row r="120" spans="145:145">
      <c r="EO120">
        <v>117</v>
      </c>
    </row>
    <row r="121" spans="145:145">
      <c r="EO121">
        <v>118</v>
      </c>
    </row>
    <row r="122" spans="145:145">
      <c r="EO122">
        <v>119</v>
      </c>
    </row>
    <row r="123" spans="145:145">
      <c r="EO123">
        <v>120</v>
      </c>
    </row>
    <row r="124" spans="145:145">
      <c r="EO124">
        <v>121</v>
      </c>
    </row>
    <row r="125" spans="145:145">
      <c r="EO125">
        <v>122</v>
      </c>
    </row>
    <row r="126" spans="145:145">
      <c r="EO126">
        <v>123</v>
      </c>
    </row>
    <row r="127" spans="145:145">
      <c r="EO127">
        <v>124</v>
      </c>
    </row>
    <row r="128" spans="145:145">
      <c r="EO128">
        <v>125</v>
      </c>
    </row>
    <row r="129" spans="145:145">
      <c r="EO129">
        <v>126</v>
      </c>
    </row>
    <row r="130" spans="145:145">
      <c r="EO130">
        <v>127</v>
      </c>
    </row>
    <row r="131" spans="145:145">
      <c r="EO131">
        <v>128</v>
      </c>
    </row>
    <row r="132" spans="145:145">
      <c r="EO132">
        <v>129</v>
      </c>
    </row>
    <row r="133" spans="145:145">
      <c r="EO133">
        <v>130</v>
      </c>
    </row>
    <row r="134" spans="145:145">
      <c r="EO134">
        <v>131</v>
      </c>
    </row>
    <row r="135" spans="145:145">
      <c r="EO135">
        <v>132</v>
      </c>
    </row>
    <row r="136" spans="145:145">
      <c r="EO136">
        <v>133</v>
      </c>
    </row>
    <row r="137" spans="145:145">
      <c r="EO137">
        <v>134</v>
      </c>
    </row>
    <row r="138" spans="145:145">
      <c r="EO138">
        <v>135</v>
      </c>
    </row>
    <row r="139" spans="145:145">
      <c r="EO139">
        <v>136</v>
      </c>
    </row>
    <row r="140" spans="145:145">
      <c r="EO140">
        <v>137</v>
      </c>
    </row>
    <row r="141" spans="145:145">
      <c r="EO141">
        <v>138</v>
      </c>
    </row>
    <row r="142" spans="145:145">
      <c r="EO142">
        <v>139</v>
      </c>
    </row>
    <row r="143" spans="145:145">
      <c r="EO143">
        <v>140</v>
      </c>
    </row>
    <row r="144" spans="145:145">
      <c r="EO144">
        <v>141</v>
      </c>
    </row>
    <row r="145" spans="145:145">
      <c r="EO145">
        <v>142</v>
      </c>
    </row>
    <row r="146" spans="145:145">
      <c r="EO146">
        <v>143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59"/>
  <sheetViews>
    <sheetView workbookViewId="0">
      <selection sqref="A1:C1"/>
    </sheetView>
  </sheetViews>
  <sheetFormatPr defaultRowHeight="11.25"/>
  <cols>
    <col min="1" max="11" width="10.6640625" customWidth="1"/>
  </cols>
  <sheetData>
    <row r="1" spans="1:16">
      <c r="A1" s="14"/>
    </row>
    <row r="2" spans="1:16" ht="51">
      <c r="A2" s="45"/>
      <c r="B2" s="70" t="s">
        <v>64</v>
      </c>
      <c r="C2" s="70" t="s">
        <v>65</v>
      </c>
      <c r="D2" s="70" t="s">
        <v>66</v>
      </c>
      <c r="E2" s="45"/>
      <c r="F2" s="45"/>
      <c r="G2" s="45"/>
      <c r="H2" s="70" t="s">
        <v>67</v>
      </c>
      <c r="I2" s="70" t="s">
        <v>68</v>
      </c>
      <c r="J2" s="70" t="s">
        <v>69</v>
      </c>
      <c r="K2" s="45"/>
      <c r="N2">
        <v>450</v>
      </c>
      <c r="O2" s="73">
        <f>$G$39</f>
        <v>0.1357669971897871</v>
      </c>
    </row>
    <row r="3" spans="1:16" ht="12.75">
      <c r="A3" s="1" t="s">
        <v>70</v>
      </c>
      <c r="B3" s="70"/>
      <c r="C3" s="70"/>
      <c r="D3" s="70"/>
      <c r="E3" s="45"/>
      <c r="F3" s="45"/>
      <c r="G3" s="45"/>
      <c r="H3" s="70"/>
      <c r="I3" s="70"/>
      <c r="J3" s="70"/>
      <c r="K3" s="45"/>
      <c r="N3">
        <v>475</v>
      </c>
      <c r="O3" s="73">
        <f t="shared" ref="O3:O37" si="0">$G$39</f>
        <v>0.1357669971897871</v>
      </c>
      <c r="P3" s="76"/>
    </row>
    <row r="4" spans="1:16" ht="12.75">
      <c r="A4" s="70">
        <v>475</v>
      </c>
      <c r="B4" s="71">
        <v>0</v>
      </c>
      <c r="C4" s="71"/>
      <c r="D4" s="71"/>
      <c r="E4" s="71"/>
      <c r="F4" s="71"/>
      <c r="G4" s="71"/>
      <c r="H4" s="71">
        <v>0</v>
      </c>
      <c r="I4" s="71"/>
      <c r="J4" s="71"/>
      <c r="K4" s="71"/>
      <c r="N4">
        <v>500</v>
      </c>
      <c r="O4" s="73">
        <f t="shared" si="0"/>
        <v>0.1357669971897871</v>
      </c>
      <c r="P4" s="76"/>
    </row>
    <row r="5" spans="1:16" ht="12.75">
      <c r="A5" s="45">
        <v>500</v>
      </c>
      <c r="B5" s="72">
        <f>'Table 1'!D13</f>
        <v>1.6210671839810913E-3</v>
      </c>
      <c r="C5" s="45"/>
      <c r="D5" s="45"/>
      <c r="E5" s="45"/>
      <c r="F5" s="45"/>
      <c r="G5" s="45"/>
      <c r="H5" s="71">
        <f>'Table 1'!F13</f>
        <v>2.2813926915269071E-3</v>
      </c>
      <c r="I5" s="45"/>
      <c r="J5" s="45"/>
      <c r="K5" s="45"/>
      <c r="N5">
        <v>525</v>
      </c>
      <c r="O5" s="73">
        <f t="shared" si="0"/>
        <v>0.1357669971897871</v>
      </c>
      <c r="P5" s="76"/>
    </row>
    <row r="6" spans="1:16" ht="12.75">
      <c r="A6" s="45">
        <v>525</v>
      </c>
      <c r="B6" s="72">
        <f>'Table 1'!D14</f>
        <v>8.3122121385550377E-4</v>
      </c>
      <c r="C6" s="45"/>
      <c r="D6" s="45"/>
      <c r="E6" s="45"/>
      <c r="F6" s="45"/>
      <c r="G6" s="45"/>
      <c r="H6" s="71">
        <f>'Table 1'!F14</f>
        <v>7.4716898869900514E-4</v>
      </c>
      <c r="I6" s="45"/>
      <c r="J6" s="45"/>
      <c r="K6" s="45"/>
      <c r="N6">
        <v>550</v>
      </c>
      <c r="O6" s="73">
        <f t="shared" si="0"/>
        <v>0.1357669971897871</v>
      </c>
      <c r="P6" s="76"/>
    </row>
    <row r="7" spans="1:16" ht="12.75">
      <c r="A7" s="45">
        <v>550</v>
      </c>
      <c r="B7" s="72">
        <f>'Table 1'!D15</f>
        <v>9.2450132921067434E-4</v>
      </c>
      <c r="C7" s="45"/>
      <c r="D7" s="45"/>
      <c r="E7" s="45"/>
      <c r="F7" s="45"/>
      <c r="G7" s="45"/>
      <c r="H7" s="71">
        <f>'Table 1'!F15</f>
        <v>7.7383814238881428E-4</v>
      </c>
      <c r="I7" s="45"/>
      <c r="J7" s="45"/>
      <c r="K7" s="45"/>
      <c r="N7">
        <v>575</v>
      </c>
      <c r="O7" s="73">
        <f t="shared" si="0"/>
        <v>0.1357669971897871</v>
      </c>
      <c r="P7" s="76"/>
    </row>
    <row r="8" spans="1:16" ht="12.75">
      <c r="A8" s="45">
        <v>575</v>
      </c>
      <c r="B8" s="72">
        <f>'Table 1'!D16</f>
        <v>7.6606139887964758E-4</v>
      </c>
      <c r="C8" s="45"/>
      <c r="D8" s="45"/>
      <c r="E8" s="45"/>
      <c r="F8" s="45"/>
      <c r="G8" s="45"/>
      <c r="H8" s="71">
        <f>'Table 1'!F16</f>
        <v>6.089456759173097E-4</v>
      </c>
      <c r="I8" s="45"/>
      <c r="J8" s="45"/>
      <c r="K8" s="45"/>
      <c r="N8">
        <v>600</v>
      </c>
      <c r="O8" s="73">
        <f t="shared" si="0"/>
        <v>0.1357669971897871</v>
      </c>
      <c r="P8" s="76"/>
    </row>
    <row r="9" spans="1:16" ht="12.75">
      <c r="A9" s="45">
        <v>600</v>
      </c>
      <c r="B9" s="72">
        <f>'Table 1'!D17</f>
        <v>7.9876518434281499E-4</v>
      </c>
      <c r="C9" s="45"/>
      <c r="D9" s="45"/>
      <c r="E9" s="45"/>
      <c r="F9" s="45"/>
      <c r="G9" s="45"/>
      <c r="H9" s="71">
        <f>'Table 1'!F17</f>
        <v>8.6029654918852016E-4</v>
      </c>
      <c r="I9" s="45"/>
      <c r="J9" s="45"/>
      <c r="K9" s="45"/>
      <c r="N9">
        <v>625</v>
      </c>
      <c r="O9" s="73">
        <f t="shared" si="0"/>
        <v>0.1357669971897871</v>
      </c>
      <c r="P9" s="76"/>
    </row>
    <row r="10" spans="1:16" ht="12.75">
      <c r="A10" s="45">
        <v>625</v>
      </c>
      <c r="B10" s="72">
        <f>'Table 1'!D18</f>
        <v>1.2630598355396002E-3</v>
      </c>
      <c r="C10" s="45"/>
      <c r="D10" s="45"/>
      <c r="E10" s="45"/>
      <c r="F10" s="45"/>
      <c r="G10" s="45"/>
      <c r="H10" s="71">
        <f>'Table 1'!F18</f>
        <v>1.15467995068488E-3</v>
      </c>
      <c r="I10" s="45"/>
      <c r="J10" s="45"/>
      <c r="K10" s="45"/>
      <c r="N10">
        <v>650</v>
      </c>
      <c r="O10" s="73">
        <f t="shared" si="0"/>
        <v>0.1357669971897871</v>
      </c>
      <c r="P10" s="76"/>
    </row>
    <row r="11" spans="1:16" ht="12.75">
      <c r="A11" s="45">
        <v>650</v>
      </c>
      <c r="B11" s="72">
        <f>'Table 1'!D19</f>
        <v>1.8014335159294689E-3</v>
      </c>
      <c r="C11" s="45"/>
      <c r="D11" s="45"/>
      <c r="E11" s="45"/>
      <c r="F11" s="45"/>
      <c r="G11" s="45"/>
      <c r="H11" s="71">
        <f>'Table 1'!F19</f>
        <v>1.1830011758421995E-3</v>
      </c>
      <c r="I11" s="45"/>
      <c r="J11" s="45"/>
      <c r="K11" s="45"/>
      <c r="N11">
        <v>675</v>
      </c>
      <c r="O11" s="73">
        <f t="shared" si="0"/>
        <v>0.1357669971897871</v>
      </c>
      <c r="P11" s="76"/>
    </row>
    <row r="12" spans="1:16" ht="12.75">
      <c r="A12" s="45">
        <v>675</v>
      </c>
      <c r="B12" s="72">
        <f>'Table 1'!D20</f>
        <v>2.4027372077408868E-3</v>
      </c>
      <c r="C12" s="45"/>
      <c r="D12" s="45"/>
      <c r="E12" s="45"/>
      <c r="F12" s="45"/>
      <c r="G12" s="45"/>
      <c r="H12" s="71">
        <f>'Table 1'!F20</f>
        <v>1.866565413042058E-3</v>
      </c>
      <c r="I12" s="45"/>
      <c r="J12" s="45"/>
      <c r="K12" s="45"/>
      <c r="N12">
        <v>700</v>
      </c>
      <c r="O12" s="73">
        <f t="shared" si="0"/>
        <v>0.1357669971897871</v>
      </c>
      <c r="P12" s="76"/>
    </row>
    <row r="13" spans="1:16" ht="12.75">
      <c r="A13" s="45">
        <v>700</v>
      </c>
      <c r="B13" s="72">
        <f>'Table 1'!D21</f>
        <v>3.899059270656033E-3</v>
      </c>
      <c r="C13" s="45"/>
      <c r="D13" s="45"/>
      <c r="E13" s="45"/>
      <c r="F13" s="45"/>
      <c r="G13" s="45"/>
      <c r="H13" s="71">
        <f>'Table 1'!F21</f>
        <v>2.4157218358494708E-3</v>
      </c>
      <c r="I13" s="45"/>
      <c r="J13" s="45"/>
      <c r="K13" s="45"/>
      <c r="N13">
        <v>725</v>
      </c>
      <c r="O13" s="73">
        <f t="shared" si="0"/>
        <v>0.1357669971897871</v>
      </c>
      <c r="P13" s="76"/>
    </row>
    <row r="14" spans="1:16" ht="12.75">
      <c r="A14" s="45">
        <v>725</v>
      </c>
      <c r="B14" s="72">
        <f>'Table 1'!D22</f>
        <v>4.3109535383266066E-3</v>
      </c>
      <c r="C14" s="72"/>
      <c r="D14" s="45"/>
      <c r="E14" s="45"/>
      <c r="F14" s="45"/>
      <c r="G14" s="45"/>
      <c r="H14" s="71">
        <f>'Table 1'!F22</f>
        <v>3.2842394073406018E-3</v>
      </c>
      <c r="I14" s="45"/>
      <c r="J14" s="45"/>
      <c r="K14" s="45"/>
      <c r="N14">
        <v>750</v>
      </c>
      <c r="O14" s="73">
        <f t="shared" si="0"/>
        <v>0.1357669971897871</v>
      </c>
      <c r="P14" s="76"/>
    </row>
    <row r="15" spans="1:16" ht="12.75">
      <c r="A15" s="45">
        <v>750</v>
      </c>
      <c r="B15" s="72">
        <f>'Table 1'!D23</f>
        <v>6.5755668036757073E-3</v>
      </c>
      <c r="C15" s="45"/>
      <c r="D15" s="45"/>
      <c r="E15" s="45"/>
      <c r="F15" s="45"/>
      <c r="G15" s="45"/>
      <c r="H15" s="71">
        <f>'Table 1'!F23</f>
        <v>5.395940758133236E-3</v>
      </c>
      <c r="I15" s="45"/>
      <c r="J15" s="45"/>
      <c r="K15" s="45"/>
      <c r="N15">
        <v>775</v>
      </c>
      <c r="O15" s="73">
        <f t="shared" si="0"/>
        <v>0.1357669971897871</v>
      </c>
      <c r="P15" s="76"/>
    </row>
    <row r="16" spans="1:16" ht="12.75">
      <c r="A16" s="45">
        <v>775</v>
      </c>
      <c r="B16" s="72">
        <f>'Table 1'!D24</f>
        <v>1.0439940241264744E-2</v>
      </c>
      <c r="C16" s="45"/>
      <c r="D16" s="45"/>
      <c r="E16" s="45"/>
      <c r="F16" s="45"/>
      <c r="G16" s="45"/>
      <c r="H16" s="71">
        <f>'Table 1'!F24</f>
        <v>7.6953488956629937E-3</v>
      </c>
      <c r="I16" s="45"/>
      <c r="J16" s="45"/>
      <c r="K16" s="45"/>
      <c r="N16">
        <v>800</v>
      </c>
      <c r="O16" s="73">
        <f t="shared" si="0"/>
        <v>0.1357669971897871</v>
      </c>
      <c r="P16" s="76"/>
    </row>
    <row r="17" spans="1:18" ht="12.75">
      <c r="A17" s="45">
        <v>800</v>
      </c>
      <c r="B17" s="72">
        <f>'Table 1'!D25</f>
        <v>1.292604732634166E-2</v>
      </c>
      <c r="C17" s="45"/>
      <c r="D17" s="45"/>
      <c r="E17" s="45"/>
      <c r="F17" s="45"/>
      <c r="G17" s="45"/>
      <c r="H17" s="71">
        <f>'Table 1'!F25</f>
        <v>1.0297754807341129E-2</v>
      </c>
      <c r="I17" s="45"/>
      <c r="J17" s="45"/>
      <c r="K17" s="45"/>
      <c r="N17">
        <v>825</v>
      </c>
      <c r="O17" s="73">
        <f t="shared" si="0"/>
        <v>0.1357669971897871</v>
      </c>
      <c r="P17" s="76"/>
    </row>
    <row r="18" spans="1:18" ht="12.75">
      <c r="A18" s="45">
        <v>825</v>
      </c>
      <c r="B18" s="72">
        <f>'Table 1'!D26</f>
        <v>1.7986214858915373E-2</v>
      </c>
      <c r="C18" s="45"/>
      <c r="D18" s="45"/>
      <c r="E18" s="45"/>
      <c r="F18" s="45"/>
      <c r="G18" s="45"/>
      <c r="H18" s="71">
        <f>'Table 1'!F26</f>
        <v>1.5021499153372376E-2</v>
      </c>
      <c r="I18" s="45"/>
      <c r="J18" s="45"/>
      <c r="K18" s="45"/>
      <c r="N18">
        <v>850</v>
      </c>
      <c r="O18" s="73">
        <f t="shared" si="0"/>
        <v>0.1357669971897871</v>
      </c>
      <c r="P18" s="76"/>
    </row>
    <row r="19" spans="1:18" ht="12.75">
      <c r="A19" s="45">
        <v>850</v>
      </c>
      <c r="B19" s="72">
        <f>'Table 1'!D27</f>
        <v>2.1199114024721088E-2</v>
      </c>
      <c r="C19" s="45"/>
      <c r="D19" s="72"/>
      <c r="E19" s="45"/>
      <c r="F19" s="45"/>
      <c r="G19" s="45"/>
      <c r="H19" s="71">
        <f>'Table 1'!F27</f>
        <v>1.8749398419809375E-2</v>
      </c>
      <c r="I19" s="45"/>
      <c r="J19" s="45"/>
      <c r="K19" s="45"/>
      <c r="N19">
        <v>875</v>
      </c>
      <c r="O19" s="73">
        <f t="shared" si="0"/>
        <v>0.1357669971897871</v>
      </c>
      <c r="P19" s="76"/>
    </row>
    <row r="20" spans="1:18" ht="12.75">
      <c r="A20" s="45">
        <v>875</v>
      </c>
      <c r="B20" s="72">
        <f>'Table 1'!D28</f>
        <v>2.8235011384385923E-2</v>
      </c>
      <c r="C20" s="45"/>
      <c r="D20" s="72"/>
      <c r="E20" s="45"/>
      <c r="F20" s="45"/>
      <c r="G20" s="45"/>
      <c r="H20" s="71">
        <f>'Table 1'!F28</f>
        <v>2.5904795290841085E-2</v>
      </c>
      <c r="I20" s="45"/>
      <c r="J20" s="45"/>
      <c r="K20" s="45"/>
      <c r="N20">
        <v>900</v>
      </c>
      <c r="O20" s="73">
        <f t="shared" si="0"/>
        <v>0.1357669971897871</v>
      </c>
      <c r="P20" s="77"/>
      <c r="Q20" s="76"/>
    </row>
    <row r="21" spans="1:18" ht="12.75">
      <c r="A21" s="45">
        <v>900</v>
      </c>
      <c r="C21" s="72">
        <f>'Table 1'!D29</f>
        <v>3.2351104867661157E-2</v>
      </c>
      <c r="D21" s="45"/>
      <c r="E21" s="45"/>
      <c r="F21" s="45"/>
      <c r="G21" s="45"/>
      <c r="I21" s="71">
        <f>'Table 1'!F29</f>
        <v>3.2553517576801361E-2</v>
      </c>
      <c r="J21" s="45"/>
      <c r="K21" s="45"/>
      <c r="N21">
        <v>925</v>
      </c>
      <c r="O21" s="73">
        <f t="shared" si="0"/>
        <v>0.1357669971897871</v>
      </c>
      <c r="P21" s="77"/>
      <c r="Q21" s="76"/>
    </row>
    <row r="22" spans="1:18" ht="12.75">
      <c r="A22" s="45">
        <v>925</v>
      </c>
      <c r="C22" s="72">
        <f>'Table 1'!D30</f>
        <v>4.8150997341578648E-2</v>
      </c>
      <c r="D22" s="45"/>
      <c r="E22" s="45"/>
      <c r="F22" s="45"/>
      <c r="G22" s="45"/>
      <c r="I22" s="71">
        <f>'Table 1'!F30</f>
        <v>4.5593475009999947E-2</v>
      </c>
      <c r="J22" s="45"/>
      <c r="K22" s="45"/>
      <c r="N22">
        <v>950</v>
      </c>
      <c r="O22" s="73">
        <f t="shared" si="0"/>
        <v>0.1357669971897871</v>
      </c>
      <c r="P22" s="77"/>
      <c r="Q22" s="76"/>
    </row>
    <row r="23" spans="1:18" ht="12.75">
      <c r="A23" s="45">
        <v>950</v>
      </c>
      <c r="C23" s="72">
        <f>'Table 1'!D31</f>
        <v>5.5878381559029092E-2</v>
      </c>
      <c r="D23" s="45"/>
      <c r="E23" s="45"/>
      <c r="F23" s="45"/>
      <c r="G23" s="45"/>
      <c r="I23" s="71">
        <f>'Table 1'!F31</f>
        <v>5.510354574265313E-2</v>
      </c>
      <c r="J23" s="45"/>
      <c r="K23" s="45"/>
      <c r="N23">
        <v>975</v>
      </c>
      <c r="O23" s="73">
        <f t="shared" si="0"/>
        <v>0.1357669971897871</v>
      </c>
      <c r="P23" s="77"/>
      <c r="Q23" s="76"/>
    </row>
    <row r="24" spans="1:18" ht="12.75">
      <c r="A24" s="45">
        <v>975</v>
      </c>
      <c r="C24" s="72">
        <f>'Table 1'!D32</f>
        <v>6.724653946876169E-2</v>
      </c>
      <c r="D24" s="45"/>
      <c r="E24" s="45"/>
      <c r="F24" s="45"/>
      <c r="G24" s="45"/>
      <c r="I24" s="71">
        <f>'Table 1'!F32</f>
        <v>7.0167251388516899E-2</v>
      </c>
      <c r="J24" s="45"/>
      <c r="K24" s="45"/>
      <c r="N24">
        <v>1000</v>
      </c>
      <c r="O24" s="73">
        <f t="shared" si="0"/>
        <v>0.1357669971897871</v>
      </c>
      <c r="P24" s="77"/>
      <c r="Q24" s="76"/>
    </row>
    <row r="25" spans="1:18" ht="12.75">
      <c r="A25" s="45">
        <v>1000</v>
      </c>
      <c r="C25" s="72">
        <f>'Table 1'!D33</f>
        <v>8.8886906841285057E-2</v>
      </c>
      <c r="D25" s="45"/>
      <c r="E25" s="45"/>
      <c r="F25" s="45"/>
      <c r="G25" s="45"/>
      <c r="I25" s="71">
        <f>'Table 1'!F33</f>
        <v>9.1595719703103873E-2</v>
      </c>
      <c r="J25" s="45"/>
      <c r="K25" s="45"/>
      <c r="N25">
        <v>1025</v>
      </c>
      <c r="O25" s="73">
        <f t="shared" si="0"/>
        <v>0.1357669971897871</v>
      </c>
      <c r="P25" s="77"/>
      <c r="Q25" s="76"/>
    </row>
    <row r="26" spans="1:18" ht="12.75">
      <c r="A26" s="45">
        <v>1025</v>
      </c>
      <c r="C26" s="72">
        <f>'Table 1'!D34</f>
        <v>9.7541641581376681E-2</v>
      </c>
      <c r="D26" s="45"/>
      <c r="E26" s="45"/>
      <c r="F26" s="45"/>
      <c r="G26" s="45"/>
      <c r="I26" s="71">
        <f>'Table 1'!F34</f>
        <v>0.11195879859632141</v>
      </c>
      <c r="J26" s="45"/>
      <c r="K26" s="45"/>
      <c r="N26">
        <v>1050</v>
      </c>
      <c r="O26" s="73">
        <f t="shared" si="0"/>
        <v>0.1357669971897871</v>
      </c>
      <c r="P26" s="77"/>
      <c r="Q26" s="76"/>
    </row>
    <row r="27" spans="1:18" ht="12.75">
      <c r="A27" s="45">
        <v>1050</v>
      </c>
      <c r="C27" s="72">
        <f>'Table 1'!D35</f>
        <v>0.11208008463343268</v>
      </c>
      <c r="D27" s="45"/>
      <c r="E27" s="45"/>
      <c r="F27" s="45"/>
      <c r="G27" s="45"/>
      <c r="I27" s="71">
        <f>'Table 1'!F35</f>
        <v>0.12967258421621147</v>
      </c>
      <c r="J27" s="45"/>
      <c r="K27" s="45"/>
      <c r="N27">
        <v>1075</v>
      </c>
      <c r="O27" s="73">
        <f t="shared" si="0"/>
        <v>0.1357669971897871</v>
      </c>
      <c r="P27" s="77"/>
      <c r="Q27" s="76"/>
    </row>
    <row r="28" spans="1:18" ht="12.75">
      <c r="A28" s="45">
        <v>1075</v>
      </c>
      <c r="C28" s="72">
        <f>'Table 1'!D36</f>
        <v>0.11975036110429782</v>
      </c>
      <c r="D28" s="45"/>
      <c r="E28" s="45"/>
      <c r="F28" s="45"/>
      <c r="G28" s="45"/>
      <c r="I28" s="71">
        <f>'Table 1'!F36</f>
        <v>0.1357669971897871</v>
      </c>
      <c r="J28" s="45"/>
      <c r="K28" s="45"/>
      <c r="N28">
        <v>1100</v>
      </c>
      <c r="O28" s="73">
        <f t="shared" si="0"/>
        <v>0.1357669971897871</v>
      </c>
      <c r="P28" s="77"/>
      <c r="Q28" s="76"/>
    </row>
    <row r="29" spans="1:18" ht="12.75">
      <c r="A29" s="45">
        <v>1100</v>
      </c>
      <c r="C29" s="72">
        <f>'Table 1'!D37</f>
        <v>0.11957940949846763</v>
      </c>
      <c r="D29" s="45"/>
      <c r="E29" s="45"/>
      <c r="F29" s="45"/>
      <c r="G29" s="45"/>
      <c r="I29" s="71">
        <f>'Table 1'!F37</f>
        <v>0.12033287351988656</v>
      </c>
      <c r="J29" s="45"/>
      <c r="K29" s="45"/>
      <c r="N29">
        <v>1125</v>
      </c>
      <c r="O29" s="73">
        <f t="shared" si="0"/>
        <v>0.1357669971897871</v>
      </c>
      <c r="P29" s="77"/>
      <c r="Q29" s="77"/>
      <c r="R29" s="76"/>
    </row>
    <row r="30" spans="1:18" ht="12.75">
      <c r="A30" s="45">
        <v>1125</v>
      </c>
      <c r="C30" s="72"/>
      <c r="D30" s="72">
        <f>'Table 1'!D38</f>
        <v>9.8219873495811683E-2</v>
      </c>
      <c r="E30" s="45"/>
      <c r="F30" s="45"/>
      <c r="G30" s="45"/>
      <c r="I30" s="72"/>
      <c r="J30" s="71">
        <f>'Table 1'!F38</f>
        <v>7.6677829031765357E-2</v>
      </c>
      <c r="K30" s="45"/>
      <c r="N30">
        <v>1150</v>
      </c>
      <c r="O30" s="73">
        <f t="shared" si="0"/>
        <v>0.1357669971897871</v>
      </c>
      <c r="P30" s="77"/>
      <c r="Q30" s="77"/>
      <c r="R30" s="76"/>
    </row>
    <row r="31" spans="1:18" ht="12.75">
      <c r="A31" s="45">
        <v>1150</v>
      </c>
      <c r="C31" s="45"/>
      <c r="D31" s="72">
        <f>'Table 1'!D39</f>
        <v>3.5147650158687684E-2</v>
      </c>
      <c r="E31" s="45"/>
      <c r="F31" s="45"/>
      <c r="G31" s="45"/>
      <c r="I31" s="45"/>
      <c r="J31" s="71">
        <f>'Table 1'!F39</f>
        <v>2.3312537818177655E-2</v>
      </c>
      <c r="K31" s="45"/>
      <c r="N31">
        <v>1175</v>
      </c>
      <c r="O31" s="73">
        <f t="shared" si="0"/>
        <v>0.1357669971897871</v>
      </c>
      <c r="P31" s="77"/>
      <c r="Q31" s="77"/>
      <c r="R31" s="76"/>
    </row>
    <row r="32" spans="1:18" ht="12.75">
      <c r="A32" s="45">
        <v>1175</v>
      </c>
      <c r="C32" s="45"/>
      <c r="D32" s="72">
        <f>'Table 1'!D40</f>
        <v>3.962856427904257E-3</v>
      </c>
      <c r="E32" s="45"/>
      <c r="F32" s="45"/>
      <c r="G32" s="45"/>
      <c r="I32" s="45"/>
      <c r="J32" s="71">
        <f>'Table 1'!F40</f>
        <v>2.1583920372672707E-3</v>
      </c>
      <c r="K32" s="45"/>
      <c r="N32">
        <v>1200</v>
      </c>
      <c r="O32" s="73">
        <f t="shared" si="0"/>
        <v>0.1357669971897871</v>
      </c>
      <c r="P32" s="77"/>
      <c r="Q32" s="77"/>
      <c r="R32" s="76"/>
    </row>
    <row r="33" spans="1:18" ht="12.75">
      <c r="A33" s="45">
        <v>1200</v>
      </c>
      <c r="C33" s="45"/>
      <c r="D33" s="72">
        <f>'Table 1'!D41</f>
        <v>0</v>
      </c>
      <c r="E33" s="45"/>
      <c r="F33" s="45"/>
      <c r="G33" s="45"/>
      <c r="I33" s="45"/>
      <c r="J33" s="71">
        <f>'Table 1'!F41</f>
        <v>6.4352117163020398E-5</v>
      </c>
      <c r="K33" s="45"/>
      <c r="N33">
        <v>1225</v>
      </c>
      <c r="O33" s="73">
        <f t="shared" si="0"/>
        <v>0.1357669971897871</v>
      </c>
      <c r="P33" s="77"/>
      <c r="Q33" s="77"/>
      <c r="R33" s="76"/>
    </row>
    <row r="34" spans="1:18" ht="12.75">
      <c r="A34" s="45">
        <v>1225</v>
      </c>
      <c r="C34" s="45"/>
      <c r="D34" s="72">
        <f>'Table 1'!D42</f>
        <v>1.4865357028712437E-6</v>
      </c>
      <c r="E34" s="45"/>
      <c r="F34" s="45"/>
      <c r="G34" s="45"/>
      <c r="I34" s="45"/>
      <c r="J34" s="71">
        <f>'Table 1'!F42</f>
        <v>1.0620459433994809E-6</v>
      </c>
      <c r="K34" s="45"/>
      <c r="N34">
        <v>1250</v>
      </c>
      <c r="O34" s="73">
        <f t="shared" si="0"/>
        <v>0.1357669971897871</v>
      </c>
      <c r="P34" s="77"/>
      <c r="Q34" s="77"/>
      <c r="R34" s="76"/>
    </row>
    <row r="35" spans="1:18" ht="12.75">
      <c r="A35" s="45">
        <v>1250</v>
      </c>
      <c r="C35" s="45"/>
      <c r="D35" s="72">
        <f>'Table 1'!D43</f>
        <v>0</v>
      </c>
      <c r="E35" s="45"/>
      <c r="F35" s="45"/>
      <c r="G35" s="45"/>
      <c r="I35" s="45"/>
      <c r="J35" s="71">
        <f>'Table 1'!F43</f>
        <v>0</v>
      </c>
      <c r="K35" s="45"/>
      <c r="N35">
        <v>1275</v>
      </c>
      <c r="O35" s="73">
        <f t="shared" si="0"/>
        <v>0.1357669971897871</v>
      </c>
      <c r="P35" s="77"/>
      <c r="Q35" s="77"/>
      <c r="R35" s="76"/>
    </row>
    <row r="36" spans="1:18" ht="12.75">
      <c r="A36" s="45">
        <v>1275</v>
      </c>
      <c r="C36" s="45"/>
      <c r="D36" s="72">
        <f>'Table 1'!D44</f>
        <v>0</v>
      </c>
      <c r="E36" s="45"/>
      <c r="F36" s="45"/>
      <c r="G36" s="45"/>
      <c r="I36" s="45"/>
      <c r="J36" s="71">
        <f>'Table 1'!F44</f>
        <v>0</v>
      </c>
      <c r="K36" s="45"/>
      <c r="N36">
        <v>1300</v>
      </c>
      <c r="O36" s="73">
        <f t="shared" si="0"/>
        <v>0.1357669971897871</v>
      </c>
      <c r="P36" s="77"/>
      <c r="Q36" s="77"/>
      <c r="R36" s="76"/>
    </row>
    <row r="37" spans="1:18" ht="12.75">
      <c r="A37" s="45">
        <v>1300</v>
      </c>
      <c r="C37" s="45"/>
      <c r="D37" s="72">
        <f>'Table 1'!D45</f>
        <v>0</v>
      </c>
      <c r="E37" s="45"/>
      <c r="F37" s="45"/>
      <c r="G37" s="45"/>
      <c r="I37" s="45"/>
      <c r="J37" s="71">
        <f>'Table 1'!F45</f>
        <v>0</v>
      </c>
      <c r="K37" s="45"/>
      <c r="N37">
        <v>1325</v>
      </c>
      <c r="O37" s="73">
        <f t="shared" si="0"/>
        <v>0.1357669971897871</v>
      </c>
      <c r="P37" s="77"/>
      <c r="Q37" s="77"/>
      <c r="R37" s="76"/>
    </row>
    <row r="38" spans="1:18" ht="12.75">
      <c r="A38" s="45">
        <v>1325</v>
      </c>
      <c r="C38" s="45"/>
      <c r="D38" s="72">
        <f>'Table 1'!D46</f>
        <v>0</v>
      </c>
      <c r="E38" s="45"/>
      <c r="F38" s="45"/>
      <c r="G38" s="45"/>
      <c r="I38" s="45"/>
      <c r="J38" s="71">
        <f>'Table 1'!F46</f>
        <v>0</v>
      </c>
      <c r="K38" s="45"/>
    </row>
    <row r="39" spans="1:18" ht="12.75">
      <c r="A39" s="45" t="s">
        <v>71</v>
      </c>
      <c r="B39" s="45"/>
      <c r="C39" s="45"/>
      <c r="D39" s="45"/>
      <c r="E39" s="45"/>
      <c r="F39" s="45"/>
      <c r="G39" s="72">
        <f>MAX(B4:J38)</f>
        <v>0.1357669971897871</v>
      </c>
      <c r="H39" s="45"/>
      <c r="I39" s="45"/>
      <c r="J39" s="45"/>
      <c r="K39" s="72">
        <f>G39</f>
        <v>0.1357669971897871</v>
      </c>
    </row>
    <row r="40" spans="1:18" ht="12.75">
      <c r="A40" s="45"/>
      <c r="B40" s="45"/>
      <c r="C40" s="45"/>
      <c r="D40" s="45"/>
      <c r="E40" s="45"/>
      <c r="F40" s="45"/>
      <c r="G40" s="45"/>
      <c r="H40" s="45"/>
      <c r="I40" s="45"/>
      <c r="J40" s="45"/>
      <c r="K40" s="45"/>
    </row>
    <row r="41" spans="1:18" ht="12.75">
      <c r="A41" s="45"/>
      <c r="B41" s="45"/>
      <c r="C41" s="45"/>
      <c r="D41" s="45"/>
      <c r="E41" s="45"/>
      <c r="F41" s="45"/>
      <c r="G41" s="45"/>
      <c r="H41" s="45"/>
      <c r="I41" s="45"/>
      <c r="J41" s="45"/>
      <c r="K41" s="45"/>
    </row>
    <row r="42" spans="1:18" ht="51">
      <c r="A42" s="45"/>
      <c r="B42" s="70" t="s">
        <v>64</v>
      </c>
      <c r="C42" s="70" t="s">
        <v>65</v>
      </c>
      <c r="D42" s="70" t="s">
        <v>66</v>
      </c>
      <c r="E42" s="45"/>
      <c r="F42" s="45"/>
      <c r="G42" s="45"/>
      <c r="H42" s="70" t="s">
        <v>67</v>
      </c>
      <c r="I42" s="70" t="s">
        <v>68</v>
      </c>
      <c r="J42" s="70" t="s">
        <v>69</v>
      </c>
      <c r="K42" s="45"/>
      <c r="N42">
        <v>450</v>
      </c>
      <c r="O42" s="73">
        <f>$G$79</f>
        <v>0.10078953675483365</v>
      </c>
    </row>
    <row r="43" spans="1:18" ht="12.75">
      <c r="A43" s="1" t="s">
        <v>76</v>
      </c>
      <c r="B43" s="70"/>
      <c r="C43" s="70"/>
      <c r="D43" s="70"/>
      <c r="E43" s="45"/>
      <c r="F43" s="45"/>
      <c r="G43" s="45"/>
      <c r="H43" s="70"/>
      <c r="I43" s="70"/>
      <c r="J43" s="70"/>
      <c r="K43" s="45"/>
      <c r="N43">
        <v>475</v>
      </c>
      <c r="O43" s="73">
        <f t="shared" ref="O43:O77" si="1">$G$79</f>
        <v>0.10078953675483365</v>
      </c>
    </row>
    <row r="44" spans="1:18" ht="12.75">
      <c r="A44" s="70">
        <v>475</v>
      </c>
      <c r="B44" s="71">
        <v>0</v>
      </c>
      <c r="C44" s="71"/>
      <c r="D44" s="71"/>
      <c r="E44" s="71"/>
      <c r="F44" s="71"/>
      <c r="G44" s="71"/>
      <c r="H44" s="71">
        <v>0</v>
      </c>
      <c r="I44" s="71"/>
      <c r="J44" s="71"/>
      <c r="K44" s="71"/>
      <c r="N44">
        <v>500</v>
      </c>
      <c r="O44" s="73">
        <f t="shared" si="1"/>
        <v>0.10078953675483365</v>
      </c>
    </row>
    <row r="45" spans="1:18" ht="12.75">
      <c r="A45" s="45">
        <v>500</v>
      </c>
      <c r="B45" s="72">
        <f>'Table 2'!D13</f>
        <v>6.7389618530163043E-5</v>
      </c>
      <c r="C45" s="45"/>
      <c r="D45" s="45"/>
      <c r="E45" s="45"/>
      <c r="F45" s="45"/>
      <c r="G45" s="45"/>
      <c r="H45" s="72">
        <f>'Table 2'!F13</f>
        <v>6.0221938494244637E-5</v>
      </c>
      <c r="I45" s="45"/>
      <c r="J45" s="45"/>
      <c r="K45" s="45"/>
      <c r="N45">
        <v>525</v>
      </c>
      <c r="O45" s="73">
        <f t="shared" si="1"/>
        <v>0.10078953675483365</v>
      </c>
    </row>
    <row r="46" spans="1:18" ht="12.75">
      <c r="A46" s="45">
        <v>525</v>
      </c>
      <c r="B46" s="72">
        <f>'Table 2'!D14</f>
        <v>4.1746877655634091E-5</v>
      </c>
      <c r="C46" s="45"/>
      <c r="D46" s="45"/>
      <c r="E46" s="45"/>
      <c r="F46" s="45"/>
      <c r="G46" s="45"/>
      <c r="H46" s="72">
        <f>'Table 2'!F14</f>
        <v>3.7446953263566879E-5</v>
      </c>
      <c r="I46" s="45"/>
      <c r="J46" s="45"/>
      <c r="K46" s="45"/>
      <c r="N46">
        <v>550</v>
      </c>
      <c r="O46" s="73">
        <f t="shared" si="1"/>
        <v>0.10078953675483365</v>
      </c>
    </row>
    <row r="47" spans="1:18" ht="12.75">
      <c r="A47" s="45">
        <v>550</v>
      </c>
      <c r="B47" s="72">
        <f>'Table 2'!D15</f>
        <v>5.4134675179561126E-5</v>
      </c>
      <c r="C47" s="45"/>
      <c r="D47" s="45"/>
      <c r="E47" s="45"/>
      <c r="F47" s="45"/>
      <c r="G47" s="45"/>
      <c r="H47" s="72">
        <f>'Table 2'!F15</f>
        <v>8.8071143232275464E-5</v>
      </c>
      <c r="I47" s="45"/>
      <c r="J47" s="45"/>
      <c r="K47" s="45"/>
      <c r="N47">
        <v>575</v>
      </c>
      <c r="O47" s="73">
        <f t="shared" si="1"/>
        <v>0.10078953675483365</v>
      </c>
    </row>
    <row r="48" spans="1:18" ht="12.75">
      <c r="A48" s="45">
        <v>575</v>
      </c>
      <c r="B48" s="72">
        <f>'Table 2'!D16</f>
        <v>8.9687654073231703E-5</v>
      </c>
      <c r="C48" s="45"/>
      <c r="D48" s="45"/>
      <c r="E48" s="45"/>
      <c r="F48" s="45"/>
      <c r="G48" s="45"/>
      <c r="H48" s="72">
        <f>'Table 2'!F16</f>
        <v>1.9258433106977252E-4</v>
      </c>
      <c r="I48" s="45"/>
      <c r="J48" s="45"/>
      <c r="K48" s="45"/>
      <c r="N48">
        <v>600</v>
      </c>
      <c r="O48" s="73">
        <f t="shared" si="1"/>
        <v>0.10078953675483365</v>
      </c>
    </row>
    <row r="49" spans="1:15" ht="12.75">
      <c r="A49" s="45">
        <v>600</v>
      </c>
      <c r="B49" s="72">
        <f>'Table 2'!D17</f>
        <v>8.2849589840023978E-4</v>
      </c>
      <c r="C49" s="45"/>
      <c r="D49" s="45"/>
      <c r="E49" s="45"/>
      <c r="F49" s="45"/>
      <c r="G49" s="45"/>
      <c r="H49" s="72">
        <f>'Table 2'!F17</f>
        <v>4.3901832497339282E-4</v>
      </c>
      <c r="I49" s="45"/>
      <c r="J49" s="45"/>
      <c r="K49" s="45"/>
      <c r="N49">
        <v>625</v>
      </c>
      <c r="O49" s="73">
        <f t="shared" si="1"/>
        <v>0.10078953675483365</v>
      </c>
    </row>
    <row r="50" spans="1:15" ht="12.75">
      <c r="A50" s="45">
        <v>625</v>
      </c>
      <c r="B50" s="72">
        <f>'Table 2'!D18</f>
        <v>8.9353183540085671E-4</v>
      </c>
      <c r="C50" s="45"/>
      <c r="D50" s="45"/>
      <c r="E50" s="45"/>
      <c r="F50" s="45"/>
      <c r="G50" s="45"/>
      <c r="H50" s="72">
        <f>'Table 2'!F18</f>
        <v>6.1862209451272728E-4</v>
      </c>
      <c r="I50" s="45"/>
      <c r="J50" s="45"/>
      <c r="K50" s="45"/>
      <c r="N50">
        <v>650</v>
      </c>
      <c r="O50" s="73">
        <f t="shared" si="1"/>
        <v>0.10078953675483365</v>
      </c>
    </row>
    <row r="51" spans="1:15" ht="12.75">
      <c r="A51" s="45">
        <v>650</v>
      </c>
      <c r="B51" s="72">
        <f>'Table 2'!D19</f>
        <v>1.0683236584634671E-3</v>
      </c>
      <c r="C51" s="45"/>
      <c r="D51" s="45"/>
      <c r="E51" s="45"/>
      <c r="F51" s="45"/>
      <c r="G51" s="45"/>
      <c r="H51" s="72">
        <f>'Table 2'!F19</f>
        <v>7.7313011175988132E-4</v>
      </c>
      <c r="I51" s="45"/>
      <c r="J51" s="45"/>
      <c r="K51" s="45"/>
      <c r="N51">
        <v>675</v>
      </c>
      <c r="O51" s="73">
        <f t="shared" si="1"/>
        <v>0.10078953675483365</v>
      </c>
    </row>
    <row r="52" spans="1:15" ht="12.75">
      <c r="A52" s="45">
        <v>675</v>
      </c>
      <c r="B52" s="72">
        <f>'Table 2'!D20</f>
        <v>1.0616342478005465E-3</v>
      </c>
      <c r="C52" s="45"/>
      <c r="D52" s="45"/>
      <c r="E52" s="45"/>
      <c r="F52" s="45"/>
      <c r="G52" s="45"/>
      <c r="H52" s="72">
        <f>'Table 2'!F20</f>
        <v>1.3847112350182194E-3</v>
      </c>
      <c r="I52" s="45"/>
      <c r="J52" s="45"/>
      <c r="K52" s="45"/>
      <c r="N52">
        <v>700</v>
      </c>
      <c r="O52" s="73">
        <f t="shared" si="1"/>
        <v>0.10078953675483365</v>
      </c>
    </row>
    <row r="53" spans="1:15" ht="12.75">
      <c r="A53" s="45">
        <v>700</v>
      </c>
      <c r="B53" s="72">
        <f>'Table 2'!D21</f>
        <v>1.2527779635947407E-3</v>
      </c>
      <c r="C53" s="45"/>
      <c r="D53" s="45"/>
      <c r="E53" s="45"/>
      <c r="F53" s="45"/>
      <c r="G53" s="45"/>
      <c r="H53" s="72">
        <f>'Table 2'!F21</f>
        <v>1.6684741770805844E-3</v>
      </c>
      <c r="I53" s="45"/>
      <c r="J53" s="45"/>
      <c r="K53" s="45"/>
      <c r="N53">
        <v>725</v>
      </c>
      <c r="O53" s="73">
        <f t="shared" si="1"/>
        <v>0.10078953675483365</v>
      </c>
    </row>
    <row r="54" spans="1:15" ht="12.75">
      <c r="A54" s="45">
        <v>725</v>
      </c>
      <c r="B54" s="72">
        <f>'Table 2'!D22</f>
        <v>1.8805915421073625E-3</v>
      </c>
      <c r="C54" s="72"/>
      <c r="D54" s="45"/>
      <c r="E54" s="45"/>
      <c r="F54" s="45"/>
      <c r="G54" s="45"/>
      <c r="H54" s="72">
        <f>'Table 2'!F22</f>
        <v>2.2790719244654045E-3</v>
      </c>
      <c r="I54" s="72"/>
      <c r="J54" s="45"/>
      <c r="K54" s="45"/>
      <c r="N54">
        <v>750</v>
      </c>
      <c r="O54" s="73">
        <f t="shared" si="1"/>
        <v>0.10078953675483365</v>
      </c>
    </row>
    <row r="55" spans="1:15" ht="12.75">
      <c r="A55" s="45">
        <v>750</v>
      </c>
      <c r="B55" s="72">
        <f>'Table 2'!D23</f>
        <v>3.449877732438439E-3</v>
      </c>
      <c r="C55" s="45"/>
      <c r="D55" s="45"/>
      <c r="E55" s="45"/>
      <c r="F55" s="45"/>
      <c r="G55" s="45"/>
      <c r="H55" s="72">
        <f>'Table 2'!F23</f>
        <v>3.7382837156613503E-3</v>
      </c>
      <c r="I55" s="45"/>
      <c r="J55" s="45"/>
      <c r="K55" s="45"/>
      <c r="N55">
        <v>775</v>
      </c>
      <c r="O55" s="73">
        <f t="shared" si="1"/>
        <v>0.10078953675483365</v>
      </c>
    </row>
    <row r="56" spans="1:15" ht="12.75">
      <c r="A56" s="45">
        <v>775</v>
      </c>
      <c r="B56" s="72">
        <f>'Table 2'!D24</f>
        <v>5.8233797380228582E-3</v>
      </c>
      <c r="C56" s="45"/>
      <c r="D56" s="45"/>
      <c r="E56" s="45"/>
      <c r="F56" s="45"/>
      <c r="G56" s="45"/>
      <c r="H56" s="72">
        <f>'Table 2'!F24</f>
        <v>5.7871670156536522E-3</v>
      </c>
      <c r="I56" s="45"/>
      <c r="J56" s="45"/>
      <c r="K56" s="45"/>
      <c r="N56">
        <v>800</v>
      </c>
      <c r="O56" s="73">
        <f t="shared" si="1"/>
        <v>0.10078953675483365</v>
      </c>
    </row>
    <row r="57" spans="1:15" ht="12.75">
      <c r="A57" s="45">
        <v>800</v>
      </c>
      <c r="B57" s="72">
        <f>'Table 2'!D25</f>
        <v>8.4708998248365433E-3</v>
      </c>
      <c r="C57" s="45"/>
      <c r="D57" s="45"/>
      <c r="E57" s="45"/>
      <c r="F57" s="45"/>
      <c r="G57" s="45"/>
      <c r="H57" s="72">
        <f>'Table 2'!F25</f>
        <v>8.3810372247496503E-3</v>
      </c>
      <c r="I57" s="45"/>
      <c r="J57" s="45"/>
      <c r="K57" s="45"/>
      <c r="N57">
        <v>825</v>
      </c>
      <c r="O57" s="73">
        <f t="shared" si="1"/>
        <v>0.10078953675483365</v>
      </c>
    </row>
    <row r="58" spans="1:15" ht="12.75">
      <c r="A58" s="45">
        <v>825</v>
      </c>
      <c r="B58" s="72">
        <f>'Table 2'!D26</f>
        <v>1.3544570056711338E-2</v>
      </c>
      <c r="C58" s="45"/>
      <c r="D58" s="45"/>
      <c r="E58" s="45"/>
      <c r="F58" s="45"/>
      <c r="G58" s="45"/>
      <c r="H58" s="72">
        <f>'Table 2'!F26</f>
        <v>1.4424629333181867E-2</v>
      </c>
      <c r="I58" s="45"/>
      <c r="J58" s="45"/>
      <c r="K58" s="45"/>
      <c r="N58">
        <v>850</v>
      </c>
      <c r="O58" s="73">
        <f t="shared" si="1"/>
        <v>0.10078953675483365</v>
      </c>
    </row>
    <row r="59" spans="1:15" ht="12.75">
      <c r="A59" s="45">
        <v>850</v>
      </c>
      <c r="B59" s="72">
        <f>'Table 2'!D27</f>
        <v>2.1492952581988637E-2</v>
      </c>
      <c r="C59" s="45"/>
      <c r="D59" s="72"/>
      <c r="E59" s="45"/>
      <c r="F59" s="45"/>
      <c r="G59" s="45"/>
      <c r="H59" s="72">
        <f>'Table 2'!F27</f>
        <v>2.3379132032332297E-2</v>
      </c>
      <c r="I59" s="45"/>
      <c r="J59" s="72"/>
      <c r="K59" s="45"/>
      <c r="N59">
        <v>875</v>
      </c>
      <c r="O59" s="73">
        <f t="shared" si="1"/>
        <v>0.10078953675483365</v>
      </c>
    </row>
    <row r="60" spans="1:15" ht="12.75">
      <c r="A60" s="45">
        <v>875</v>
      </c>
      <c r="B60" s="72">
        <f>'Table 2'!D28</f>
        <v>3.5011260507949248E-2</v>
      </c>
      <c r="C60" s="45"/>
      <c r="D60" s="72"/>
      <c r="E60" s="45"/>
      <c r="F60" s="45"/>
      <c r="G60" s="45"/>
      <c r="H60" s="72">
        <f>'Table 2'!F28</f>
        <v>3.5639429737970844E-2</v>
      </c>
      <c r="I60" s="45"/>
      <c r="J60" s="72"/>
      <c r="K60" s="45"/>
      <c r="N60">
        <v>900</v>
      </c>
      <c r="O60" s="73">
        <f t="shared" si="1"/>
        <v>0.10078953675483365</v>
      </c>
    </row>
    <row r="61" spans="1:15" ht="12.75">
      <c r="A61" s="45">
        <v>900</v>
      </c>
      <c r="C61" s="72">
        <f>'Table 2'!D29</f>
        <v>4.7293142363046707E-2</v>
      </c>
      <c r="D61" s="45"/>
      <c r="E61" s="45"/>
      <c r="F61" s="45"/>
      <c r="G61" s="45"/>
      <c r="I61" s="72">
        <f>'Table 2'!F29</f>
        <v>4.8399793742810782E-2</v>
      </c>
      <c r="J61" s="45"/>
      <c r="K61" s="45"/>
      <c r="N61">
        <v>925</v>
      </c>
      <c r="O61" s="73">
        <f t="shared" si="1"/>
        <v>0.10078953675483365</v>
      </c>
    </row>
    <row r="62" spans="1:15" ht="12.75">
      <c r="A62" s="45">
        <v>925</v>
      </c>
      <c r="C62" s="72">
        <f>'Table 2'!D30</f>
        <v>5.807907378915473E-2</v>
      </c>
      <c r="D62" s="45"/>
      <c r="E62" s="45"/>
      <c r="F62" s="45"/>
      <c r="G62" s="45"/>
      <c r="I62" s="72">
        <f>'Table 2'!F30</f>
        <v>5.8699554636933889E-2</v>
      </c>
      <c r="J62" s="45"/>
      <c r="K62" s="45"/>
      <c r="N62">
        <v>950</v>
      </c>
      <c r="O62" s="73">
        <f t="shared" si="1"/>
        <v>0.10078953675483365</v>
      </c>
    </row>
    <row r="63" spans="1:15" ht="12.75">
      <c r="A63" s="45">
        <v>950</v>
      </c>
      <c r="C63" s="72">
        <f>'Table 2'!D31</f>
        <v>7.0468977238660829E-2</v>
      </c>
      <c r="D63" s="45"/>
      <c r="E63" s="45"/>
      <c r="F63" s="45"/>
      <c r="G63" s="45"/>
      <c r="I63" s="72">
        <f>'Table 2'!F31</f>
        <v>7.1970723405514039E-2</v>
      </c>
      <c r="J63" s="45"/>
      <c r="K63" s="45"/>
      <c r="N63">
        <v>975</v>
      </c>
      <c r="O63" s="73">
        <f t="shared" si="1"/>
        <v>0.10078953675483365</v>
      </c>
    </row>
    <row r="64" spans="1:15" ht="12.75">
      <c r="A64" s="45">
        <v>975</v>
      </c>
      <c r="C64" s="72">
        <f>'Table 2'!D32</f>
        <v>7.6449682005237565E-2</v>
      </c>
      <c r="D64" s="45"/>
      <c r="E64" s="45"/>
      <c r="F64" s="45"/>
      <c r="G64" s="45"/>
      <c r="I64" s="72">
        <f>'Table 2'!F32</f>
        <v>8.5207749363765642E-2</v>
      </c>
      <c r="J64" s="45"/>
      <c r="K64" s="45"/>
      <c r="N64">
        <v>1000</v>
      </c>
      <c r="O64" s="73">
        <f t="shared" si="1"/>
        <v>0.10078953675483365</v>
      </c>
    </row>
    <row r="65" spans="1:15" ht="12.75">
      <c r="A65" s="45">
        <v>1000</v>
      </c>
      <c r="C65" s="72">
        <f>'Table 2'!D33</f>
        <v>7.9284877224538738E-2</v>
      </c>
      <c r="D65" s="45"/>
      <c r="E65" s="45"/>
      <c r="F65" s="45"/>
      <c r="G65" s="45"/>
      <c r="I65" s="72">
        <f>'Table 2'!F33</f>
        <v>9.5483515886574916E-2</v>
      </c>
      <c r="J65" s="45"/>
      <c r="K65" s="45"/>
      <c r="N65">
        <v>1025</v>
      </c>
      <c r="O65" s="73">
        <f t="shared" si="1"/>
        <v>0.10078953675483365</v>
      </c>
    </row>
    <row r="66" spans="1:15" ht="12.75">
      <c r="A66" s="45">
        <v>1025</v>
      </c>
      <c r="C66" s="72">
        <f>'Table 2'!D34</f>
        <v>8.0682840175113901E-2</v>
      </c>
      <c r="D66" s="45"/>
      <c r="E66" s="45"/>
      <c r="F66" s="45"/>
      <c r="G66" s="45"/>
      <c r="I66" s="72">
        <f>'Table 2'!F34</f>
        <v>0.10078953675483365</v>
      </c>
      <c r="J66" s="45"/>
      <c r="K66" s="45"/>
      <c r="N66">
        <v>1050</v>
      </c>
      <c r="O66" s="73">
        <f t="shared" si="1"/>
        <v>0.10078953675483365</v>
      </c>
    </row>
    <row r="67" spans="1:15" ht="12.75">
      <c r="A67" s="45">
        <v>1050</v>
      </c>
      <c r="C67" s="72">
        <f>'Table 2'!D35</f>
        <v>8.2282600347353838E-2</v>
      </c>
      <c r="D67" s="45"/>
      <c r="E67" s="45"/>
      <c r="F67" s="45"/>
      <c r="G67" s="45"/>
      <c r="I67" s="72">
        <f>'Table 2'!F35</f>
        <v>9.7898687031935216E-2</v>
      </c>
      <c r="J67" s="45"/>
      <c r="K67" s="45"/>
      <c r="N67">
        <v>1075</v>
      </c>
      <c r="O67" s="73">
        <f t="shared" si="1"/>
        <v>0.10078953675483365</v>
      </c>
    </row>
    <row r="68" spans="1:15" ht="12.75">
      <c r="A68" s="45">
        <v>1075</v>
      </c>
      <c r="C68" s="72">
        <f>'Table 2'!D36</f>
        <v>7.8925259462419142E-2</v>
      </c>
      <c r="D68" s="45"/>
      <c r="E68" s="45"/>
      <c r="F68" s="45"/>
      <c r="G68" s="45"/>
      <c r="I68" s="72">
        <f>'Table 2'!F36</f>
        <v>9.0768975938719798E-2</v>
      </c>
      <c r="J68" s="45"/>
      <c r="K68" s="45"/>
      <c r="N68">
        <v>1100</v>
      </c>
      <c r="O68" s="73">
        <f t="shared" si="1"/>
        <v>0.10078953675483365</v>
      </c>
    </row>
    <row r="69" spans="1:15" ht="12.75">
      <c r="A69" s="45">
        <v>1100</v>
      </c>
      <c r="C69" s="72">
        <f>'Table 2'!D37</f>
        <v>7.6275385694075909E-2</v>
      </c>
      <c r="D69" s="45"/>
      <c r="E69" s="45"/>
      <c r="F69" s="45"/>
      <c r="G69" s="45"/>
      <c r="I69" s="72">
        <f>'Table 2'!F37</f>
        <v>7.7306953580607254E-2</v>
      </c>
      <c r="J69" s="45"/>
      <c r="K69" s="45"/>
      <c r="N69">
        <v>1125</v>
      </c>
      <c r="O69" s="73">
        <f t="shared" si="1"/>
        <v>0.10078953675483365</v>
      </c>
    </row>
    <row r="70" spans="1:15" ht="12.75">
      <c r="A70" s="45">
        <v>1125</v>
      </c>
      <c r="C70" s="72">
        <f>'Table 2'!D38</f>
        <v>7.1287562899041923E-2</v>
      </c>
      <c r="E70" s="45"/>
      <c r="F70" s="45"/>
      <c r="G70" s="45"/>
      <c r="I70" s="72">
        <f>'Table 2'!F38</f>
        <v>6.3612893851379415E-2</v>
      </c>
      <c r="K70" s="45"/>
      <c r="N70">
        <v>1150</v>
      </c>
      <c r="O70" s="73">
        <f t="shared" si="1"/>
        <v>0.10078953675483365</v>
      </c>
    </row>
    <row r="71" spans="1:15" ht="12.75">
      <c r="A71" s="45">
        <v>1150</v>
      </c>
      <c r="C71" s="45"/>
      <c r="D71" s="72">
        <f>'Table 2'!D39</f>
        <v>6.9990932132212483E-2</v>
      </c>
      <c r="E71" s="45"/>
      <c r="F71" s="45"/>
      <c r="G71" s="45"/>
      <c r="I71" s="45"/>
      <c r="J71" s="72">
        <f>'Table 2'!F39</f>
        <v>4.9409484754704164E-2</v>
      </c>
      <c r="K71" s="45"/>
      <c r="N71">
        <v>1175</v>
      </c>
      <c r="O71" s="73">
        <f t="shared" si="1"/>
        <v>0.10078953675483365</v>
      </c>
    </row>
    <row r="72" spans="1:15" ht="12.75">
      <c r="A72" s="45">
        <v>1175</v>
      </c>
      <c r="C72" s="45"/>
      <c r="D72" s="72">
        <f>'Table 2'!D40</f>
        <v>6.1035545546215153E-2</v>
      </c>
      <c r="E72" s="45"/>
      <c r="F72" s="45"/>
      <c r="G72" s="45"/>
      <c r="I72" s="45"/>
      <c r="J72" s="72">
        <f>'Table 2'!F40</f>
        <v>3.401029059583098E-2</v>
      </c>
      <c r="K72" s="45"/>
      <c r="N72">
        <v>1200</v>
      </c>
      <c r="O72" s="73">
        <f t="shared" si="1"/>
        <v>0.10078953675483365</v>
      </c>
    </row>
    <row r="73" spans="1:15" ht="12.75">
      <c r="A73" s="45">
        <v>1200</v>
      </c>
      <c r="C73" s="45"/>
      <c r="D73" s="72">
        <f>'Table 2'!D41</f>
        <v>3.7112974235858708E-2</v>
      </c>
      <c r="E73" s="45"/>
      <c r="F73" s="45"/>
      <c r="G73" s="45"/>
      <c r="I73" s="45"/>
      <c r="J73" s="72">
        <f>'Table 2'!F41</f>
        <v>1.673151112735036E-2</v>
      </c>
      <c r="K73" s="45"/>
      <c r="N73">
        <v>1225</v>
      </c>
      <c r="O73" s="73">
        <f t="shared" si="1"/>
        <v>0.10078953675483365</v>
      </c>
    </row>
    <row r="74" spans="1:15" ht="12.75">
      <c r="A74" s="45">
        <v>1225</v>
      </c>
      <c r="C74" s="45"/>
      <c r="D74" s="72">
        <f>'Table 2'!D42</f>
        <v>1.0013304494540697E-2</v>
      </c>
      <c r="E74" s="45"/>
      <c r="F74" s="45"/>
      <c r="G74" s="45"/>
      <c r="I74" s="45"/>
      <c r="J74" s="72">
        <f>'Table 2'!F42</f>
        <v>3.7853284174504532E-3</v>
      </c>
      <c r="K74" s="45"/>
      <c r="N74">
        <v>1250</v>
      </c>
      <c r="O74" s="73">
        <f t="shared" si="1"/>
        <v>0.10078953675483365</v>
      </c>
    </row>
    <row r="75" spans="1:15" ht="12.75">
      <c r="A75" s="45">
        <v>1250</v>
      </c>
      <c r="C75" s="45"/>
      <c r="D75" s="72">
        <f>'Table 2'!D43</f>
        <v>5.6463581114059411E-4</v>
      </c>
      <c r="E75" s="45"/>
      <c r="F75" s="45"/>
      <c r="G75" s="45"/>
      <c r="I75" s="45"/>
      <c r="J75" s="72">
        <f>'Table 2'!F43</f>
        <v>2.3148668062614609E-4</v>
      </c>
      <c r="K75" s="45"/>
      <c r="N75">
        <v>1275</v>
      </c>
      <c r="O75" s="73">
        <f t="shared" si="1"/>
        <v>0.10078953675483365</v>
      </c>
    </row>
    <row r="76" spans="1:15" ht="12.75">
      <c r="A76" s="45">
        <v>1275</v>
      </c>
      <c r="C76" s="45"/>
      <c r="D76" s="72">
        <f>'Table 2'!D44</f>
        <v>0</v>
      </c>
      <c r="E76" s="45"/>
      <c r="F76" s="45"/>
      <c r="G76" s="45"/>
      <c r="I76" s="45"/>
      <c r="J76" s="72">
        <f>'Table 2'!F44</f>
        <v>2.0060867819767971E-6</v>
      </c>
      <c r="K76" s="45"/>
      <c r="N76">
        <v>1300</v>
      </c>
      <c r="O76" s="73">
        <f t="shared" si="1"/>
        <v>0.10078953675483365</v>
      </c>
    </row>
    <row r="77" spans="1:15" ht="12.75">
      <c r="A77" s="45">
        <v>1300</v>
      </c>
      <c r="C77" s="45"/>
      <c r="D77" s="72">
        <f>'Table 2'!D45</f>
        <v>0</v>
      </c>
      <c r="E77" s="45"/>
      <c r="F77" s="45"/>
      <c r="G77" s="45"/>
      <c r="I77" s="45"/>
      <c r="J77" s="72">
        <f>'Table 2'!F45</f>
        <v>0</v>
      </c>
      <c r="K77" s="45"/>
      <c r="N77">
        <v>1325</v>
      </c>
      <c r="O77" s="73">
        <f t="shared" si="1"/>
        <v>0.10078953675483365</v>
      </c>
    </row>
    <row r="78" spans="1:15" ht="12.75">
      <c r="A78" s="45">
        <v>1325</v>
      </c>
      <c r="C78" s="45"/>
      <c r="D78" s="72">
        <f>'Table 2'!D46</f>
        <v>0</v>
      </c>
      <c r="E78" s="45"/>
      <c r="F78" s="45"/>
      <c r="G78" s="45"/>
      <c r="I78" s="45"/>
      <c r="J78" s="72">
        <f>'Table 2'!F46</f>
        <v>0</v>
      </c>
      <c r="K78" s="45"/>
    </row>
    <row r="79" spans="1:15" ht="12.75">
      <c r="A79" s="45" t="s">
        <v>71</v>
      </c>
      <c r="B79" s="45"/>
      <c r="C79" s="45"/>
      <c r="D79" s="45"/>
      <c r="E79" s="45"/>
      <c r="F79" s="45"/>
      <c r="G79" s="72">
        <f>MAX(B44:J78)</f>
        <v>0.10078953675483365</v>
      </c>
      <c r="H79" s="45"/>
      <c r="I79" s="45"/>
      <c r="J79" s="45"/>
      <c r="K79" s="72">
        <f>G79</f>
        <v>0.10078953675483365</v>
      </c>
    </row>
    <row r="80" spans="1:15" ht="12.75">
      <c r="A80" s="45"/>
      <c r="B80" s="45"/>
      <c r="C80" s="45"/>
      <c r="D80" s="45"/>
      <c r="E80" s="45"/>
      <c r="F80" s="45"/>
      <c r="G80" s="45"/>
      <c r="H80" s="45"/>
      <c r="I80" s="45"/>
      <c r="J80" s="45"/>
      <c r="K80" s="45"/>
    </row>
    <row r="81" spans="1:15" ht="12.75">
      <c r="A81" s="1"/>
      <c r="B81" s="45"/>
      <c r="C81" s="45"/>
      <c r="D81" s="45"/>
      <c r="E81" s="45"/>
      <c r="F81" s="45"/>
      <c r="G81" s="45"/>
      <c r="H81" s="45"/>
      <c r="I81" s="45"/>
      <c r="J81" s="45"/>
      <c r="K81" s="45"/>
    </row>
    <row r="82" spans="1:15" ht="51">
      <c r="A82" s="45"/>
      <c r="B82" s="70" t="s">
        <v>64</v>
      </c>
      <c r="C82" s="70" t="s">
        <v>65</v>
      </c>
      <c r="D82" s="70" t="s">
        <v>66</v>
      </c>
      <c r="E82" s="45"/>
      <c r="F82" s="45"/>
      <c r="G82" s="45"/>
      <c r="H82" s="70" t="s">
        <v>67</v>
      </c>
      <c r="I82" s="70" t="s">
        <v>68</v>
      </c>
      <c r="J82" s="70" t="s">
        <v>69</v>
      </c>
      <c r="K82" s="45"/>
      <c r="N82">
        <v>450</v>
      </c>
      <c r="O82" s="73">
        <f>$G$119</f>
        <v>0.10423752791263248</v>
      </c>
    </row>
    <row r="83" spans="1:15" ht="12.75">
      <c r="A83" s="1" t="s">
        <v>77</v>
      </c>
      <c r="B83" s="70"/>
      <c r="C83" s="70"/>
      <c r="D83" s="70"/>
      <c r="E83" s="45"/>
      <c r="F83" s="45"/>
      <c r="G83" s="45"/>
      <c r="H83" s="70"/>
      <c r="I83" s="70"/>
      <c r="J83" s="70"/>
      <c r="K83" s="45"/>
      <c r="N83">
        <v>475</v>
      </c>
      <c r="O83" s="73">
        <f t="shared" ref="O83:O117" si="2">$G$119</f>
        <v>0.10423752791263248</v>
      </c>
    </row>
    <row r="84" spans="1:15" ht="12.75">
      <c r="A84" s="70">
        <v>475</v>
      </c>
      <c r="B84" s="71">
        <v>0</v>
      </c>
      <c r="C84" s="71"/>
      <c r="D84" s="71"/>
      <c r="E84" s="71"/>
      <c r="F84" s="71"/>
      <c r="G84" s="71"/>
      <c r="H84" s="71">
        <v>0</v>
      </c>
      <c r="I84" s="71"/>
      <c r="J84" s="71"/>
      <c r="K84" s="71"/>
      <c r="N84">
        <v>500</v>
      </c>
      <c r="O84" s="73">
        <f t="shared" si="2"/>
        <v>0.10423752791263248</v>
      </c>
    </row>
    <row r="85" spans="1:15" ht="12.75">
      <c r="A85" s="45">
        <v>500</v>
      </c>
      <c r="B85" s="72">
        <f>'Table 3'!D13</f>
        <v>3.0758901251910819E-4</v>
      </c>
      <c r="C85" s="45"/>
      <c r="D85" s="45"/>
      <c r="E85" s="45"/>
      <c r="F85" s="45"/>
      <c r="G85" s="45"/>
      <c r="H85" s="72">
        <f>'Table 3'!F13</f>
        <v>1.0042627770715609E-3</v>
      </c>
      <c r="I85" s="45"/>
      <c r="J85" s="45"/>
      <c r="K85" s="45"/>
      <c r="N85">
        <v>525</v>
      </c>
      <c r="O85" s="73">
        <f t="shared" si="2"/>
        <v>0.10423752791263248</v>
      </c>
    </row>
    <row r="86" spans="1:15" ht="12.75">
      <c r="A86" s="45">
        <v>525</v>
      </c>
      <c r="B86" s="72">
        <f>'Table 3'!D14</f>
        <v>3.874903065484375E-4</v>
      </c>
      <c r="C86" s="45"/>
      <c r="D86" s="45"/>
      <c r="E86" s="45"/>
      <c r="F86" s="45"/>
      <c r="G86" s="45"/>
      <c r="H86" s="72">
        <f>'Table 3'!F14</f>
        <v>6.7357313832491523E-4</v>
      </c>
      <c r="I86" s="45"/>
      <c r="J86" s="45"/>
      <c r="K86" s="45"/>
      <c r="N86">
        <v>550</v>
      </c>
      <c r="O86" s="73">
        <f t="shared" si="2"/>
        <v>0.10423752791263248</v>
      </c>
    </row>
    <row r="87" spans="1:15" ht="12.75">
      <c r="A87" s="45">
        <v>550</v>
      </c>
      <c r="B87" s="72">
        <f>'Table 3'!D15</f>
        <v>1.3626577276319734E-4</v>
      </c>
      <c r="C87" s="45"/>
      <c r="D87" s="45"/>
      <c r="E87" s="45"/>
      <c r="F87" s="45"/>
      <c r="G87" s="45"/>
      <c r="H87" s="72">
        <f>'Table 3'!F15</f>
        <v>3.7490221802001674E-4</v>
      </c>
      <c r="I87" s="45"/>
      <c r="J87" s="45"/>
      <c r="K87" s="45"/>
      <c r="N87">
        <v>575</v>
      </c>
      <c r="O87" s="73">
        <f t="shared" si="2"/>
        <v>0.10423752791263248</v>
      </c>
    </row>
    <row r="88" spans="1:15" ht="12.75">
      <c r="A88" s="45">
        <v>575</v>
      </c>
      <c r="B88" s="72">
        <f>'Table 3'!D16</f>
        <v>2.6522274498727772E-4</v>
      </c>
      <c r="C88" s="45"/>
      <c r="D88" s="45"/>
      <c r="E88" s="45"/>
      <c r="F88" s="45"/>
      <c r="G88" s="45"/>
      <c r="H88" s="72">
        <f>'Table 3'!F16</f>
        <v>7.2482668885267534E-4</v>
      </c>
      <c r="I88" s="45"/>
      <c r="J88" s="45"/>
      <c r="K88" s="45"/>
      <c r="N88">
        <v>600</v>
      </c>
      <c r="O88" s="73">
        <f t="shared" si="2"/>
        <v>0.10423752791263248</v>
      </c>
    </row>
    <row r="89" spans="1:15" ht="12.75">
      <c r="A89" s="45">
        <v>600</v>
      </c>
      <c r="B89" s="72">
        <f>'Table 3'!D17</f>
        <v>2.4899473023093333E-4</v>
      </c>
      <c r="C89" s="45"/>
      <c r="D89" s="45"/>
      <c r="E89" s="45"/>
      <c r="F89" s="45"/>
      <c r="G89" s="45"/>
      <c r="H89" s="72">
        <f>'Table 3'!F17</f>
        <v>5.2677478792614244E-4</v>
      </c>
      <c r="I89" s="45"/>
      <c r="J89" s="45"/>
      <c r="K89" s="45"/>
      <c r="N89">
        <v>625</v>
      </c>
      <c r="O89" s="73">
        <f t="shared" si="2"/>
        <v>0.10423752791263248</v>
      </c>
    </row>
    <row r="90" spans="1:15" ht="12.75">
      <c r="A90" s="45">
        <v>625</v>
      </c>
      <c r="B90" s="72">
        <f>'Table 3'!D18</f>
        <v>8.9018713006939641E-4</v>
      </c>
      <c r="C90" s="45"/>
      <c r="D90" s="45"/>
      <c r="E90" s="45"/>
      <c r="F90" s="45"/>
      <c r="G90" s="45"/>
      <c r="H90" s="72">
        <f>'Table 3'!F18</f>
        <v>6.7188173182246411E-4</v>
      </c>
      <c r="I90" s="45"/>
      <c r="J90" s="45"/>
      <c r="K90" s="45"/>
      <c r="N90">
        <v>650</v>
      </c>
      <c r="O90" s="73">
        <f t="shared" si="2"/>
        <v>0.10423752791263248</v>
      </c>
    </row>
    <row r="91" spans="1:15" ht="12.75">
      <c r="A91" s="45">
        <v>650</v>
      </c>
      <c r="B91" s="72">
        <f>'Table 3'!D19</f>
        <v>8.1870953835633752E-4</v>
      </c>
      <c r="C91" s="45"/>
      <c r="D91" s="45"/>
      <c r="E91" s="45"/>
      <c r="F91" s="45"/>
      <c r="G91" s="45"/>
      <c r="H91" s="72">
        <f>'Table 3'!F19</f>
        <v>6.4985411225566012E-4</v>
      </c>
      <c r="I91" s="45"/>
      <c r="J91" s="45"/>
      <c r="K91" s="45"/>
      <c r="N91">
        <v>675</v>
      </c>
      <c r="O91" s="73">
        <f t="shared" si="2"/>
        <v>0.10423752791263248</v>
      </c>
    </row>
    <row r="92" spans="1:15" ht="12.75">
      <c r="A92" s="45">
        <v>675</v>
      </c>
      <c r="B92" s="72">
        <f>'Table 3'!D20</f>
        <v>1.7673670727386694E-3</v>
      </c>
      <c r="C92" s="45"/>
      <c r="D92" s="45"/>
      <c r="E92" s="45"/>
      <c r="F92" s="45"/>
      <c r="G92" s="45"/>
      <c r="H92" s="72">
        <f>'Table 3'!F20</f>
        <v>1.3262200380613665E-3</v>
      </c>
      <c r="I92" s="45"/>
      <c r="J92" s="45"/>
      <c r="K92" s="45"/>
      <c r="N92">
        <v>700</v>
      </c>
      <c r="O92" s="73">
        <f t="shared" si="2"/>
        <v>0.10423752791263248</v>
      </c>
    </row>
    <row r="93" spans="1:15" ht="12.75">
      <c r="A93" s="45">
        <v>700</v>
      </c>
      <c r="B93" s="72">
        <f>'Table 3'!D21</f>
        <v>1.4535841614575979E-3</v>
      </c>
      <c r="C93" s="45"/>
      <c r="D93" s="45"/>
      <c r="E93" s="45"/>
      <c r="F93" s="45"/>
      <c r="G93" s="45"/>
      <c r="H93" s="72">
        <f>'Table 3'!F21</f>
        <v>1.5575493785477497E-3</v>
      </c>
      <c r="I93" s="45"/>
      <c r="J93" s="45"/>
      <c r="K93" s="45"/>
      <c r="N93">
        <v>725</v>
      </c>
      <c r="O93" s="73">
        <f t="shared" si="2"/>
        <v>0.10423752791263248</v>
      </c>
    </row>
    <row r="94" spans="1:15" ht="12.75">
      <c r="A94" s="45">
        <v>725</v>
      </c>
      <c r="B94" s="72">
        <f>'Table 3'!D22</f>
        <v>2.2379795006726576E-3</v>
      </c>
      <c r="C94" s="72"/>
      <c r="D94" s="45"/>
      <c r="E94" s="45"/>
      <c r="F94" s="45"/>
      <c r="G94" s="45"/>
      <c r="H94" s="72">
        <f>'Table 3'!F22</f>
        <v>2.1294414515508997E-3</v>
      </c>
      <c r="I94" s="72"/>
      <c r="J94" s="45"/>
      <c r="K94" s="45"/>
      <c r="N94">
        <v>750</v>
      </c>
      <c r="O94" s="73">
        <f t="shared" si="2"/>
        <v>0.10423752791263248</v>
      </c>
    </row>
    <row r="95" spans="1:15" ht="12.75">
      <c r="A95" s="45">
        <v>750</v>
      </c>
      <c r="B95" s="72">
        <f>'Table 3'!D23</f>
        <v>3.7688635186795597E-3</v>
      </c>
      <c r="C95" s="45"/>
      <c r="D95" s="45"/>
      <c r="E95" s="45"/>
      <c r="F95" s="45"/>
      <c r="G95" s="45"/>
      <c r="H95" s="72">
        <f>'Table 3'!F23</f>
        <v>3.4119602657931248E-3</v>
      </c>
      <c r="I95" s="45"/>
      <c r="J95" s="45"/>
      <c r="K95" s="45"/>
      <c r="N95">
        <v>775</v>
      </c>
      <c r="O95" s="73">
        <f t="shared" si="2"/>
        <v>0.10423752791263248</v>
      </c>
    </row>
    <row r="96" spans="1:15" ht="12.75">
      <c r="A96" s="45">
        <v>775</v>
      </c>
      <c r="B96" s="72">
        <f>'Table 3'!D24</f>
        <v>7.8414758326458105E-3</v>
      </c>
      <c r="C96" s="45"/>
      <c r="D96" s="45"/>
      <c r="E96" s="45"/>
      <c r="F96" s="45"/>
      <c r="G96" s="45"/>
      <c r="H96" s="72">
        <f>'Table 3'!F24</f>
        <v>6.0777742537957034E-3</v>
      </c>
      <c r="I96" s="45"/>
      <c r="J96" s="45"/>
      <c r="K96" s="45"/>
      <c r="N96">
        <v>800</v>
      </c>
      <c r="O96" s="73">
        <f t="shared" si="2"/>
        <v>0.10423752791263248</v>
      </c>
    </row>
    <row r="97" spans="1:15" ht="12.75">
      <c r="A97" s="45">
        <v>800</v>
      </c>
      <c r="B97" s="72">
        <f>'Table 3'!D25</f>
        <v>1.2438711371750372E-2</v>
      </c>
      <c r="C97" s="45"/>
      <c r="D97" s="45"/>
      <c r="E97" s="45"/>
      <c r="F97" s="45"/>
      <c r="G97" s="45"/>
      <c r="H97" s="72">
        <f>'Table 3'!F25</f>
        <v>9.4459546256998039E-3</v>
      </c>
      <c r="I97" s="45"/>
      <c r="J97" s="45"/>
      <c r="K97" s="45"/>
      <c r="N97">
        <v>825</v>
      </c>
      <c r="O97" s="73">
        <f t="shared" si="2"/>
        <v>0.10423752791263248</v>
      </c>
    </row>
    <row r="98" spans="1:15" ht="12.75">
      <c r="A98" s="45">
        <v>825</v>
      </c>
      <c r="B98" s="72">
        <f>'Table 3'!D26</f>
        <v>1.710606184484036E-2</v>
      </c>
      <c r="C98" s="45"/>
      <c r="D98" s="45"/>
      <c r="E98" s="45"/>
      <c r="F98" s="45"/>
      <c r="G98" s="45"/>
      <c r="H98" s="72">
        <f>'Table 3'!F26</f>
        <v>1.3344921959094003E-2</v>
      </c>
      <c r="I98" s="45"/>
      <c r="J98" s="45"/>
      <c r="K98" s="45"/>
      <c r="N98">
        <v>850</v>
      </c>
      <c r="O98" s="73">
        <f t="shared" si="2"/>
        <v>0.10423752791263248</v>
      </c>
    </row>
    <row r="99" spans="1:15" ht="12.75">
      <c r="A99" s="45">
        <v>850</v>
      </c>
      <c r="B99" s="72">
        <f>'Table 3'!D27</f>
        <v>2.6314655012226757E-2</v>
      </c>
      <c r="C99" s="45"/>
      <c r="D99" s="72"/>
      <c r="E99" s="45"/>
      <c r="F99" s="45"/>
      <c r="G99" s="45"/>
      <c r="H99" s="72">
        <f>'Table 3'!F27</f>
        <v>2.1790350636041615E-2</v>
      </c>
      <c r="I99" s="45"/>
      <c r="J99" s="72"/>
      <c r="K99" s="45"/>
      <c r="N99">
        <v>875</v>
      </c>
      <c r="O99" s="73">
        <f t="shared" si="2"/>
        <v>0.10423752791263248</v>
      </c>
    </row>
    <row r="100" spans="1:15" ht="12.75">
      <c r="A100" s="45">
        <v>875</v>
      </c>
      <c r="B100" s="72">
        <f>'Table 3'!D28</f>
        <v>3.4802526119671079E-2</v>
      </c>
      <c r="C100" s="45"/>
      <c r="D100" s="72"/>
      <c r="E100" s="45"/>
      <c r="F100" s="45"/>
      <c r="G100" s="45"/>
      <c r="H100" s="72">
        <f>'Table 3'!F28</f>
        <v>3.1266947253960238E-2</v>
      </c>
      <c r="I100" s="45"/>
      <c r="J100" s="72"/>
      <c r="K100" s="45"/>
      <c r="N100">
        <v>900</v>
      </c>
      <c r="O100" s="73">
        <f t="shared" si="2"/>
        <v>0.10423752791263248</v>
      </c>
    </row>
    <row r="101" spans="1:15" ht="12.75">
      <c r="A101" s="45">
        <v>900</v>
      </c>
      <c r="C101" s="72">
        <f>'Table 3'!D29</f>
        <v>4.7359169323849239E-2</v>
      </c>
      <c r="D101" s="45"/>
      <c r="E101" s="45"/>
      <c r="F101" s="45"/>
      <c r="G101" s="45"/>
      <c r="I101" s="72">
        <f>'Table 3'!F29</f>
        <v>4.4396313221579088E-2</v>
      </c>
      <c r="J101" s="45"/>
      <c r="K101" s="45"/>
      <c r="N101">
        <v>925</v>
      </c>
      <c r="O101" s="73">
        <f t="shared" si="2"/>
        <v>0.10423752791263248</v>
      </c>
    </row>
    <row r="102" spans="1:15" ht="12.75">
      <c r="A102" s="45">
        <v>925</v>
      </c>
      <c r="C102" s="72">
        <f>'Table 3'!D30</f>
        <v>6.1365060960351617E-2</v>
      </c>
      <c r="D102" s="45"/>
      <c r="E102" s="45"/>
      <c r="F102" s="45"/>
      <c r="G102" s="45"/>
      <c r="I102" s="72">
        <f>'Table 3'!F30</f>
        <v>6.1239457178091219E-2</v>
      </c>
      <c r="J102" s="45"/>
      <c r="K102" s="45"/>
      <c r="N102">
        <v>950</v>
      </c>
      <c r="O102" s="73">
        <f t="shared" si="2"/>
        <v>0.10423752791263248</v>
      </c>
    </row>
    <row r="103" spans="1:15" ht="12.75">
      <c r="A103" s="45">
        <v>950</v>
      </c>
      <c r="C103" s="72">
        <f>'Table 3'!D31</f>
        <v>7.642874662742212E-2</v>
      </c>
      <c r="D103" s="45"/>
      <c r="E103" s="45"/>
      <c r="F103" s="45"/>
      <c r="G103" s="45"/>
      <c r="I103" s="72">
        <f>'Table 3'!F31</f>
        <v>7.5085664822469783E-2</v>
      </c>
      <c r="J103" s="45"/>
      <c r="K103" s="45"/>
      <c r="N103">
        <v>975</v>
      </c>
      <c r="O103" s="73">
        <f t="shared" si="2"/>
        <v>0.10423752791263248</v>
      </c>
    </row>
    <row r="104" spans="1:15" ht="12.75">
      <c r="A104" s="45">
        <v>975</v>
      </c>
      <c r="C104" s="72">
        <f>'Table 3'!D32</f>
        <v>8.5531795759904661E-2</v>
      </c>
      <c r="D104" s="45"/>
      <c r="E104" s="45"/>
      <c r="F104" s="45"/>
      <c r="G104" s="45"/>
      <c r="I104" s="72">
        <f>'Table 3'!F32</f>
        <v>8.9137358689378665E-2</v>
      </c>
      <c r="J104" s="45"/>
      <c r="K104" s="45"/>
      <c r="N104">
        <v>1000</v>
      </c>
      <c r="O104" s="73">
        <f t="shared" si="2"/>
        <v>0.10423752791263248</v>
      </c>
    </row>
    <row r="105" spans="1:15" ht="12.75">
      <c r="A105" s="45">
        <v>1000</v>
      </c>
      <c r="C105" s="72">
        <f>'Table 3'!D33</f>
        <v>8.766547000542585E-2</v>
      </c>
      <c r="D105" s="45"/>
      <c r="E105" s="45"/>
      <c r="F105" s="45"/>
      <c r="G105" s="45"/>
      <c r="I105" s="72">
        <f>'Table 3'!F33</f>
        <v>9.443531587547456E-2</v>
      </c>
      <c r="J105" s="45"/>
      <c r="K105" s="45"/>
      <c r="N105">
        <v>1025</v>
      </c>
      <c r="O105" s="73">
        <f t="shared" si="2"/>
        <v>0.10423752791263248</v>
      </c>
    </row>
    <row r="106" spans="1:15" ht="12.75">
      <c r="A106" s="45">
        <v>1025</v>
      </c>
      <c r="C106" s="72">
        <f>'Table 3'!D34</f>
        <v>8.9423793985972055E-2</v>
      </c>
      <c r="D106" s="45"/>
      <c r="E106" s="45"/>
      <c r="F106" s="45"/>
      <c r="G106" s="45"/>
      <c r="I106" s="72">
        <f>'Table 3'!F34</f>
        <v>9.968135081544871E-2</v>
      </c>
      <c r="J106" s="45"/>
      <c r="K106" s="45"/>
      <c r="N106">
        <v>1050</v>
      </c>
      <c r="O106" s="73">
        <f t="shared" si="2"/>
        <v>0.10423752791263248</v>
      </c>
    </row>
    <row r="107" spans="1:15" ht="12.75">
      <c r="A107" s="45">
        <v>1050</v>
      </c>
      <c r="C107" s="72">
        <f>'Table 3'!D35</f>
        <v>8.8322147152169225E-2</v>
      </c>
      <c r="D107" s="45"/>
      <c r="E107" s="45"/>
      <c r="F107" s="45"/>
      <c r="G107" s="45"/>
      <c r="I107" s="72">
        <f>'Table 3'!F35</f>
        <v>0.10423752791263248</v>
      </c>
      <c r="J107" s="45"/>
      <c r="K107" s="45"/>
      <c r="N107">
        <v>1075</v>
      </c>
      <c r="O107" s="73">
        <f t="shared" si="2"/>
        <v>0.10423752791263248</v>
      </c>
    </row>
    <row r="108" spans="1:15" ht="12.75">
      <c r="A108" s="45">
        <v>1075</v>
      </c>
      <c r="C108" s="72">
        <f>'Table 3'!D36</f>
        <v>8.6027183782886499E-2</v>
      </c>
      <c r="D108" s="45"/>
      <c r="E108" s="45"/>
      <c r="F108" s="45"/>
      <c r="G108" s="45"/>
      <c r="I108" s="72">
        <f>'Table 3'!F36</f>
        <v>9.9741769429117652E-2</v>
      </c>
      <c r="J108" s="45"/>
      <c r="K108" s="45"/>
      <c r="N108">
        <v>1100</v>
      </c>
      <c r="O108" s="73">
        <f t="shared" si="2"/>
        <v>0.10423752791263248</v>
      </c>
    </row>
    <row r="109" spans="1:15" ht="12.75">
      <c r="A109" s="45">
        <v>1100</v>
      </c>
      <c r="C109" s="72">
        <f>'Table 3'!D37</f>
        <v>7.1497659945047726E-2</v>
      </c>
      <c r="D109" s="45"/>
      <c r="E109" s="45"/>
      <c r="F109" s="45"/>
      <c r="G109" s="45"/>
      <c r="I109" s="72">
        <f>'Table 3'!F37</f>
        <v>8.3508475854326469E-2</v>
      </c>
      <c r="J109" s="45"/>
      <c r="K109" s="45"/>
      <c r="N109">
        <v>1125</v>
      </c>
      <c r="O109" s="73">
        <f t="shared" si="2"/>
        <v>0.10423752791263248</v>
      </c>
    </row>
    <row r="110" spans="1:15" ht="12.75">
      <c r="A110" s="45">
        <v>1125</v>
      </c>
      <c r="C110" s="72">
        <f>'Table 3'!D38</f>
        <v>6.4188363894029821E-2</v>
      </c>
      <c r="E110" s="45"/>
      <c r="F110" s="45"/>
      <c r="G110" s="45"/>
      <c r="I110" s="72">
        <f>'Table 3'!F38</f>
        <v>6.2801530085657156E-2</v>
      </c>
      <c r="K110" s="45"/>
      <c r="N110">
        <v>1150</v>
      </c>
      <c r="O110" s="73">
        <f t="shared" si="2"/>
        <v>0.10423752791263248</v>
      </c>
    </row>
    <row r="111" spans="1:15" ht="12.75">
      <c r="A111" s="45">
        <v>1150</v>
      </c>
      <c r="C111" s="45"/>
      <c r="D111" s="72">
        <f>'Table 3'!D39</f>
        <v>5.4689896264583537E-2</v>
      </c>
      <c r="E111" s="45"/>
      <c r="F111" s="45"/>
      <c r="G111" s="45"/>
      <c r="I111" s="45"/>
      <c r="J111" s="72">
        <f>'Table 3'!F39</f>
        <v>4.2255189264650793E-2</v>
      </c>
      <c r="K111" s="45"/>
      <c r="N111">
        <v>1175</v>
      </c>
      <c r="O111" s="73">
        <f t="shared" si="2"/>
        <v>0.10423752791263248</v>
      </c>
    </row>
    <row r="112" spans="1:15" ht="12.75">
      <c r="A112" s="45">
        <v>1175</v>
      </c>
      <c r="C112" s="45"/>
      <c r="D112" s="72">
        <f>'Table 3'!D40</f>
        <v>4.0322900330258683E-2</v>
      </c>
      <c r="E112" s="45"/>
      <c r="F112" s="45"/>
      <c r="G112" s="45"/>
      <c r="I112" s="45"/>
      <c r="J112" s="72">
        <f>'Table 3'!F40</f>
        <v>2.6101903150929039E-2</v>
      </c>
      <c r="K112" s="45"/>
      <c r="N112">
        <v>1200</v>
      </c>
      <c r="O112" s="73">
        <f t="shared" si="2"/>
        <v>0.10423752791263248</v>
      </c>
    </row>
    <row r="113" spans="1:15" ht="12.75">
      <c r="A113" s="45">
        <v>1200</v>
      </c>
      <c r="C113" s="45"/>
      <c r="D113" s="72">
        <f>'Table 3'!D41</f>
        <v>2.1394593469648657E-2</v>
      </c>
      <c r="E113" s="45"/>
      <c r="F113" s="45"/>
      <c r="G113" s="45"/>
      <c r="I113" s="45"/>
      <c r="J113" s="72">
        <f>'Table 3'!F41</f>
        <v>1.1216109868102155E-2</v>
      </c>
      <c r="K113" s="45"/>
      <c r="N113">
        <v>1225</v>
      </c>
      <c r="O113" s="73">
        <f t="shared" si="2"/>
        <v>0.10423752791263248</v>
      </c>
    </row>
    <row r="114" spans="1:15" ht="12.75">
      <c r="A114" s="45">
        <v>1225</v>
      </c>
      <c r="C114" s="45"/>
      <c r="D114" s="72">
        <f>'Table 3'!D42</f>
        <v>7.3744558659937613E-3</v>
      </c>
      <c r="E114" s="45"/>
      <c r="F114" s="45"/>
      <c r="G114" s="45"/>
      <c r="I114" s="45"/>
      <c r="J114" s="72">
        <f>'Table 3'!F42</f>
        <v>3.5215870081729155E-3</v>
      </c>
      <c r="K114" s="45"/>
      <c r="N114">
        <v>1250</v>
      </c>
      <c r="O114" s="73">
        <f t="shared" si="2"/>
        <v>0.10423752791263248</v>
      </c>
    </row>
    <row r="115" spans="1:15" ht="12.75">
      <c r="A115" s="45">
        <v>1250</v>
      </c>
      <c r="C115" s="45"/>
      <c r="D115" s="72">
        <f>'Table 3'!D43</f>
        <v>1.8907495360769827E-3</v>
      </c>
      <c r="E115" s="45"/>
      <c r="F115" s="45"/>
      <c r="G115" s="45"/>
      <c r="I115" s="45"/>
      <c r="J115" s="72">
        <f>'Table 3'!F43</f>
        <v>7.7840100644193798E-4</v>
      </c>
      <c r="K115" s="45"/>
      <c r="N115">
        <v>1275</v>
      </c>
      <c r="O115" s="73">
        <f t="shared" si="2"/>
        <v>0.10423752791263248</v>
      </c>
    </row>
    <row r="116" spans="1:15" ht="12.75">
      <c r="A116" s="45">
        <v>1275</v>
      </c>
      <c r="C116" s="45"/>
      <c r="D116" s="72">
        <f>'Table 3'!D44</f>
        <v>5.1545625497060373E-4</v>
      </c>
      <c r="E116" s="45"/>
      <c r="F116" s="45"/>
      <c r="G116" s="45"/>
      <c r="I116" s="45"/>
      <c r="J116" s="72">
        <f>'Table 3'!F44</f>
        <v>1.8798213198170812E-4</v>
      </c>
      <c r="K116" s="45"/>
      <c r="N116">
        <v>1300</v>
      </c>
      <c r="O116" s="73">
        <f t="shared" si="2"/>
        <v>0.10423752791263248</v>
      </c>
    </row>
    <row r="117" spans="1:15" ht="12.75">
      <c r="A117" s="45">
        <v>1300</v>
      </c>
      <c r="C117" s="45"/>
      <c r="D117" s="72">
        <f>'Table 3'!D45</f>
        <v>8.1883341633157678E-5</v>
      </c>
      <c r="E117" s="45"/>
      <c r="F117" s="45"/>
      <c r="G117" s="45"/>
      <c r="I117" s="45"/>
      <c r="J117" s="72">
        <f>'Table 3'!F45</f>
        <v>2.8399895227200934E-5</v>
      </c>
      <c r="K117" s="45"/>
      <c r="N117">
        <v>1325</v>
      </c>
      <c r="O117" s="73">
        <f t="shared" si="2"/>
        <v>0.10423752791263248</v>
      </c>
    </row>
    <row r="118" spans="1:15" ht="12.75">
      <c r="A118" s="45">
        <v>1325</v>
      </c>
      <c r="C118" s="45"/>
      <c r="D118" s="72">
        <f>'Table 3'!D46</f>
        <v>0</v>
      </c>
      <c r="E118" s="45"/>
      <c r="F118" s="45"/>
      <c r="G118" s="45"/>
      <c r="I118" s="45"/>
      <c r="J118" s="72">
        <f>'Table 3'!F46</f>
        <v>3.2254728651391641E-6</v>
      </c>
      <c r="K118" s="45"/>
    </row>
    <row r="119" spans="1:15" ht="12.75">
      <c r="A119" s="45" t="s">
        <v>71</v>
      </c>
      <c r="B119" s="45"/>
      <c r="C119" s="45"/>
      <c r="D119" s="45"/>
      <c r="E119" s="45"/>
      <c r="F119" s="45"/>
      <c r="G119" s="72">
        <f>MAX(B84:J118)</f>
        <v>0.10423752791263248</v>
      </c>
      <c r="H119" s="45"/>
      <c r="I119" s="45"/>
      <c r="J119" s="45"/>
      <c r="K119" s="72">
        <f>G119</f>
        <v>0.10423752791263248</v>
      </c>
    </row>
    <row r="120" spans="1:15" ht="12.75">
      <c r="A120" s="1"/>
      <c r="B120" s="45"/>
      <c r="C120" s="45"/>
      <c r="D120" s="45"/>
      <c r="E120" s="45"/>
      <c r="F120" s="45"/>
      <c r="G120" s="45"/>
      <c r="H120" s="45"/>
      <c r="I120" s="45"/>
      <c r="J120" s="45"/>
      <c r="K120" s="45"/>
    </row>
    <row r="121" spans="1:15" ht="12.75">
      <c r="A121" s="45"/>
      <c r="B121" s="72"/>
      <c r="C121" s="45"/>
      <c r="D121" s="45"/>
      <c r="E121" s="45"/>
      <c r="F121" s="45"/>
      <c r="G121" s="45"/>
      <c r="H121" s="72"/>
      <c r="I121" s="45"/>
      <c r="J121" s="45"/>
      <c r="K121" s="45"/>
    </row>
    <row r="122" spans="1:15" ht="51">
      <c r="A122" s="45"/>
      <c r="B122" s="70" t="s">
        <v>64</v>
      </c>
      <c r="C122" s="70" t="s">
        <v>65</v>
      </c>
      <c r="D122" s="70" t="s">
        <v>66</v>
      </c>
      <c r="E122" s="45"/>
      <c r="F122" s="45"/>
      <c r="G122" s="45"/>
      <c r="H122" s="70" t="s">
        <v>67</v>
      </c>
      <c r="I122" s="70" t="s">
        <v>68</v>
      </c>
      <c r="J122" s="70" t="s">
        <v>69</v>
      </c>
      <c r="K122" s="45"/>
      <c r="N122">
        <v>450</v>
      </c>
      <c r="O122" s="73">
        <f>$G$159</f>
        <v>9.3263446514520593E-2</v>
      </c>
    </row>
    <row r="123" spans="1:15" ht="12.75">
      <c r="A123" s="1" t="s">
        <v>78</v>
      </c>
      <c r="B123" s="70"/>
      <c r="C123" s="70"/>
      <c r="D123" s="70"/>
      <c r="E123" s="45"/>
      <c r="F123" s="45"/>
      <c r="G123" s="45"/>
      <c r="H123" s="70"/>
      <c r="I123" s="70"/>
      <c r="J123" s="70"/>
      <c r="K123" s="45"/>
      <c r="N123">
        <v>475</v>
      </c>
      <c r="O123" s="73">
        <f t="shared" ref="O123:O157" si="3">$G$159</f>
        <v>9.3263446514520593E-2</v>
      </c>
    </row>
    <row r="124" spans="1:15" ht="12.75">
      <c r="A124" s="70">
        <v>475</v>
      </c>
      <c r="B124" s="71">
        <v>0</v>
      </c>
      <c r="C124" s="71"/>
      <c r="D124" s="71"/>
      <c r="E124" s="71"/>
      <c r="F124" s="71"/>
      <c r="G124" s="71"/>
      <c r="H124" s="71">
        <v>0</v>
      </c>
      <c r="I124" s="71"/>
      <c r="J124" s="71"/>
      <c r="K124" s="71"/>
      <c r="N124">
        <v>500</v>
      </c>
      <c r="O124" s="73">
        <f t="shared" si="3"/>
        <v>9.3263446514520593E-2</v>
      </c>
    </row>
    <row r="125" spans="1:15" ht="12.75">
      <c r="A125" s="45">
        <v>500</v>
      </c>
      <c r="B125" s="72">
        <f>'Table 4'!D13</f>
        <v>0</v>
      </c>
      <c r="C125" s="45"/>
      <c r="D125" s="45"/>
      <c r="E125" s="45"/>
      <c r="F125" s="45"/>
      <c r="G125" s="45"/>
      <c r="H125" s="72">
        <f>'Table 4'!F13</f>
        <v>6.9623011845077076E-6</v>
      </c>
      <c r="I125" s="45"/>
      <c r="J125" s="45"/>
      <c r="K125" s="45"/>
      <c r="N125">
        <v>525</v>
      </c>
      <c r="O125" s="73">
        <f t="shared" si="3"/>
        <v>9.3263446514520593E-2</v>
      </c>
    </row>
    <row r="126" spans="1:15" ht="12.75">
      <c r="A126" s="45">
        <v>525</v>
      </c>
      <c r="B126" s="72">
        <f>'Table 4'!D14</f>
        <v>0</v>
      </c>
      <c r="C126" s="45"/>
      <c r="D126" s="45"/>
      <c r="E126" s="45"/>
      <c r="F126" s="45"/>
      <c r="G126" s="45"/>
      <c r="H126" s="72">
        <f>'Table 4'!F14</f>
        <v>0</v>
      </c>
      <c r="I126" s="45"/>
      <c r="J126" s="45"/>
      <c r="K126" s="45"/>
      <c r="N126">
        <v>550</v>
      </c>
      <c r="O126" s="73">
        <f t="shared" si="3"/>
        <v>9.3263446514520593E-2</v>
      </c>
    </row>
    <row r="127" spans="1:15" ht="12.75">
      <c r="A127" s="45">
        <v>550</v>
      </c>
      <c r="B127" s="72">
        <f>'Table 4'!D15</f>
        <v>4.0879731828959203E-6</v>
      </c>
      <c r="C127" s="45"/>
      <c r="D127" s="45"/>
      <c r="E127" s="45"/>
      <c r="F127" s="45"/>
      <c r="G127" s="45"/>
      <c r="H127" s="72">
        <f>'Table 4'!F15</f>
        <v>1.29805615304381E-6</v>
      </c>
      <c r="I127" s="45"/>
      <c r="J127" s="45"/>
      <c r="K127" s="45"/>
      <c r="N127">
        <v>575</v>
      </c>
      <c r="O127" s="73">
        <f t="shared" si="3"/>
        <v>9.3263446514520593E-2</v>
      </c>
    </row>
    <row r="128" spans="1:15" ht="12.75">
      <c r="A128" s="45">
        <v>575</v>
      </c>
      <c r="B128" s="72">
        <f>'Table 4'!D16</f>
        <v>1.1149017771534328E-5</v>
      </c>
      <c r="C128" s="45"/>
      <c r="D128" s="45"/>
      <c r="E128" s="45"/>
      <c r="F128" s="45"/>
      <c r="G128" s="45"/>
      <c r="H128" s="72">
        <f>'Table 4'!F16</f>
        <v>3.540153144664936E-6</v>
      </c>
      <c r="I128" s="45"/>
      <c r="J128" s="45"/>
      <c r="K128" s="45"/>
      <c r="N128">
        <v>600</v>
      </c>
      <c r="O128" s="73">
        <f t="shared" si="3"/>
        <v>9.3263446514520593E-2</v>
      </c>
    </row>
    <row r="129" spans="1:15" ht="12.75">
      <c r="A129" s="45">
        <v>600</v>
      </c>
      <c r="B129" s="72">
        <f>'Table 4'!D17</f>
        <v>2.5518862899289683E-5</v>
      </c>
      <c r="C129" s="45"/>
      <c r="D129" s="45"/>
      <c r="E129" s="45"/>
      <c r="F129" s="45"/>
      <c r="G129" s="45"/>
      <c r="H129" s="72">
        <f>'Table 4'!F17</f>
        <v>1.4239282648541188E-5</v>
      </c>
      <c r="I129" s="45"/>
      <c r="J129" s="45"/>
      <c r="K129" s="45"/>
      <c r="N129">
        <v>625</v>
      </c>
      <c r="O129" s="73">
        <f t="shared" si="3"/>
        <v>9.3263446514520593E-2</v>
      </c>
    </row>
    <row r="130" spans="1:15" ht="12.75">
      <c r="A130" s="45">
        <v>625</v>
      </c>
      <c r="B130" s="72">
        <f>'Table 4'!D18</f>
        <v>2.0192109964001059E-5</v>
      </c>
      <c r="C130" s="45"/>
      <c r="D130" s="45"/>
      <c r="E130" s="45"/>
      <c r="F130" s="45"/>
      <c r="G130" s="45"/>
      <c r="H130" s="72">
        <f>'Table 4'!F18</f>
        <v>1.1721840412335011E-5</v>
      </c>
      <c r="I130" s="45"/>
      <c r="J130" s="45"/>
      <c r="K130" s="45"/>
      <c r="N130">
        <v>650</v>
      </c>
      <c r="O130" s="73">
        <f t="shared" si="3"/>
        <v>9.3263446514520593E-2</v>
      </c>
    </row>
    <row r="131" spans="1:15" ht="12.75">
      <c r="A131" s="45">
        <v>650</v>
      </c>
      <c r="B131" s="72">
        <f>'Table 4'!D19</f>
        <v>1.26479412719295E-4</v>
      </c>
      <c r="C131" s="45"/>
      <c r="D131" s="45"/>
      <c r="E131" s="45"/>
      <c r="F131" s="45"/>
      <c r="G131" s="45"/>
      <c r="H131" s="72">
        <f>'Table 4'!F19</f>
        <v>1.0014699895907697E-4</v>
      </c>
      <c r="I131" s="45"/>
      <c r="J131" s="45"/>
      <c r="K131" s="45"/>
      <c r="N131">
        <v>675</v>
      </c>
      <c r="O131" s="73">
        <f t="shared" si="3"/>
        <v>9.3263446514520593E-2</v>
      </c>
    </row>
    <row r="132" spans="1:15" ht="12.75">
      <c r="A132" s="45">
        <v>675</v>
      </c>
      <c r="B132" s="72">
        <f>'Table 4'!D20</f>
        <v>4.431115174308699E-4</v>
      </c>
      <c r="C132" s="45"/>
      <c r="D132" s="45"/>
      <c r="E132" s="45"/>
      <c r="F132" s="45"/>
      <c r="G132" s="45"/>
      <c r="H132" s="72">
        <f>'Table 4'!F20</f>
        <v>2.28536553005592E-4</v>
      </c>
      <c r="I132" s="45"/>
      <c r="J132" s="45"/>
      <c r="K132" s="45"/>
      <c r="N132">
        <v>700</v>
      </c>
      <c r="O132" s="73">
        <f t="shared" si="3"/>
        <v>9.3263446514520593E-2</v>
      </c>
    </row>
    <row r="133" spans="1:15" ht="12.75">
      <c r="A133" s="45">
        <v>700</v>
      </c>
      <c r="B133" s="72">
        <f>'Table 4'!D21</f>
        <v>7.9021760405130535E-4</v>
      </c>
      <c r="C133" s="45"/>
      <c r="D133" s="45"/>
      <c r="E133" s="45"/>
      <c r="F133" s="45"/>
      <c r="G133" s="45"/>
      <c r="H133" s="72">
        <f>'Table 4'!F21</f>
        <v>4.9467739941451373E-4</v>
      </c>
      <c r="I133" s="45"/>
      <c r="J133" s="45"/>
      <c r="K133" s="45"/>
      <c r="N133">
        <v>725</v>
      </c>
      <c r="O133" s="73">
        <f t="shared" si="3"/>
        <v>9.3263446514520593E-2</v>
      </c>
    </row>
    <row r="134" spans="1:15" ht="12.75">
      <c r="A134" s="45">
        <v>725</v>
      </c>
      <c r="B134" s="72">
        <f>'Table 4'!D22</f>
        <v>1.3507654420090035E-3</v>
      </c>
      <c r="C134" s="72"/>
      <c r="D134" s="45"/>
      <c r="E134" s="45"/>
      <c r="F134" s="45"/>
      <c r="G134" s="45"/>
      <c r="H134" s="72">
        <f>'Table 4'!F22</f>
        <v>1.0362028254434269E-3</v>
      </c>
      <c r="I134" s="72"/>
      <c r="J134" s="45"/>
      <c r="K134" s="45"/>
      <c r="N134">
        <v>750</v>
      </c>
      <c r="O134" s="73">
        <f t="shared" si="3"/>
        <v>9.3263446514520593E-2</v>
      </c>
    </row>
    <row r="135" spans="1:15" ht="12.75">
      <c r="A135" s="45">
        <v>750</v>
      </c>
      <c r="B135" s="72">
        <f>'Table 4'!D23</f>
        <v>1.311620001833394E-3</v>
      </c>
      <c r="C135" s="45"/>
      <c r="D135" s="45"/>
      <c r="E135" s="45"/>
      <c r="F135" s="45"/>
      <c r="G135" s="45"/>
      <c r="H135" s="72">
        <f>'Table 4'!F23</f>
        <v>1.6756724884747364E-3</v>
      </c>
      <c r="I135" s="45"/>
      <c r="J135" s="45"/>
      <c r="K135" s="45"/>
      <c r="N135">
        <v>775</v>
      </c>
      <c r="O135" s="73">
        <f t="shared" si="3"/>
        <v>9.3263446514520593E-2</v>
      </c>
    </row>
    <row r="136" spans="1:15" ht="12.75">
      <c r="A136" s="45">
        <v>775</v>
      </c>
      <c r="B136" s="72">
        <f>'Table 4'!D24</f>
        <v>3.5155330593152523E-3</v>
      </c>
      <c r="C136" s="45"/>
      <c r="D136" s="45"/>
      <c r="E136" s="45"/>
      <c r="F136" s="45"/>
      <c r="G136" s="45"/>
      <c r="H136" s="72">
        <f>'Table 4'!F24</f>
        <v>3.7203469397283813E-3</v>
      </c>
      <c r="I136" s="45"/>
      <c r="J136" s="45"/>
      <c r="K136" s="45"/>
      <c r="N136">
        <v>800</v>
      </c>
      <c r="O136" s="73">
        <f t="shared" si="3"/>
        <v>9.3263446514520593E-2</v>
      </c>
    </row>
    <row r="137" spans="1:15" ht="12.75">
      <c r="A137" s="45">
        <v>800</v>
      </c>
      <c r="B137" s="72">
        <f>'Table 4'!D25</f>
        <v>7.0529925202478553E-3</v>
      </c>
      <c r="C137" s="45"/>
      <c r="D137" s="45"/>
      <c r="E137" s="45"/>
      <c r="F137" s="45"/>
      <c r="G137" s="45"/>
      <c r="H137" s="72">
        <f>'Table 4'!F25</f>
        <v>8.2389590785437658E-3</v>
      </c>
      <c r="I137" s="45"/>
      <c r="J137" s="45"/>
      <c r="K137" s="45"/>
      <c r="N137">
        <v>825</v>
      </c>
      <c r="O137" s="73">
        <f t="shared" si="3"/>
        <v>9.3263446514520593E-2</v>
      </c>
    </row>
    <row r="138" spans="1:15" ht="12.75">
      <c r="A138" s="45">
        <v>825</v>
      </c>
      <c r="B138" s="72">
        <f>'Table 4'!D26</f>
        <v>1.3599695755692812E-2</v>
      </c>
      <c r="C138" s="45"/>
      <c r="D138" s="45"/>
      <c r="E138" s="45"/>
      <c r="F138" s="45"/>
      <c r="G138" s="45"/>
      <c r="H138" s="72">
        <f>'Table 4'!F26</f>
        <v>1.4735612119423211E-2</v>
      </c>
      <c r="I138" s="45"/>
      <c r="J138" s="45"/>
      <c r="K138" s="45"/>
      <c r="N138">
        <v>850</v>
      </c>
      <c r="O138" s="73">
        <f t="shared" si="3"/>
        <v>9.3263446514520593E-2</v>
      </c>
    </row>
    <row r="139" spans="1:15" ht="12.75">
      <c r="A139" s="45">
        <v>850</v>
      </c>
      <c r="B139" s="72">
        <f>'Table 4'!D27</f>
        <v>2.4175406257819797E-2</v>
      </c>
      <c r="C139" s="45"/>
      <c r="D139" s="72"/>
      <c r="E139" s="45"/>
      <c r="F139" s="45"/>
      <c r="G139" s="45"/>
      <c r="H139" s="72">
        <f>'Table 4'!F27</f>
        <v>2.5794027832448014E-2</v>
      </c>
      <c r="I139" s="45"/>
      <c r="J139" s="72"/>
      <c r="K139" s="45"/>
      <c r="N139">
        <v>875</v>
      </c>
      <c r="O139" s="73">
        <f t="shared" si="3"/>
        <v>9.3263446514520593E-2</v>
      </c>
    </row>
    <row r="140" spans="1:15" ht="12.75">
      <c r="A140" s="45">
        <v>875</v>
      </c>
      <c r="B140" s="72">
        <f>'Table 4'!D28</f>
        <v>3.450509510112159E-2</v>
      </c>
      <c r="C140" s="45"/>
      <c r="D140" s="72"/>
      <c r="E140" s="45"/>
      <c r="F140" s="45"/>
      <c r="G140" s="45"/>
      <c r="H140" s="72">
        <f>'Table 4'!F28</f>
        <v>4.0011086186247692E-2</v>
      </c>
      <c r="I140" s="45"/>
      <c r="J140" s="72"/>
      <c r="K140" s="45"/>
      <c r="N140">
        <v>900</v>
      </c>
      <c r="O140" s="73">
        <f t="shared" si="3"/>
        <v>9.3263446514520593E-2</v>
      </c>
    </row>
    <row r="141" spans="1:15" ht="12.75">
      <c r="A141" s="45">
        <v>900</v>
      </c>
      <c r="C141" s="72">
        <f>'Table 4'!D29</f>
        <v>4.8244029700983342E-2</v>
      </c>
      <c r="D141" s="45"/>
      <c r="E141" s="45"/>
      <c r="F141" s="45"/>
      <c r="G141" s="45"/>
      <c r="I141" s="72">
        <f>'Table 4'!F29</f>
        <v>5.4188062139442779E-2</v>
      </c>
      <c r="J141" s="45"/>
      <c r="K141" s="45"/>
      <c r="N141">
        <v>925</v>
      </c>
      <c r="O141" s="73">
        <f t="shared" si="3"/>
        <v>9.3263446514520593E-2</v>
      </c>
    </row>
    <row r="142" spans="1:15" ht="12.75">
      <c r="A142" s="45">
        <v>925</v>
      </c>
      <c r="C142" s="72">
        <f>'Table 4'!D30</f>
        <v>6.7919940142162363E-2</v>
      </c>
      <c r="D142" s="45"/>
      <c r="E142" s="45"/>
      <c r="F142" s="45"/>
      <c r="G142" s="45"/>
      <c r="I142" s="72">
        <f>'Table 4'!F30</f>
        <v>7.0300833167175586E-2</v>
      </c>
      <c r="J142" s="45"/>
      <c r="K142" s="45"/>
      <c r="N142">
        <v>950</v>
      </c>
      <c r="O142" s="73">
        <f t="shared" si="3"/>
        <v>9.3263446514520593E-2</v>
      </c>
    </row>
    <row r="143" spans="1:15" ht="12.75">
      <c r="A143" s="45">
        <v>950</v>
      </c>
      <c r="C143" s="72">
        <f>'Table 4'!D31</f>
        <v>7.6611342762924806E-2</v>
      </c>
      <c r="D143" s="45"/>
      <c r="E143" s="45"/>
      <c r="F143" s="45"/>
      <c r="G143" s="45"/>
      <c r="I143" s="72">
        <f>'Table 4'!F31</f>
        <v>8.3972904611871568E-2</v>
      </c>
      <c r="J143" s="45"/>
      <c r="K143" s="45"/>
      <c r="N143">
        <v>975</v>
      </c>
      <c r="O143" s="73">
        <f t="shared" si="3"/>
        <v>9.3263446514520593E-2</v>
      </c>
    </row>
    <row r="144" spans="1:15" ht="12.75">
      <c r="A144" s="45">
        <v>975</v>
      </c>
      <c r="C144" s="72">
        <f>'Table 4'!D32</f>
        <v>8.3938353364401933E-2</v>
      </c>
      <c r="D144" s="45"/>
      <c r="E144" s="45"/>
      <c r="F144" s="45"/>
      <c r="G144" s="45"/>
      <c r="I144" s="72">
        <f>'Table 4'!F32</f>
        <v>8.9246198731059642E-2</v>
      </c>
      <c r="J144" s="45"/>
      <c r="K144" s="45"/>
      <c r="N144">
        <v>1000</v>
      </c>
      <c r="O144" s="73">
        <f t="shared" si="3"/>
        <v>9.3263446514520593E-2</v>
      </c>
    </row>
    <row r="145" spans="1:15" ht="12.75">
      <c r="A145" s="45">
        <v>1000</v>
      </c>
      <c r="C145" s="72">
        <f>'Table 4'!D33</f>
        <v>8.4672578123645079E-2</v>
      </c>
      <c r="D145" s="45"/>
      <c r="E145" s="45"/>
      <c r="F145" s="45"/>
      <c r="G145" s="45"/>
      <c r="I145" s="72">
        <f>'Table 4'!F33</f>
        <v>9.3263446514520593E-2</v>
      </c>
      <c r="J145" s="45"/>
      <c r="K145" s="45"/>
      <c r="N145">
        <v>1025</v>
      </c>
      <c r="O145" s="73">
        <f t="shared" si="3"/>
        <v>9.3263446514520593E-2</v>
      </c>
    </row>
    <row r="146" spans="1:15" ht="12.75">
      <c r="A146" s="45">
        <v>1025</v>
      </c>
      <c r="C146" s="72">
        <f>'Table 4'!D34</f>
        <v>8.1845806606660174E-2</v>
      </c>
      <c r="D146" s="45"/>
      <c r="E146" s="45"/>
      <c r="F146" s="45"/>
      <c r="G146" s="45"/>
      <c r="I146" s="72">
        <f>'Table 4'!F34</f>
        <v>9.154246006579414E-2</v>
      </c>
      <c r="J146" s="45"/>
      <c r="K146" s="45"/>
      <c r="N146">
        <v>1050</v>
      </c>
      <c r="O146" s="73">
        <f t="shared" si="3"/>
        <v>9.3263446514520593E-2</v>
      </c>
    </row>
    <row r="147" spans="1:15" ht="12.75">
      <c r="A147" s="45">
        <v>1050</v>
      </c>
      <c r="C147" s="72">
        <f>'Table 4'!D35</f>
        <v>7.7830921429155431E-2</v>
      </c>
      <c r="D147" s="45"/>
      <c r="E147" s="45"/>
      <c r="F147" s="45"/>
      <c r="G147" s="45"/>
      <c r="I147" s="72">
        <f>'Table 4'!F35</f>
        <v>8.4910966525137896E-2</v>
      </c>
      <c r="J147" s="45"/>
      <c r="K147" s="45"/>
      <c r="N147">
        <v>1075</v>
      </c>
      <c r="O147" s="73">
        <f t="shared" si="3"/>
        <v>9.3263446514520593E-2</v>
      </c>
    </row>
    <row r="148" spans="1:15" ht="12.75">
      <c r="A148" s="45">
        <v>1075</v>
      </c>
      <c r="C148" s="72">
        <f>'Table 4'!D36</f>
        <v>7.3004759391808699E-2</v>
      </c>
      <c r="D148" s="45"/>
      <c r="E148" s="45"/>
      <c r="F148" s="45"/>
      <c r="G148" s="45"/>
      <c r="I148" s="72">
        <f>'Table 4'!F36</f>
        <v>7.3527997438817203E-2</v>
      </c>
      <c r="J148" s="45"/>
      <c r="K148" s="45"/>
      <c r="N148">
        <v>1100</v>
      </c>
      <c r="O148" s="73">
        <f t="shared" si="3"/>
        <v>9.3263446514520593E-2</v>
      </c>
    </row>
    <row r="149" spans="1:15" ht="12.75">
      <c r="A149" s="45">
        <v>1100</v>
      </c>
      <c r="C149" s="72">
        <f>'Table 4'!D37</f>
        <v>7.6122520272630653E-2</v>
      </c>
      <c r="D149" s="45"/>
      <c r="E149" s="45"/>
      <c r="F149" s="45"/>
      <c r="G149" s="45"/>
      <c r="I149" s="72">
        <f>'Table 4'!F37</f>
        <v>7.0365539299653071E-2</v>
      </c>
      <c r="J149" s="45"/>
      <c r="K149" s="45"/>
      <c r="N149">
        <v>1125</v>
      </c>
      <c r="O149" s="73">
        <f t="shared" si="3"/>
        <v>9.3263446514520593E-2</v>
      </c>
    </row>
    <row r="150" spans="1:15" ht="12.75">
      <c r="A150" s="45">
        <v>1125</v>
      </c>
      <c r="C150" s="72">
        <f>'Table 4'!D38</f>
        <v>6.5732502855387329E-2</v>
      </c>
      <c r="E150" s="45"/>
      <c r="F150" s="45"/>
      <c r="G150" s="45"/>
      <c r="I150" s="72">
        <f>'Table 4'!F38</f>
        <v>6.1705065986684543E-2</v>
      </c>
      <c r="K150" s="45"/>
      <c r="N150">
        <v>1150</v>
      </c>
      <c r="O150" s="73">
        <f t="shared" si="3"/>
        <v>9.3263446514520593E-2</v>
      </c>
    </row>
    <row r="151" spans="1:15" ht="12.75">
      <c r="A151" s="45">
        <v>1150</v>
      </c>
      <c r="D151" s="72">
        <f>'Table 4'!D39</f>
        <v>5.7755876151755474E-2</v>
      </c>
      <c r="E151" s="45"/>
      <c r="F151" s="45"/>
      <c r="G151" s="45"/>
      <c r="J151" s="72">
        <f>'Table 4'!F39</f>
        <v>4.9662369694338064E-2</v>
      </c>
      <c r="K151" s="45"/>
      <c r="N151">
        <v>1175</v>
      </c>
      <c r="O151" s="73">
        <f t="shared" si="3"/>
        <v>9.3263446514520593E-2</v>
      </c>
    </row>
    <row r="152" spans="1:15" ht="12.75">
      <c r="A152" s="45">
        <v>1175</v>
      </c>
      <c r="C152" s="45"/>
      <c r="D152" s="72">
        <f>'Table 4'!D40</f>
        <v>5.0602914105489526E-2</v>
      </c>
      <c r="E152" s="45"/>
      <c r="F152" s="45"/>
      <c r="G152" s="45"/>
      <c r="I152" s="45"/>
      <c r="J152" s="72">
        <f>'Table 4'!F40</f>
        <v>4.0302401455018677E-2</v>
      </c>
      <c r="K152" s="45"/>
      <c r="N152">
        <v>1200</v>
      </c>
      <c r="O152" s="73">
        <f t="shared" si="3"/>
        <v>9.3263446514520593E-2</v>
      </c>
    </row>
    <row r="153" spans="1:15" ht="12.75">
      <c r="A153" s="45">
        <v>1200</v>
      </c>
      <c r="C153" s="45"/>
      <c r="D153" s="72">
        <f>'Table 4'!D41</f>
        <v>4.3721988092849023E-2</v>
      </c>
      <c r="E153" s="45"/>
      <c r="F153" s="45"/>
      <c r="G153" s="45"/>
      <c r="I153" s="45"/>
      <c r="J153" s="72">
        <f>'Table 4'!F41</f>
        <v>2.4724547567444737E-2</v>
      </c>
      <c r="K153" s="45"/>
      <c r="N153">
        <v>1225</v>
      </c>
      <c r="O153" s="73">
        <f t="shared" si="3"/>
        <v>9.3263446514520593E-2</v>
      </c>
    </row>
    <row r="154" spans="1:15" ht="12.75">
      <c r="A154" s="45">
        <v>1225</v>
      </c>
      <c r="C154" s="45"/>
      <c r="D154" s="72">
        <f>'Table 4'!D42</f>
        <v>1.7298815974312664E-2</v>
      </c>
      <c r="E154" s="45"/>
      <c r="F154" s="45"/>
      <c r="G154" s="45"/>
      <c r="I154" s="45"/>
      <c r="J154" s="72">
        <f>'Table 4'!F42</f>
        <v>8.3395780979221307E-3</v>
      </c>
      <c r="K154" s="45"/>
      <c r="N154">
        <v>1250</v>
      </c>
      <c r="O154" s="73">
        <f t="shared" si="3"/>
        <v>9.3263446514520593E-2</v>
      </c>
    </row>
    <row r="155" spans="1:15" ht="12.75">
      <c r="A155" s="45">
        <v>1250</v>
      </c>
      <c r="C155" s="45"/>
      <c r="D155" s="72">
        <f>'Table 4'!D43</f>
        <v>2.8329654157468729E-3</v>
      </c>
      <c r="E155" s="45"/>
      <c r="F155" s="45"/>
      <c r="G155" s="45"/>
      <c r="I155" s="45"/>
      <c r="J155" s="72">
        <f>'Table 4'!F43</f>
        <v>1.3034450528306887E-3</v>
      </c>
      <c r="K155" s="45"/>
      <c r="N155">
        <v>1275</v>
      </c>
      <c r="O155" s="73">
        <f t="shared" si="3"/>
        <v>9.3263446514520593E-2</v>
      </c>
    </row>
    <row r="156" spans="1:15" ht="12.75">
      <c r="A156" s="45">
        <v>1275</v>
      </c>
      <c r="C156" s="45"/>
      <c r="D156" s="72">
        <f>'Table 4'!D44</f>
        <v>4.4472193110898038E-5</v>
      </c>
      <c r="E156" s="45"/>
      <c r="F156" s="45"/>
      <c r="G156" s="45"/>
      <c r="I156" s="45"/>
      <c r="J156" s="72">
        <f>'Table 4'!F44</f>
        <v>2.1948949496922605E-5</v>
      </c>
      <c r="K156" s="45"/>
      <c r="N156">
        <v>1300</v>
      </c>
      <c r="O156" s="73">
        <f t="shared" si="3"/>
        <v>9.3263446514520593E-2</v>
      </c>
    </row>
    <row r="157" spans="1:15" ht="12.75">
      <c r="A157" s="45">
        <v>1300</v>
      </c>
      <c r="C157" s="45"/>
      <c r="D157" s="72">
        <f>'Table 4'!D45</f>
        <v>0</v>
      </c>
      <c r="E157" s="45"/>
      <c r="F157" s="45"/>
      <c r="G157" s="45"/>
      <c r="I157" s="45"/>
      <c r="J157" s="72">
        <f>'Table 4'!F45</f>
        <v>1.2587211181030884E-6</v>
      </c>
      <c r="K157" s="45"/>
      <c r="N157">
        <v>1325</v>
      </c>
      <c r="O157" s="73">
        <f t="shared" si="3"/>
        <v>9.3263446514520593E-2</v>
      </c>
    </row>
    <row r="158" spans="1:15" ht="12.75">
      <c r="A158" s="45">
        <v>1325</v>
      </c>
      <c r="C158" s="45"/>
      <c r="D158" s="72">
        <f>'Table 4'!D46</f>
        <v>0</v>
      </c>
      <c r="E158" s="45"/>
      <c r="F158" s="45"/>
      <c r="G158" s="45"/>
      <c r="I158" s="45"/>
      <c r="J158" s="72">
        <f>'Table 4'!F46</f>
        <v>1.9274167120953539E-6</v>
      </c>
      <c r="K158" s="45"/>
    </row>
    <row r="159" spans="1:15" ht="12.75">
      <c r="A159" s="45" t="s">
        <v>71</v>
      </c>
      <c r="B159" s="45"/>
      <c r="C159" s="45"/>
      <c r="D159" s="45"/>
      <c r="E159" s="45"/>
      <c r="F159" s="45"/>
      <c r="G159" s="72">
        <f>MAX(B124:J158)</f>
        <v>9.3263446514520593E-2</v>
      </c>
      <c r="H159" s="45"/>
      <c r="I159" s="45"/>
      <c r="J159" s="45"/>
      <c r="K159" s="72">
        <f>G159</f>
        <v>9.3263446514520593E-2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Contents</vt:lpstr>
      <vt:lpstr>Table 1</vt:lpstr>
      <vt:lpstr>Table 2</vt:lpstr>
      <vt:lpstr>Table 3</vt:lpstr>
      <vt:lpstr>Table 4</vt:lpstr>
      <vt:lpstr>Explanatory Notes</vt:lpstr>
      <vt:lpstr>Data</vt:lpstr>
      <vt:lpstr>GraphData</vt:lpstr>
      <vt:lpstr>Full</vt:lpstr>
      <vt:lpstr>Glossary</vt:lpstr>
      <vt:lpstr>Introduction</vt:lpstr>
      <vt:lpstr>scope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2023-04-20T23:36:55Z</dcterms:created>
  <dcterms:modified xsi:type="dcterms:W3CDTF">2023-04-20T23:37:48Z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2023-04-20T23:37:08Z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1470f270-2a1f-4c97-a862-86a9fe5991de</vt:lpwstr>
  </property>
  <property fmtid="{D5CDD505-2E9C-101B-9397-08002B2CF9AE}" pid="8" name="MSIP_Label_c8e5a7ee-c283-40b0-98eb-fa437df4c031_ContentBits">
    <vt:lpwstr>0</vt:lpwstr>
  </property>
</Properties>
</file>