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V:\LLFS\LLFS_2025\Data Item List\"/>
    </mc:Choice>
  </mc:AlternateContent>
  <xr:revisionPtr revIDLastSave="0" documentId="13_ncr:1_{706B1CCF-5948-4125-AA04-76B4323FD074}" xr6:coauthVersionLast="47" xr6:coauthVersionMax="47" xr10:uidLastSave="{00000000-0000-0000-0000-000000000000}"/>
  <bookViews>
    <workbookView xWindow="28680" yWindow="-7425" windowWidth="29040" windowHeight="1752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43" i="6" l="1"/>
  <c r="D705" i="6"/>
  <c r="D686" i="6"/>
  <c r="D685" i="6" s="1"/>
  <c r="C706" i="6"/>
  <c r="C687" i="6"/>
  <c r="C642" i="6"/>
  <c r="C640" i="6"/>
  <c r="C641" i="6"/>
  <c r="C639" i="6"/>
  <c r="C686" i="6" l="1"/>
  <c r="C638" i="6"/>
  <c r="C637" i="6"/>
  <c r="C635" i="6"/>
  <c r="C636" i="6"/>
  <c r="C634" i="6"/>
  <c r="C633" i="6"/>
  <c r="C632" i="6"/>
  <c r="D704" i="6"/>
  <c r="D703" i="6" s="1"/>
  <c r="C705" i="6" l="1"/>
  <c r="C631" i="6"/>
  <c r="C704" i="6" l="1"/>
  <c r="C630" i="6"/>
  <c r="C628" i="6"/>
  <c r="C629" i="6"/>
  <c r="C627" i="6" l="1"/>
  <c r="C626" i="6"/>
  <c r="D702" i="6"/>
  <c r="D701" i="6" s="1"/>
  <c r="D700" i="6" s="1"/>
  <c r="C703" i="6"/>
  <c r="D684" i="6"/>
  <c r="D683" i="6" s="1"/>
  <c r="C685" i="6"/>
  <c r="C684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99" i="6"/>
  <c r="D698" i="6" s="1"/>
  <c r="D697" i="6" s="1"/>
  <c r="C611" i="6" l="1"/>
  <c r="C609" i="6"/>
  <c r="C610" i="6"/>
  <c r="C608" i="6"/>
  <c r="C607" i="6"/>
  <c r="D682" i="6"/>
  <c r="D681" i="6" s="1"/>
  <c r="C605" i="6"/>
  <c r="C606" i="6"/>
  <c r="D680" i="6" l="1"/>
  <c r="C603" i="6"/>
  <c r="D679" i="6" l="1"/>
  <c r="D678" i="6" s="1"/>
  <c r="D677" i="6" s="1"/>
  <c r="C701" i="6"/>
  <c r="C604" i="6"/>
  <c r="C702" i="6"/>
  <c r="C699" i="6"/>
  <c r="C700" i="6"/>
  <c r="C683" i="6"/>
  <c r="C600" i="6"/>
  <c r="C601" i="6"/>
  <c r="C602" i="6"/>
  <c r="C599" i="6"/>
  <c r="C697" i="6"/>
  <c r="C698" i="6"/>
  <c r="C598" i="6"/>
  <c r="C597" i="6"/>
  <c r="C595" i="6"/>
  <c r="D676" i="6" l="1"/>
  <c r="D675" i="6" s="1"/>
  <c r="C682" i="6"/>
  <c r="C681" i="6"/>
  <c r="C594" i="6"/>
  <c r="C596" i="6"/>
  <c r="C680" i="6" l="1"/>
  <c r="C679" i="6"/>
  <c r="C592" i="6"/>
  <c r="C678" i="6" l="1"/>
  <c r="C677" i="6" l="1"/>
  <c r="C591" i="6"/>
  <c r="C593" i="6"/>
  <c r="C675" i="6" l="1"/>
  <c r="C676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45" i="6"/>
  <c r="C54" i="5"/>
  <c r="B193" i="1"/>
  <c r="E36" i="16"/>
  <c r="C695" i="6"/>
  <c r="C694" i="6"/>
  <c r="C693" i="6"/>
  <c r="C692" i="6"/>
  <c r="C691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<sst xmlns="http://schemas.openxmlformats.org/spreadsheetml/2006/main" count="15690" uniqueCount="10682">
  <si>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</si>
  <si>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</si>
  <si>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</si>
  <si>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</si>
  <si>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</si>
  <si>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</si>
  <si>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</si>
  <si>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</si>
  <si>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</si>
  <si>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</si>
  <si>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</si>
  <si>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</si>
  <si>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</si>
  <si>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</si>
  <si>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</si>
  <si>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</si>
  <si>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</si>
  <si>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</si>
  <si>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</si>
  <si>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</si>
  <si>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</si>
  <si>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</si>
  <si>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</si>
  <si>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</si>
  <si>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</si>
  <si>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</si>
  <si>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</si>
  <si>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</si>
  <si>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</si>
  <si>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</si>
  <si>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</si>
  <si>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</si>
  <si>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</si>
  <si>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</si>
  <si>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</si>
  <si>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</si>
  <si>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</si>
  <si>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</si>
  <si>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</si>
  <si>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</si>
  <si>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</si>
  <si>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</si>
  <si>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</si>
  <si>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</si>
  <si>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</si>
  <si>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</si>
  <si>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</si>
  <si>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</si>
  <si>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</si>
  <si>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</si>
  <si>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</si>
  <si>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</si>
  <si>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</si>
  <si>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</si>
  <si>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</si>
  <si>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</si>
  <si>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</si>
  <si>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</si>
  <si>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</si>
  <si>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</si>
  <si>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</si>
  <si>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</si>
  <si>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</si>
  <si>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</si>
  <si>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</si>
  <si>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</si>
  <si>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</si>
  <si>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</si>
  <si>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</si>
  <si>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</si>
  <si>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</si>
  <si>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</si>
  <si>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</si>
  <si>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</si>
  <si>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</si>
  <si>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</si>
  <si>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</si>
  <si>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</si>
  <si>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</si>
  <si>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</si>
  <si>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</si>
  <si>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</si>
  <si>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</si>
  <si>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</si>
  <si>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</si>
  <si>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</si>
  <si>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</si>
  <si>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</si>
  <si>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</si>
  <si>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</si>
  <si>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</si>
  <si>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</si>
  <si>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</si>
  <si>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</si>
  <si>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</si>
  <si>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</si>
  <si>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</si>
  <si>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</si>
  <si>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</si>
  <si>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</si>
  <si>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</si>
  <si>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</si>
  <si>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</si>
  <si>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</si>
  <si>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</si>
  <si>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</si>
  <si>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</si>
  <si>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</si>
  <si>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</si>
  <si>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</si>
  <si>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</si>
  <si>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</si>
  <si>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</si>
  <si>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</si>
  <si>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</si>
  <si>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</si>
  <si>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</si>
  <si>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</si>
  <si>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</si>
  <si>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</si>
  <si>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</si>
  <si>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</si>
  <si>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</si>
  <si>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</si>
  <si>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</si>
  <si>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</si>
  <si>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</si>
  <si>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</si>
  <si>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</si>
  <si>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</si>
  <si>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</si>
  <si>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</si>
  <si>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</si>
  <si>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</si>
  <si>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</si>
  <si>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</si>
  <si>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</si>
  <si>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</si>
  <si>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</si>
  <si>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</si>
  <si>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</si>
  <si>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</si>
  <si>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</si>
  <si>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</si>
  <si>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</si>
  <si>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</si>
  <si>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</si>
  <si>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</si>
  <si>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</si>
  <si>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</si>
  <si>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</si>
  <si>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</si>
  <si>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</si>
  <si>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</si>
  <si>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</si>
  <si>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</si>
  <si>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</si>
  <si>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</si>
  <si>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</si>
  <si>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</si>
  <si>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</si>
  <si>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</si>
  <si>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</si>
  <si>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</si>
  <si>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</si>
  <si>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</si>
  <si>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</si>
  <si>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</si>
  <si>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</si>
  <si>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</si>
  <si>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</si>
  <si>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</si>
  <si>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</si>
  <si>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</si>
  <si>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</si>
  <si>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</si>
  <si>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</si>
  <si>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</si>
  <si>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</si>
  <si>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</si>
  <si>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</si>
  <si>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</si>
  <si>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</si>
  <si>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</si>
  <si>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</si>
  <si>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</si>
  <si>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</si>
  <si>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</si>
  <si>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</si>
  <si>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</si>
  <si>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</si>
  <si>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</si>
  <si>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</si>
  <si>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</si>
  <si>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</si>
  <si>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</si>
  <si>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</si>
  <si>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</si>
  <si>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</si>
  <si>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</si>
  <si>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</si>
  <si>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</si>
  <si>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</si>
  <si>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</si>
  <si>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</si>
  <si>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</si>
  <si>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</si>
  <si>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</si>
  <si>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</si>
  <si>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</si>
  <si>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</si>
  <si>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</si>
  <si>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</si>
  <si>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</si>
  <si>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</si>
  <si>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</si>
  <si>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</si>
  <si>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</si>
  <si>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</si>
  <si>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</si>
  <si>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</si>
  <si>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</si>
  <si>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</si>
  <si>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</si>
  <si>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</si>
  <si>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</si>
  <si>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</si>
  <si>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</si>
  <si>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</si>
  <si>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</si>
  <si>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</si>
  <si>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</si>
  <si>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</si>
  <si>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</si>
  <si>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</si>
  <si>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</si>
  <si>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</si>
  <si>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</si>
  <si>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</si>
  <si>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</si>
  <si>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</si>
  <si>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</si>
  <si>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</si>
  <si>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</si>
  <si>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</si>
  <si>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</si>
  <si>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</si>
  <si>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</si>
  <si>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</si>
  <si>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</si>
  <si>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</si>
  <si>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</si>
  <si>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</si>
  <si>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</si>
  <si>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</si>
  <si>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</si>
  <si>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</si>
  <si>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</si>
  <si>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</si>
  <si>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</si>
  <si>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</si>
  <si>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</si>
  <si>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</si>
  <si>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</si>
  <si>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</si>
  <si>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</si>
  <si>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</si>
  <si>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</si>
  <si>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</si>
  <si>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</si>
  <si>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</si>
  <si>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</si>
  <si>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</si>
  <si>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</si>
  <si>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</si>
  <si>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</si>
  <si>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</si>
  <si>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</si>
  <si>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</si>
  <si>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</si>
  <si>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</si>
  <si>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</si>
  <si>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</si>
  <si>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</si>
  <si>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</si>
  <si>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</si>
  <si>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</si>
  <si>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</si>
  <si>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</si>
  <si>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</si>
  <si>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</si>
  <si>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</si>
  <si>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</si>
  <si>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</si>
  <si>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</si>
  <si>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</si>
  <si>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</si>
  <si>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</si>
  <si>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</si>
  <si>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</si>
  <si>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</si>
  <si>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</si>
  <si>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</si>
  <si>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</si>
  <si>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</si>
  <si>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</si>
  <si>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</si>
  <si>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</si>
  <si>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</si>
  <si>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</si>
  <si>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</si>
  <si>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</si>
  <si>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</si>
  <si>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</si>
  <si>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</si>
  <si>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</si>
  <si>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</si>
  <si>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</si>
  <si>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</si>
  <si>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</si>
  <si>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</si>
  <si>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</si>
  <si>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</si>
  <si>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</si>
  <si>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</si>
  <si>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</si>
  <si>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</si>
  <si>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</si>
  <si>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</si>
  <si>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</si>
  <si>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</si>
  <si>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</si>
  <si>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</si>
  <si>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</si>
  <si>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</si>
  <si>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</si>
  <si>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</si>
  <si>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</si>
  <si>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</si>
  <si>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</si>
  <si>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</si>
  <si>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</si>
  <si>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</si>
  <si>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</si>
  <si>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</si>
  <si>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</si>
  <si>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</si>
  <si>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</si>
  <si>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</si>
  <si>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</si>
  <si>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</si>
  <si>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</si>
  <si>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</si>
  <si>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</si>
  <si>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</si>
  <si>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</si>
  <si>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</si>
  <si>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</si>
  <si>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</si>
  <si>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</si>
  <si>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</si>
  <si>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</si>
  <si>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</si>
  <si>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</si>
  <si>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</si>
  <si>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</si>
  <si>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</si>
  <si>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</si>
  <si>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</si>
  <si>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</si>
  <si>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</si>
  <si>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</si>
  <si>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</si>
  <si>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</si>
  <si>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</si>
  <si>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</si>
  <si>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</si>
  <si>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</si>
  <si>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</si>
  <si>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</si>
  <si>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</si>
  <si>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</si>
  <si>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</si>
  <si>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</si>
  <si>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</si>
  <si>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</si>
  <si>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</si>
  <si>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</si>
  <si>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</si>
  <si>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</si>
  <si>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</si>
  <si>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</si>
  <si>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</si>
  <si>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</si>
  <si>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</si>
  <si>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</si>
  <si>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</si>
  <si>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</si>
  <si>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</si>
  <si>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</si>
  <si>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</si>
  <si>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</si>
  <si>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</si>
  <si>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</si>
  <si>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</si>
  <si>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</si>
  <si>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</si>
  <si>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</si>
  <si>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</si>
  <si>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</si>
  <si>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</si>
  <si>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</si>
  <si>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</si>
  <si>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</si>
  <si>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</si>
  <si>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</si>
  <si>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</si>
  <si>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</si>
  <si>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</si>
  <si>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</si>
  <si>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</si>
  <si>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</si>
  <si>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</si>
  <si>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</si>
  <si>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</si>
  <si>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</si>
  <si>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</si>
  <si>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</si>
  <si>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</si>
  <si>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</si>
  <si>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</si>
  <si>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</si>
  <si>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</si>
  <si>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</si>
  <si>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</si>
  <si>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</si>
  <si>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</si>
  <si>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</si>
  <si>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</si>
  <si>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</si>
  <si>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</si>
  <si>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</si>
  <si>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</si>
  <si>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</si>
  <si>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</si>
  <si>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</si>
  <si>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</si>
  <si>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</si>
  <si>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</si>
  <si>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</si>
  <si>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</si>
  <si>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</si>
  <si>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</si>
  <si>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</si>
  <si>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</si>
  <si>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</si>
  <si>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</si>
  <si>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</si>
  <si>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</si>
  <si>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</si>
  <si>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</si>
  <si>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</si>
  <si>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</si>
  <si>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</si>
  <si>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</si>
  <si>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</si>
  <si>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</si>
  <si>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</si>
  <si>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</si>
  <si>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</si>
  <si>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</si>
  <si>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</si>
  <si>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</si>
  <si>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</si>
  <si>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</si>
  <si>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</si>
  <si>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</si>
  <si>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</si>
  <si>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</si>
  <si>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</si>
  <si>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</si>
  <si>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</si>
  <si>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</si>
  <si>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</si>
  <si>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</si>
  <si>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</si>
  <si>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</si>
  <si>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</si>
  <si>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</si>
  <si>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</si>
  <si>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</si>
  <si>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</si>
  <si>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</si>
  <si>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</si>
  <si>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</si>
  <si>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</si>
  <si>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</si>
  <si>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</si>
  <si>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</si>
  <si>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</si>
  <si>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</si>
  <si>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</si>
  <si>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</si>
  <si>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</si>
  <si>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</si>
  <si>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</si>
  <si>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</si>
  <si>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</si>
  <si>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</si>
  <si>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</si>
  <si>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</si>
  <si>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</si>
  <si>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</si>
  <si>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</si>
  <si>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</si>
  <si>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</si>
  <si>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</si>
  <si>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</si>
  <si>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</si>
  <si>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</si>
  <si>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</si>
  <si>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</si>
  <si>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</si>
  <si>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</si>
  <si>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</si>
  <si>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</si>
  <si>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</si>
  <si>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</si>
  <si>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</si>
  <si>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</si>
  <si>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</si>
  <si>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</si>
  <si>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</si>
  <si>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</si>
  <si>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</si>
  <si>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</si>
  <si>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</si>
  <si>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</si>
  <si>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</si>
  <si>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</si>
  <si>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</si>
  <si>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</si>
  <si>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</si>
  <si>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</si>
  <si>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</si>
  <si>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</si>
  <si>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</si>
  <si>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</si>
  <si>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</si>
  <si>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</si>
  <si>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</si>
  <si>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</si>
  <si>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</si>
  <si>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</si>
  <si>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</si>
  <si>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</si>
  <si>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</si>
  <si>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</si>
  <si>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</si>
  <si>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</si>
  <si>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</si>
  <si>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</si>
  <si>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</si>
  <si>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</si>
  <si>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</si>
  <si>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</si>
  <si>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</si>
  <si>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</si>
  <si>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</si>
  <si>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</si>
  <si>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</si>
  <si>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</si>
  <si>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</si>
  <si>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</si>
  <si>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</si>
  <si>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</si>
  <si>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</si>
  <si>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</si>
  <si>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</si>
  <si>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</si>
  <si>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</si>
  <si>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</si>
  <si>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</si>
  <si>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</si>
  <si>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</si>
  <si>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</si>
  <si>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</si>
  <si>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</si>
  <si>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</si>
  <si>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</si>
  <si>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</si>
  <si>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</si>
  <si>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</si>
  <si>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</si>
  <si>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</si>
  <si>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</si>
  <si>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</si>
  <si>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</si>
  <si>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</si>
  <si>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</si>
  <si>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</si>
  <si>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</si>
  <si>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</si>
  <si>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</si>
  <si>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</si>
  <si>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</si>
  <si>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</si>
  <si>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</si>
  <si>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</si>
  <si>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</si>
  <si>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</si>
  <si>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</si>
  <si>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</si>
  <si>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</si>
  <si>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</si>
  <si>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</si>
  <si>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</si>
  <si>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</si>
  <si>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</si>
  <si>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</si>
  <si>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</si>
  <si>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</si>
  <si>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</si>
  <si>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</si>
  <si>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</si>
  <si>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</si>
  <si>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</si>
  <si>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</si>
  <si>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</si>
  <si>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</si>
  <si>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</si>
  <si>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</si>
  <si>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</si>
  <si>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</si>
  <si>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</si>
  <si>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</si>
  <si>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</si>
  <si>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</si>
  <si>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</si>
  <si>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</si>
  <si>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</si>
  <si>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</si>
  <si>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</si>
  <si>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</si>
  <si>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</si>
  <si>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</si>
  <si>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</si>
  <si>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</si>
  <si>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</si>
  <si>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</si>
  <si>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</si>
  <si>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</si>
  <si>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</si>
  <si>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</si>
  <si>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</si>
  <si>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</si>
  <si>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</si>
  <si>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</si>
  <si>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</si>
  <si>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</si>
  <si>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</si>
  <si>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</si>
  <si>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</si>
  <si>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</si>
  <si>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</si>
  <si>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</si>
  <si>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</si>
  <si>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</si>
  <si>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</si>
  <si>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</si>
  <si>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</si>
  <si>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</si>
  <si>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</si>
  <si>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</si>
  <si>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</si>
  <si>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</si>
  <si>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</si>
  <si>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</si>
  <si>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</si>
  <si>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</si>
  <si>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</si>
  <si>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</si>
  <si>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</si>
  <si>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</si>
  <si>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</si>
  <si>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</si>
  <si>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</si>
  <si>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</si>
  <si>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</si>
  <si>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</si>
  <si>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</si>
  <si>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</si>
  <si>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</si>
  <si>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</si>
  <si>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</si>
  <si>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</si>
  <si>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</si>
  <si>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</si>
  <si>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</si>
  <si>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</si>
  <si>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</si>
  <si>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</si>
  <si>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</si>
  <si>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</si>
  <si>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</si>
  <si>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</si>
  <si>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</si>
  <si>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</si>
  <si>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</si>
  <si>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</si>
  <si>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</si>
  <si>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</si>
  <si>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</si>
  <si>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</si>
  <si>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</si>
  <si>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</si>
  <si>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</si>
  <si>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</si>
  <si>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</si>
  <si>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</si>
  <si>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</si>
  <si>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</si>
  <si>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</si>
  <si>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</si>
  <si>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</si>
  <si>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</si>
  <si>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</si>
  <si>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</si>
  <si>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</si>
  <si>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</si>
  <si>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</si>
  <si>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</si>
  <si>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</si>
  <si>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</si>
  <si>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</si>
  <si>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</si>
  <si>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</si>
  <si>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</si>
  <si>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</si>
  <si>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</si>
  <si>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</si>
  <si>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</si>
  <si>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</si>
  <si>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</si>
  <si>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</si>
  <si>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</si>
  <si>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</si>
  <si>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</si>
  <si>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</si>
  <si>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</si>
  <si>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</si>
  <si>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</si>
  <si>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</si>
  <si>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</si>
  <si>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</si>
  <si>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</si>
  <si>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</si>
  <si>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</si>
  <si>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</si>
  <si>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</si>
  <si>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</si>
  <si>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</si>
  <si>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</si>
  <si>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</si>
  <si>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</si>
  <si>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</si>
  <si>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</si>
  <si>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</si>
  <si>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</si>
  <si>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</si>
  <si>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</si>
  <si>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</si>
  <si>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</si>
  <si>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</si>
  <si>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</si>
  <si>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</si>
  <si>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</si>
  <si>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</si>
  <si>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</si>
  <si>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</si>
  <si>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</si>
  <si>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</si>
  <si>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</si>
  <si>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</si>
  <si>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</si>
  <si>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</si>
  <si>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</si>
  <si>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</si>
  <si>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</si>
  <si>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</si>
  <si>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</si>
  <si>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</si>
  <si>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</si>
  <si>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</si>
  <si>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</si>
  <si>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</si>
  <si>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</si>
  <si>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</si>
  <si>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</si>
  <si>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</si>
  <si>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</si>
  <si>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</si>
  <si>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</si>
  <si>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</si>
  <si>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</si>
  <si>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</si>
  <si>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</si>
  <si>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</si>
  <si>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</si>
  <si>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</si>
  <si>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</si>
  <si>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</si>
  <si>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</si>
  <si>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</si>
  <si>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</si>
  <si>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</si>
  <si>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</si>
  <si>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</si>
  <si>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</si>
  <si>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</si>
  <si>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</si>
  <si>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</si>
  <si>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</si>
  <si>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</si>
  <si>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</si>
  <si>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</si>
  <si>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</si>
  <si>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</si>
  <si>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</si>
  <si>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</si>
  <si>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</si>
  <si>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</si>
  <si>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</si>
  <si>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</si>
  <si>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</si>
  <si>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</si>
  <si>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</si>
  <si>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</si>
  <si>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</si>
  <si>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</si>
  <si>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</si>
  <si>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</si>
  <si>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</si>
  <si>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</si>
  <si>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</si>
  <si>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</si>
  <si>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</si>
  <si>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</si>
  <si>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</si>
  <si>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</si>
  <si>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</si>
  <si>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</si>
  <si>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</si>
  <si>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</si>
  <si>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</si>
  <si>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</si>
  <si>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</si>
  <si>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</si>
  <si>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</si>
  <si>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</si>
  <si>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</si>
  <si>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</si>
  <si>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</si>
  <si>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</si>
  <si>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</si>
  <si>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</si>
  <si>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</si>
  <si>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</si>
  <si>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</si>
  <si>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</si>
  <si>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</si>
  <si>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</si>
  <si>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</si>
  <si>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</si>
  <si>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</si>
  <si>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</si>
  <si>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</si>
  <si>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</si>
  <si>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</si>
  <si>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</si>
  <si>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</si>
  <si>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</si>
  <si>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</si>
  <si>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</si>
  <si>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</si>
  <si>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</si>
  <si>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</si>
  <si>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</si>
  <si>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</si>
  <si>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</si>
  <si>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</si>
  <si>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</si>
  <si>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</si>
  <si>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</si>
  <si>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</si>
  <si>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</si>
  <si>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</si>
  <si>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</si>
  <si>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</si>
  <si>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</si>
  <si>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</si>
  <si>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</si>
  <si>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</si>
  <si>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</si>
  <si>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</si>
  <si>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</si>
  <si>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</si>
  <si>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</si>
  <si>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</si>
  <si>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</si>
  <si>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</si>
  <si>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</si>
  <si>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</si>
  <si>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</si>
  <si>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</si>
  <si>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</si>
  <si>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</si>
  <si>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</si>
  <si>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</si>
  <si>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</si>
  <si>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</si>
  <si>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</si>
  <si>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</si>
  <si>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</si>
  <si>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</si>
  <si>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</si>
  <si>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</si>
  <si>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</si>
  <si>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</si>
  <si>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</si>
  <si>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</si>
  <si>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</si>
  <si>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</si>
  <si>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</si>
  <si>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</si>
  <si>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</si>
  <si>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</si>
  <si>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</si>
  <si>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</si>
  <si>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</si>
  <si>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</si>
  <si>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</si>
  <si>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</si>
  <si>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</si>
  <si>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</si>
  <si>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</si>
  <si>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</si>
  <si>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</si>
  <si>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</si>
  <si>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</si>
  <si>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</si>
  <si>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</si>
  <si>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</si>
  <si>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</si>
  <si>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</si>
  <si>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</si>
  <si>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</si>
  <si>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</si>
  <si>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</si>
  <si>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</si>
  <si>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</si>
  <si>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</si>
  <si>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</si>
  <si>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</si>
  <si>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</si>
  <si>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</si>
  <si>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</si>
  <si>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</si>
  <si>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</si>
  <si>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</si>
  <si>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</si>
  <si>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</si>
  <si>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</si>
  <si>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</si>
  <si>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</si>
  <si>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</si>
  <si>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</si>
  <si>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</si>
  <si>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</si>
  <si>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</si>
  <si>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</si>
  <si>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</si>
  <si>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</si>
  <si>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</si>
  <si>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</si>
  <si>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</si>
  <si>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</si>
  <si>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</si>
  <si>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</si>
  <si>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</si>
  <si>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</si>
  <si>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</si>
  <si>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</si>
  <si>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</si>
  <si>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</si>
  <si>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</si>
  <si>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</si>
  <si>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</si>
  <si>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</si>
  <si>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</si>
  <si>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</si>
  <si>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</si>
  <si>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</si>
  <si>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</si>
  <si>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</si>
  <si>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</si>
  <si>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</si>
  <si>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</si>
  <si>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</si>
  <si>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</si>
  <si>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</si>
  <si>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</si>
  <si>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</si>
  <si>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</si>
  <si>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</si>
  <si>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</si>
  <si>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</si>
  <si>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</si>
  <si>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</si>
  <si>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</si>
  <si>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</si>
  <si>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</si>
  <si>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</si>
  <si>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</si>
  <si>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</si>
  <si>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</si>
  <si>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</si>
  <si>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</si>
  <si>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</si>
  <si>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</si>
  <si>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</si>
  <si>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</si>
  <si>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</si>
  <si>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</si>
  <si>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</si>
  <si>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</si>
  <si>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</si>
  <si>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</si>
  <si>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</si>
  <si>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</si>
  <si>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</si>
  <si>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</si>
  <si>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</si>
  <si>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</si>
  <si>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</si>
  <si>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</si>
  <si>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</si>
  <si>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</si>
  <si>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</si>
  <si>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</si>
  <si>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</si>
  <si>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</si>
  <si>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</si>
  <si>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</si>
  <si>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</si>
  <si>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</si>
  <si>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</si>
  <si>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</si>
  <si>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</si>
  <si>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</si>
  <si>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</si>
  <si>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</si>
  <si>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</si>
  <si>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</si>
  <si>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</si>
  <si>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</si>
  <si>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</si>
  <si>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</si>
  <si>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</si>
  <si>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</si>
  <si>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</si>
  <si>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</si>
  <si>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</si>
  <si>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</si>
  <si>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</si>
  <si>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</si>
  <si>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</si>
  <si>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</si>
  <si>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</si>
  <si>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</si>
  <si>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</si>
  <si>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</si>
  <si>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</si>
  <si>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</si>
  <si>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</si>
  <si>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</si>
  <si>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</si>
  <si>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</si>
  <si>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</si>
  <si>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</si>
  <si>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</si>
  <si>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</si>
  <si>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</si>
  <si>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</si>
  <si>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</si>
  <si>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</si>
  <si>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</si>
  <si>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</si>
  <si>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</si>
  <si>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</si>
  <si>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</si>
  <si>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</si>
  <si>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</si>
  <si>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</si>
  <si>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</si>
  <si>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</si>
  <si>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</si>
  <si>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</si>
  <si>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</si>
  <si>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</si>
  <si>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</si>
  <si>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</si>
  <si>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</si>
  <si>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</si>
  <si>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</si>
  <si>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</si>
  <si>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</si>
  <si>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</si>
  <si>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</si>
  <si>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</si>
  <si>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</si>
  <si>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</si>
  <si>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</si>
  <si>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</si>
  <si>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</si>
  <si>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</si>
  <si>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</si>
  <si>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</si>
  <si>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</si>
  <si>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</si>
  <si>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</si>
  <si>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</si>
  <si>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</si>
  <si>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</si>
  <si>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</si>
  <si>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</si>
  <si>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</si>
  <si>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</si>
  <si>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</si>
  <si>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</si>
  <si>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</si>
  <si>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</si>
  <si>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</si>
  <si>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</si>
  <si>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</si>
  <si>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</si>
  <si>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</si>
  <si>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</si>
  <si>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</si>
  <si>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</si>
  <si>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</si>
  <si>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</si>
  <si>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</si>
  <si>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</si>
  <si>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</si>
  <si>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</si>
  <si>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</si>
  <si>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</si>
  <si>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</si>
  <si>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</si>
  <si>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</si>
  <si>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</si>
  <si>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</si>
  <si>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</si>
  <si>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</si>
  <si>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</si>
  <si>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</si>
  <si>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</si>
  <si>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</si>
  <si>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</si>
  <si>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</si>
  <si>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</si>
  <si>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</si>
  <si>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</si>
  <si>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</si>
  <si>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</si>
  <si>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</si>
  <si>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</si>
  <si>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</si>
  <si>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</si>
  <si>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</si>
  <si>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</si>
  <si>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</si>
  <si>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</si>
  <si>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</si>
  <si>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</si>
  <si>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</si>
  <si>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</si>
  <si>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</si>
  <si>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</si>
  <si>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</si>
  <si>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</si>
  <si>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</si>
  <si>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</si>
  <si>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</si>
  <si>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</si>
  <si>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</si>
  <si>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</si>
  <si>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</si>
  <si>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</si>
  <si>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</si>
  <si>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</si>
  <si>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</si>
  <si>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</si>
  <si>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</si>
  <si>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</si>
  <si>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</si>
  <si>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</si>
  <si>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</si>
  <si>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</si>
  <si>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</si>
  <si>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</si>
  <si>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</si>
  <si>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</si>
  <si>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</si>
  <si>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</si>
  <si>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</si>
  <si>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</si>
  <si>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</si>
  <si>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</si>
  <si>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</si>
  <si>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</si>
  <si>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</si>
  <si>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</si>
  <si>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</si>
  <si>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</si>
  <si>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</si>
  <si>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</si>
  <si>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</si>
  <si>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</si>
  <si>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</si>
  <si>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</si>
  <si>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</si>
  <si>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</si>
  <si>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</si>
  <si>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</si>
  <si>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</si>
  <si>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</si>
  <si>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</si>
  <si>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</si>
  <si>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</si>
  <si>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</si>
  <si>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</si>
  <si>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</si>
  <si>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</si>
  <si>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</si>
  <si>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</si>
  <si>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</si>
  <si>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</si>
  <si>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</si>
  <si>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</si>
  <si>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</si>
  <si>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</si>
  <si>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</si>
  <si>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</si>
  <si>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</si>
  <si>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</si>
  <si>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</si>
  <si>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</si>
  <si>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</si>
  <si>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</si>
  <si>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</si>
  <si>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</si>
  <si>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</si>
  <si>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</si>
  <si>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</si>
  <si>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</si>
  <si>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</si>
  <si>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</si>
  <si>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</si>
  <si>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</si>
  <si>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</si>
  <si>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</si>
  <si>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</si>
  <si>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</si>
  <si>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</si>
  <si>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</si>
  <si>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</si>
  <si>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</si>
  <si>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</si>
  <si>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</si>
  <si>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</si>
  <si>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</si>
  <si>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</si>
  <si>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</si>
  <si>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</si>
  <si>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</si>
  <si>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</si>
  <si>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</si>
  <si>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</si>
  <si>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</si>
  <si>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</si>
  <si>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</si>
  <si>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</si>
  <si>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</si>
  <si>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</si>
  <si>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</si>
  <si>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</si>
  <si>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</si>
  <si>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</si>
  <si>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</si>
  <si>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</si>
  <si>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</si>
  <si>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</si>
  <si>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</si>
  <si>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</si>
  <si>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</si>
  <si>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</si>
  <si>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</si>
  <si>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</si>
  <si>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</si>
  <si>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</si>
  <si>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</si>
  <si>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</si>
  <si>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</si>
  <si>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</si>
  <si>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</si>
  <si>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</si>
  <si>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</si>
  <si>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</si>
  <si>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</si>
  <si>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</si>
  <si>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</si>
  <si>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</si>
  <si>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</si>
  <si>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</si>
  <si>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</si>
  <si>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</si>
  <si>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</si>
  <si>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</si>
  <si>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</si>
  <si>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</si>
  <si>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</si>
  <si>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</si>
  <si>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</si>
  <si>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</si>
  <si>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</si>
  <si>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</si>
  <si>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</si>
  <si>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</si>
  <si>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</si>
  <si>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</si>
  <si>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</si>
  <si>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</si>
  <si>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</si>
  <si>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</si>
  <si>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</si>
  <si>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</si>
  <si>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</si>
  <si>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</si>
  <si>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</si>
  <si>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</si>
  <si>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</si>
  <si>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</si>
  <si>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</si>
  <si>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</si>
  <si>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</si>
  <si>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</si>
  <si>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</si>
  <si>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</si>
  <si>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</si>
  <si>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</si>
  <si>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</si>
  <si>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</si>
  <si>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</si>
  <si>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</si>
  <si>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</si>
  <si>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</si>
  <si>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</si>
  <si>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</si>
  <si>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</si>
  <si>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</si>
  <si>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</si>
  <si>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</si>
  <si>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</si>
  <si>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</si>
  <si>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</si>
  <si>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</si>
  <si>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</si>
  <si>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</si>
  <si>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</si>
  <si>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</si>
  <si>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</si>
  <si>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</si>
  <si>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</si>
  <si>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</si>
  <si>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</si>
  <si>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</si>
  <si>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</si>
  <si>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</si>
  <si>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</si>
  <si>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</si>
  <si>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</si>
  <si>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</si>
  <si>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</si>
  <si>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</si>
  <si>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</si>
  <si>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</si>
  <si>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</si>
  <si>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</si>
  <si>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</si>
  <si>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</si>
  <si>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</si>
  <si>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</si>
  <si>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</si>
  <si>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</si>
  <si>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</si>
  <si>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</si>
  <si>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</si>
  <si>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</si>
  <si>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</si>
  <si>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</si>
  <si>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</si>
  <si>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</si>
  <si>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</si>
  <si>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</si>
  <si>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</si>
  <si>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</si>
  <si>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</si>
  <si>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</si>
  <si>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</si>
  <si>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</si>
  <si>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</si>
  <si>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</si>
  <si>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</si>
  <si>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</si>
  <si>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</si>
  <si>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</si>
  <si>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</si>
  <si>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</si>
  <si>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</si>
  <si>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</si>
  <si>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</si>
  <si>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</si>
  <si>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</si>
  <si>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</si>
  <si>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</si>
  <si>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</si>
  <si>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</si>
  <si>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</si>
  <si>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</si>
  <si>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</si>
  <si>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</si>
  <si>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</si>
  <si>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</si>
  <si>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</si>
  <si>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</si>
  <si>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</si>
  <si>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</si>
  <si>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</si>
  <si>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</si>
  <si>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</si>
  <si>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</si>
  <si>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</si>
  <si>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</si>
  <si>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</si>
  <si>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</si>
  <si>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</si>
  <si>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</si>
  <si>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</si>
  <si>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</si>
  <si>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</si>
  <si>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</si>
  <si>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</si>
  <si>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</si>
  <si>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</si>
  <si>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</si>
  <si>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</si>
  <si>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</si>
  <si>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</si>
  <si>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</si>
  <si>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</si>
  <si>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</si>
  <si>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</si>
  <si>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</si>
  <si>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</si>
  <si>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</si>
  <si>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</si>
  <si>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</si>
  <si>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</si>
  <si>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</si>
  <si>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</si>
  <si>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</si>
  <si>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</si>
  <si>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</si>
  <si>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</si>
  <si>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</si>
  <si>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</si>
  <si>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</si>
  <si>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</si>
  <si>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</si>
  <si>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</si>
  <si>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</si>
  <si>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</si>
  <si>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</si>
  <si>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</si>
  <si>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</si>
  <si>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</si>
  <si>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</si>
  <si>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</si>
  <si>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</si>
  <si>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</si>
  <si>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</si>
  <si>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</si>
  <si>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</si>
  <si>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</si>
  <si>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</si>
  <si>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</si>
  <si>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</si>
  <si>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</si>
  <si>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</si>
  <si>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</si>
  <si>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</si>
  <si>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</si>
  <si>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</si>
  <si>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</si>
  <si>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</si>
  <si>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</si>
  <si>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</si>
  <si>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</si>
  <si>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</si>
  <si>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</si>
  <si>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</si>
  <si>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</si>
  <si>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</si>
  <si>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</si>
  <si>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</si>
  <si>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</si>
  <si>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</si>
  <si>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</si>
  <si>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</si>
  <si>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</si>
  <si>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</si>
  <si>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</si>
  <si>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</si>
  <si>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</si>
  <si>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</si>
  <si>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</si>
  <si>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</si>
  <si>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</si>
  <si>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</si>
  <si>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</si>
  <si>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</si>
  <si>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</si>
  <si>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</si>
  <si>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</si>
  <si>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</si>
  <si>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</si>
  <si>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</si>
  <si>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</si>
  <si>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</si>
  <si>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</si>
  <si>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</si>
  <si>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</si>
  <si>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</si>
  <si>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</si>
  <si>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</si>
  <si>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</si>
  <si>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</si>
  <si>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</si>
  <si>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</si>
  <si>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</si>
  <si>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</si>
  <si>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</si>
  <si>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</si>
  <si>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</si>
  <si>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</si>
  <si>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</si>
  <si>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</si>
  <si>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</si>
  <si>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</si>
  <si>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</si>
  <si>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</si>
  <si>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</si>
  <si>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</si>
  <si>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</si>
  <si>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</si>
  <si>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</si>
  <si>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</si>
  <si>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</si>
  <si>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</si>
  <si>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</si>
  <si>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</si>
  <si>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</si>
  <si>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</si>
  <si>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</si>
  <si>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</si>
  <si>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</si>
  <si>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</si>
  <si>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</si>
  <si>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</si>
  <si>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</si>
  <si>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</si>
  <si>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</si>
  <si>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</si>
  <si>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</si>
  <si>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</si>
  <si>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</si>
  <si>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</si>
  <si>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</si>
  <si>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</si>
  <si>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</si>
  <si>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</si>
  <si>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</si>
  <si>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</si>
  <si>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</si>
  <si>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</si>
  <si>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</si>
  <si>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</si>
  <si>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</si>
  <si>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</si>
  <si>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</si>
  <si>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</si>
  <si>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</si>
  <si>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</si>
  <si>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</si>
  <si>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</si>
  <si>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</si>
  <si>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</si>
  <si>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</si>
  <si>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</si>
  <si>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</si>
  <si>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</si>
  <si>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</si>
  <si>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</si>
  <si>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</si>
  <si>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</si>
  <si>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</si>
  <si>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</si>
  <si>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</si>
  <si>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</si>
  <si>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</si>
  <si>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</si>
  <si>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</si>
  <si>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</si>
  <si>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</si>
  <si>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</si>
  <si>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</si>
  <si>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</si>
  <si>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</si>
  <si>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</si>
  <si>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</si>
  <si>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</si>
  <si>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</si>
  <si>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</si>
  <si>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</si>
  <si>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</si>
  <si>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</si>
  <si>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</si>
  <si>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</si>
  <si>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</si>
  <si>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</si>
  <si>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</si>
  <si>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</si>
  <si>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</si>
  <si>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</si>
  <si>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</si>
  <si>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</si>
  <si>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</si>
  <si>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</si>
  <si>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</si>
  <si>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</si>
  <si>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</si>
  <si>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</si>
  <si>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</si>
  <si>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</si>
  <si>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</si>
  <si>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</si>
  <si>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</si>
  <si>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</si>
  <si>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</si>
  <si>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</si>
  <si>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</si>
  <si>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</si>
  <si>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</si>
  <si>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</si>
  <si>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</si>
  <si>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</si>
  <si>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</si>
  <si>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</si>
  <si>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</si>
  <si>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</si>
  <si>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</si>
  <si>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</si>
  <si>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</si>
  <si>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</si>
  <si>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</si>
  <si>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</si>
  <si>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</si>
  <si>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</si>
  <si>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</si>
  <si>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</si>
  <si>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</si>
  <si>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</si>
  <si>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</si>
  <si>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</si>
  <si>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</si>
  <si>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</si>
  <si>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</si>
  <si>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</si>
  <si>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</si>
  <si>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</si>
  <si>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</si>
  <si>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</si>
  <si>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</si>
  <si>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</si>
  <si>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</si>
  <si>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</si>
  <si>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</si>
  <si>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</si>
  <si>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</si>
  <si>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</si>
  <si>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</si>
  <si>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</si>
  <si>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</si>
  <si>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</si>
  <si>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</si>
  <si>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</si>
  <si>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</si>
  <si>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</si>
  <si>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</si>
  <si>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</si>
  <si>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</si>
  <si>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</si>
  <si>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</si>
  <si>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</si>
  <si>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</si>
  <si>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</si>
  <si>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</si>
  <si>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</si>
  <si>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</si>
  <si>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</si>
  <si>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</si>
  <si>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</si>
  <si>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</si>
  <si>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</si>
  <si>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</si>
  <si>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</si>
  <si>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</si>
  <si>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</si>
  <si>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</si>
  <si>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</si>
  <si>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</si>
  <si>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</si>
  <si>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</si>
  <si>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</si>
  <si>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</si>
  <si>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</si>
  <si>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</si>
  <si>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</si>
  <si>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</si>
  <si>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</si>
  <si>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</si>
  <si>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</si>
  <si>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</si>
  <si>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</si>
  <si>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</si>
  <si>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</si>
  <si>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</si>
  <si>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</si>
  <si>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</si>
  <si>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</si>
  <si>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</si>
  <si>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</si>
  <si>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</si>
  <si>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</si>
  <si>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</si>
  <si>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</si>
  <si>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</si>
  <si>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</si>
  <si>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</si>
  <si>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</si>
  <si>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</si>
  <si>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</si>
  <si>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</si>
  <si>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</si>
  <si>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</si>
  <si>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</si>
  <si>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</si>
  <si>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</si>
  <si>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</si>
  <si>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</si>
  <si>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</si>
  <si>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</si>
  <si>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</si>
  <si>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</si>
  <si>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</si>
  <si>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</si>
  <si>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</si>
  <si>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</si>
  <si>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</si>
  <si>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</si>
  <si>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</si>
  <si>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</si>
  <si>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</si>
  <si>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</si>
  <si>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</si>
  <si>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</si>
  <si>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</si>
  <si>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</si>
  <si>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</si>
  <si>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</si>
  <si>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</si>
  <si>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</si>
  <si>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</si>
  <si>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</si>
  <si>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</si>
  <si>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</si>
  <si>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</si>
  <si>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</si>
  <si>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</si>
  <si>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</si>
  <si>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</si>
  <si>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</si>
  <si>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</si>
  <si>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</si>
  <si>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</si>
  <si>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</si>
  <si>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</si>
  <si>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</si>
  <si>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</si>
  <si>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</si>
  <si>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</si>
  <si>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</si>
  <si>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</si>
  <si>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</si>
  <si>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</si>
  <si>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</si>
  <si>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</si>
  <si>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</si>
  <si>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</si>
  <si>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</si>
  <si>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</si>
  <si>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</si>
  <si>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</si>
  <si>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</si>
  <si>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</si>
  <si>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</si>
  <si>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</si>
  <si>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</si>
  <si>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</si>
  <si>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</si>
  <si>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</si>
  <si>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</si>
  <si>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</si>
  <si>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</si>
  <si>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</si>
  <si>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</si>
  <si>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</si>
  <si>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</si>
  <si>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</si>
  <si>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</si>
  <si>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</si>
  <si>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</si>
  <si>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</si>
  <si>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</si>
  <si>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</si>
  <si>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</si>
  <si>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</si>
  <si>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</si>
  <si>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</si>
  <si>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</si>
  <si>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</si>
  <si>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</si>
  <si>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</si>
  <si>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</si>
  <si>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</si>
  <si>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</si>
  <si>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</si>
  <si>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</si>
  <si>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</si>
  <si>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</si>
  <si>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</si>
  <si>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</si>
  <si>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</si>
  <si>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</si>
  <si>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</si>
  <si>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</si>
  <si>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</si>
  <si>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</si>
  <si>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</si>
  <si>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</si>
  <si>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</si>
  <si>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</si>
  <si>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</si>
  <si>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</si>
  <si>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</si>
  <si>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</si>
  <si>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</si>
  <si>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</si>
  <si>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</si>
  <si>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</si>
  <si>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</si>
  <si>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</si>
  <si>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</si>
  <si>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</si>
  <si>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</si>
  <si>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</si>
  <si>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</si>
  <si>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</si>
  <si>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</si>
  <si>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</si>
  <si>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</si>
  <si>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</si>
  <si>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</si>
  <si>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</si>
  <si>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</si>
  <si>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</si>
  <si>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</si>
  <si>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</si>
  <si>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</si>
  <si>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</si>
  <si>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</si>
  <si>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</si>
  <si>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</si>
  <si>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</si>
  <si>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</si>
  <si>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</si>
  <si>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</si>
  <si>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</si>
  <si>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</si>
  <si>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</si>
  <si>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</si>
  <si>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</si>
  <si>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</si>
  <si>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</si>
  <si>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</si>
  <si>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</si>
  <si>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</si>
  <si>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</si>
  <si>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</si>
  <si>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</si>
  <si>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</si>
  <si>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</si>
  <si>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</si>
  <si>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</si>
  <si>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</si>
  <si>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</si>
  <si>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</si>
  <si>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</si>
  <si>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</si>
  <si>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</si>
  <si>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</si>
  <si>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</si>
  <si>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</si>
  <si>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</si>
  <si>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</si>
  <si>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</si>
  <si>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</si>
  <si>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</si>
  <si>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</si>
  <si>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</si>
  <si>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</si>
  <si>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</si>
  <si>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</si>
  <si>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</si>
  <si>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</si>
  <si>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</si>
  <si>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</si>
  <si>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</si>
  <si>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</si>
  <si>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</si>
  <si>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</si>
  <si>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</si>
  <si>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</si>
  <si>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</si>
  <si>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</si>
  <si>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</si>
  <si>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</si>
  <si>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</si>
  <si>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</si>
  <si>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</si>
  <si>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</si>
  <si>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</si>
  <si>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</si>
  <si>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</si>
  <si>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</si>
  <si>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</si>
  <si>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</si>
  <si>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</si>
  <si>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</si>
  <si>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</si>
  <si>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</si>
  <si>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</si>
  <si>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</si>
  <si>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</si>
  <si>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</si>
  <si>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</si>
  <si>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</si>
  <si>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</si>
  <si>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</si>
  <si>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</si>
  <si>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</si>
  <si>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</si>
  <si>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</si>
  <si>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</si>
  <si>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</si>
  <si>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</si>
  <si>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</si>
  <si>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</si>
  <si>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</si>
  <si>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</si>
  <si>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</si>
  <si>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</si>
  <si>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</si>
  <si>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</si>
  <si>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</si>
  <si>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</si>
  <si>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</si>
  <si>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</si>
  <si>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</si>
  <si>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</si>
  <si>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</si>
  <si>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</si>
  <si>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</si>
  <si>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</si>
  <si>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</si>
  <si>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</si>
  <si>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</si>
  <si>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</si>
  <si>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</si>
  <si>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</si>
  <si>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</si>
  <si>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</si>
  <si>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</si>
  <si>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</si>
  <si>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</si>
  <si>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</si>
  <si>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</si>
  <si>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</si>
  <si>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</si>
  <si>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</si>
  <si>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</si>
  <si>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</si>
  <si>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</si>
  <si>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</si>
  <si>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</si>
  <si>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</si>
  <si>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</si>
  <si>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</si>
  <si>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</si>
  <si>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</si>
  <si>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</si>
  <si>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</si>
  <si>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</si>
  <si>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</si>
  <si>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</si>
  <si>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</si>
  <si>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</si>
  <si>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</si>
  <si>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</si>
  <si>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</si>
  <si>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</si>
  <si>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</si>
  <si>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</si>
  <si>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</si>
  <si>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</si>
  <si>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</si>
  <si>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</si>
  <si>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</si>
  <si>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</si>
  <si>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</si>
  <si>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</si>
  <si>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</si>
  <si>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</si>
  <si>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</si>
  <si>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</si>
  <si>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</si>
  <si>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</si>
  <si>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</si>
  <si>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</si>
  <si>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</si>
  <si>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</si>
  <si>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</si>
  <si>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</si>
  <si>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</si>
  <si>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</si>
  <si>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</si>
  <si>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</si>
  <si>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</si>
  <si>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</si>
  <si>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</si>
  <si>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</si>
  <si>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</si>
  <si>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</si>
  <si>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</si>
  <si>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</si>
  <si>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</si>
  <si>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</si>
  <si>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</si>
  <si>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</si>
  <si>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</si>
  <si>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</si>
  <si>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</si>
  <si>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</si>
  <si>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</si>
  <si>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</si>
  <si>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</si>
  <si>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</si>
  <si>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</si>
  <si>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</si>
  <si>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</si>
  <si>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</si>
  <si>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</si>
  <si>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</si>
  <si>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</si>
  <si>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</si>
  <si>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</si>
  <si>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</si>
  <si>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</si>
  <si>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</si>
  <si>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</si>
  <si>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</si>
  <si>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</si>
  <si>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</si>
  <si>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</si>
  <si>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</si>
  <si>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</si>
  <si>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</si>
  <si>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</si>
  <si>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</si>
  <si>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</si>
  <si>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</si>
  <si>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</si>
  <si>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</si>
  <si>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</si>
  <si>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</si>
  <si>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</si>
  <si>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</si>
  <si>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</si>
  <si>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</si>
  <si>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</si>
  <si>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</si>
  <si>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</si>
  <si>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</si>
  <si>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</si>
  <si>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</si>
  <si>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</si>
  <si>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</si>
  <si>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</si>
  <si>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</si>
  <si>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</si>
  <si>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</si>
  <si>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</si>
  <si>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</si>
  <si>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</si>
  <si>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</si>
  <si>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</si>
  <si>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</si>
  <si>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</si>
  <si>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</si>
  <si>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</si>
  <si>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</si>
  <si>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</si>
  <si>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</si>
  <si>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</si>
  <si>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</si>
  <si>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</si>
  <si>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</si>
  <si>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</si>
  <si>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</si>
  <si>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</si>
  <si>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</si>
  <si>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</si>
  <si>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</si>
  <si>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</si>
  <si>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</si>
  <si>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</si>
  <si>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</si>
  <si>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</si>
  <si>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</si>
  <si>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</si>
  <si>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</si>
  <si>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</si>
  <si>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</si>
  <si>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</si>
  <si>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</si>
  <si>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</si>
  <si>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</si>
  <si>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</si>
  <si>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</si>
  <si>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</si>
  <si>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</si>
  <si>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</si>
  <si>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</si>
  <si>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</si>
  <si>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</si>
  <si>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</si>
  <si>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</si>
  <si>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</si>
  <si>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</si>
  <si>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</si>
  <si>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</si>
  <si>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</si>
  <si>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</si>
  <si>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</si>
  <si>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</si>
  <si>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</si>
  <si>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</si>
  <si>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</si>
  <si>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</si>
  <si>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</si>
  <si>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</si>
  <si>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</si>
  <si>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</si>
  <si>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</si>
  <si>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</si>
  <si>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</si>
  <si>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</si>
  <si>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</si>
  <si>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</si>
  <si>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</si>
  <si>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</si>
  <si>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</si>
  <si>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</si>
  <si>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</si>
  <si>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</si>
  <si>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</si>
  <si>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</si>
  <si>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</si>
  <si>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</si>
  <si>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</si>
  <si>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</si>
  <si>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</si>
  <si>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</si>
  <si>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</si>
  <si>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</si>
  <si>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</si>
  <si>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</si>
  <si>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</si>
  <si>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</si>
  <si>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</si>
  <si>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</si>
  <si>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</si>
  <si>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</si>
  <si>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</si>
  <si>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</si>
  <si>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</si>
  <si>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</si>
  <si>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</si>
  <si>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</si>
  <si>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</si>
  <si>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</si>
  <si>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</si>
  <si>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</si>
  <si>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</si>
  <si>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</si>
  <si>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</si>
  <si>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</si>
  <si>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</si>
  <si>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</si>
  <si>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</si>
  <si>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</si>
  <si>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</si>
  <si>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</si>
  <si>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</si>
  <si>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</si>
  <si>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</si>
  <si>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</si>
  <si>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</si>
  <si>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</si>
  <si>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</si>
  <si>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</si>
  <si>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</si>
  <si>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</si>
  <si>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</si>
  <si>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</si>
  <si>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</si>
  <si>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</si>
  <si>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</si>
  <si>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</si>
  <si>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</si>
  <si>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</si>
  <si>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</si>
  <si>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</si>
  <si>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</si>
  <si>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</si>
  <si>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</si>
  <si>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</si>
  <si>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</si>
  <si>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</si>
  <si>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</si>
  <si>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</si>
  <si>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</si>
  <si>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</si>
  <si>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</si>
  <si>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</si>
  <si>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</si>
  <si>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</si>
  <si>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</si>
  <si>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</si>
  <si>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</si>
  <si>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</si>
  <si>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</si>
  <si>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</si>
  <si>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</si>
  <si>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</si>
  <si>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</si>
  <si>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</si>
  <si>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</si>
  <si>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</si>
  <si>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</si>
  <si>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</si>
  <si>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</si>
  <si>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</si>
  <si>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</si>
  <si>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</si>
  <si>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</si>
  <si>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</si>
  <si>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</si>
  <si>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</si>
  <si>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</si>
  <si>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</si>
  <si>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</si>
  <si>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</si>
  <si>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</si>
  <si>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</si>
  <si>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</si>
  <si>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</si>
  <si>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</si>
  <si>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</si>
  <si>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</si>
  <si>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</si>
  <si>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</si>
  <si>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</si>
  <si>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</si>
  <si>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</si>
  <si>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</si>
  <si>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</si>
  <si>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</si>
  <si>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</si>
  <si>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</si>
  <si>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</si>
  <si>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</si>
  <si>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</si>
  <si>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</si>
  <si>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</si>
  <si>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</si>
  <si>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</si>
  <si>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</si>
  <si>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</si>
  <si>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</si>
  <si>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</si>
  <si>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</si>
  <si>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</si>
  <si>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</si>
  <si>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</si>
  <si>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</si>
  <si>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</si>
  <si>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</si>
  <si>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</si>
  <si>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</si>
  <si>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</si>
  <si>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</si>
  <si>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</si>
  <si>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</si>
  <si>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</si>
  <si>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</si>
  <si>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</si>
  <si>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</si>
  <si>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</si>
  <si>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</si>
  <si>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</si>
  <si>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</si>
  <si>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</si>
  <si>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</si>
  <si>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</si>
  <si>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</si>
  <si>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</si>
  <si>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</si>
  <si>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</si>
  <si>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</si>
  <si>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</si>
  <si>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</si>
  <si>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</si>
  <si>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</si>
  <si>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</si>
  <si>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</si>
  <si>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</si>
  <si>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</si>
  <si>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</si>
  <si>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</si>
  <si>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</si>
  <si>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</si>
  <si>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</si>
  <si>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</si>
  <si>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</si>
  <si>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</si>
  <si>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</si>
  <si>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</si>
  <si>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</si>
  <si>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</si>
  <si>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</si>
  <si>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</si>
  <si>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</si>
  <si>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</si>
  <si>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</si>
  <si>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</si>
  <si>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</si>
  <si>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</si>
  <si>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</si>
  <si>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</si>
  <si>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</si>
  <si>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</si>
  <si>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</si>
  <si>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</si>
  <si>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</si>
  <si>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</si>
  <si>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</si>
  <si>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</si>
  <si>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</si>
  <si>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</si>
  <si>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</si>
  <si>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</si>
  <si>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</si>
  <si>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</si>
  <si>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</si>
  <si>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</si>
  <si>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</si>
  <si>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</si>
  <si>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</si>
  <si>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</si>
  <si>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</si>
  <si>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</si>
  <si>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</si>
  <si>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</si>
  <si>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</si>
  <si>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</si>
  <si>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</si>
  <si>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</si>
  <si>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</si>
  <si>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</si>
  <si>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</si>
  <si>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</si>
  <si>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</si>
  <si>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</si>
  <si>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</si>
  <si>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</si>
  <si>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</si>
  <si>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</si>
  <si>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</si>
  <si>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</si>
  <si>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</si>
  <si>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</si>
  <si>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</si>
  <si>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</si>
  <si>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</si>
  <si>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</si>
  <si>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</si>
  <si>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</si>
  <si>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</si>
  <si>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</si>
  <si>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</si>
  <si>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</si>
  <si>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</si>
  <si>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</si>
  <si>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</si>
  <si>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</si>
  <si>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</si>
  <si>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</si>
  <si>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</si>
  <si>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</si>
  <si>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</si>
  <si>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</si>
  <si>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</si>
  <si>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</si>
  <si>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</si>
  <si>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</si>
  <si>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</si>
  <si>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</si>
  <si>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</si>
  <si>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</si>
  <si>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</si>
  <si>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</si>
  <si>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</si>
  <si>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</si>
  <si>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</si>
  <si>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</si>
  <si>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</si>
  <si>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</si>
  <si>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</si>
  <si>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</si>
  <si>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</si>
  <si>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</si>
  <si>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</si>
  <si>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</si>
  <si>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</si>
  <si>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</si>
  <si>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</si>
  <si>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</si>
  <si>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</si>
  <si>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</si>
  <si>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</si>
  <si>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</si>
  <si>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</si>
  <si>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</si>
  <si>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</si>
  <si>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</si>
  <si>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</si>
  <si>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</si>
  <si>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</si>
  <si>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</si>
  <si>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</si>
  <si>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</si>
  <si>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</si>
  <si>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</si>
  <si>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</si>
  <si>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</si>
  <si>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</si>
  <si>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</si>
  <si>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</si>
  <si>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</si>
  <si>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</si>
  <si>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</si>
  <si>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</si>
  <si>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</si>
  <si>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</si>
  <si>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</si>
  <si>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</si>
  <si>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</si>
  <si>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</si>
  <si>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</si>
  <si>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</si>
  <si>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</si>
  <si>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</si>
  <si>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</si>
  <si>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</si>
  <si>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</si>
  <si>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</si>
  <si>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</si>
  <si>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</si>
  <si>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</si>
  <si>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</si>
  <si>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</si>
  <si>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</si>
  <si>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</si>
  <si>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</si>
  <si>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</si>
  <si>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</si>
  <si>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</si>
  <si>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</si>
  <si>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</si>
  <si>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</si>
  <si>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</si>
  <si>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</si>
  <si>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</si>
  <si>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</si>
  <si>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</si>
  <si>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</si>
  <si>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</si>
  <si>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</si>
  <si>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</si>
  <si>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</si>
  <si>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</si>
  <si>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</si>
  <si>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</si>
  <si>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</si>
  <si>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</si>
  <si>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</si>
  <si>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</si>
  <si>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</si>
  <si>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</si>
  <si>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</si>
  <si>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</si>
  <si>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</si>
  <si>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</si>
  <si>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</si>
  <si>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</si>
  <si>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</si>
  <si>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</si>
  <si>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</si>
  <si>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</si>
  <si>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</si>
  <si>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</si>
  <si>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</si>
  <si>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</si>
  <si>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</si>
  <si>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</si>
  <si>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</si>
  <si>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</si>
  <si>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</si>
  <si>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</si>
  <si>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</si>
  <si>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</si>
  <si>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</si>
  <si>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</si>
  <si>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</si>
  <si>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</si>
  <si>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</si>
  <si>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</si>
  <si>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</si>
  <si>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</si>
  <si>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</si>
  <si>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</si>
  <si>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</si>
  <si>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</si>
  <si>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</si>
  <si>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</si>
  <si>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</si>
  <si>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</si>
  <si>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</si>
  <si>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</si>
  <si>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</si>
  <si>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</si>
  <si>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</si>
  <si>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</si>
  <si>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</si>
  <si>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</si>
  <si>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</si>
  <si>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</si>
  <si>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</si>
  <si>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</si>
  <si>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</si>
  <si>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</si>
  <si>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</si>
  <si>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</si>
  <si>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</si>
  <si>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</si>
  <si>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</si>
  <si>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</si>
  <si>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</si>
  <si>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</si>
  <si>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</si>
  <si>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</si>
  <si>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</si>
  <si>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</si>
  <si>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</si>
  <si>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</si>
  <si>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</si>
  <si>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</si>
  <si>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</si>
  <si>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</si>
  <si>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</si>
  <si>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</si>
  <si>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</si>
  <si>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</si>
  <si>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</si>
  <si>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</si>
  <si>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</si>
  <si>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</si>
  <si>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</si>
  <si>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</si>
  <si>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</si>
  <si>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</si>
  <si>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</si>
  <si>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</si>
  <si>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</si>
  <si>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</si>
  <si>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</si>
  <si>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</si>
  <si>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</si>
  <si>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</si>
  <si>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</si>
  <si>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</si>
  <si>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</si>
  <si>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</si>
  <si>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</si>
  <si>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</si>
  <si>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</si>
  <si>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</si>
  <si>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</si>
  <si>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</si>
  <si>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</si>
  <si>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</si>
  <si>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</si>
  <si>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</si>
  <si>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</si>
  <si>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</si>
  <si>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</si>
  <si>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</si>
  <si>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</si>
  <si>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</si>
  <si>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</si>
  <si>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</si>
  <si>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</si>
  <si>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</si>
  <si>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</si>
  <si>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</si>
  <si>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</si>
  <si>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</si>
  <si>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</si>
  <si>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</si>
  <si>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</si>
  <si>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</si>
  <si>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</si>
  <si>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</si>
  <si>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</si>
  <si>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</si>
  <si>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</si>
  <si>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</si>
  <si>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</si>
  <si>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</si>
  <si>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</si>
  <si>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</si>
  <si>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</si>
  <si>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</si>
  <si>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</si>
  <si>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</si>
  <si>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</si>
  <si>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</si>
  <si>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</si>
  <si>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</si>
  <si>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</si>
  <si>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</si>
  <si>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</si>
  <si>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</si>
  <si>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</si>
  <si>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</si>
  <si>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</si>
  <si>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</si>
  <si>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</si>
  <si>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</si>
  <si>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</si>
  <si>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</si>
  <si>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</si>
  <si>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</si>
  <si>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</si>
  <si>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</si>
  <si>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</si>
  <si>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</si>
  <si>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</si>
  <si>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</si>
  <si>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</si>
  <si>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</si>
  <si>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</si>
  <si>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</si>
  <si>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</si>
  <si>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</si>
  <si>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</si>
  <si>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</si>
  <si>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</si>
  <si>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</si>
  <si>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</si>
  <si>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</si>
  <si>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</si>
  <si>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</si>
  <si>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</si>
  <si>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</si>
  <si>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</si>
  <si>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</si>
  <si>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</si>
  <si>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</si>
  <si>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</si>
  <si>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</si>
  <si>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</si>
  <si>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</si>
  <si>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</si>
  <si>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</si>
  <si>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</si>
  <si>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</si>
  <si>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</si>
  <si>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</si>
  <si>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</si>
  <si>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</si>
  <si>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</si>
  <si>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</si>
  <si>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</si>
  <si>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</si>
  <si>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</si>
  <si>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</si>
  <si>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</si>
  <si>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</si>
  <si>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</si>
  <si>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</si>
  <si>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</si>
  <si>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</si>
  <si>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</si>
  <si>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</si>
  <si>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</si>
  <si>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</si>
  <si>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</si>
  <si>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</si>
  <si>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</si>
  <si>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</si>
  <si>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</si>
  <si>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</si>
  <si>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</si>
  <si>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</si>
  <si>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</si>
  <si>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</si>
  <si>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</si>
  <si>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</si>
  <si>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</si>
  <si>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</si>
  <si>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</si>
  <si>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</si>
  <si>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</si>
  <si>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</si>
  <si>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</si>
  <si>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</si>
  <si>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</si>
  <si>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</si>
  <si>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</si>
  <si>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</si>
  <si>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</si>
  <si>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</si>
  <si>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</si>
  <si>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</si>
  <si>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</si>
  <si>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</si>
  <si>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</si>
  <si>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</si>
  <si>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</si>
  <si>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</si>
  <si>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</si>
  <si>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</si>
  <si>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</si>
  <si>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</si>
  <si>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</si>
  <si>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</si>
  <si>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</si>
  <si>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</si>
  <si>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</si>
  <si>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</si>
  <si>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</si>
  <si>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</si>
  <si>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</si>
  <si>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</si>
  <si>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</si>
  <si>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</si>
  <si>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</si>
  <si>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</si>
  <si>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</si>
  <si>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</si>
  <si>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</si>
  <si>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</si>
  <si>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</si>
  <si>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</si>
  <si>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</si>
  <si>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</si>
  <si>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</si>
  <si>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</si>
  <si>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</si>
  <si>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</si>
  <si>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</si>
  <si>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</si>
  <si>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</si>
  <si>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</si>
  <si>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</si>
  <si>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</si>
  <si>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</si>
  <si>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</si>
  <si>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</si>
  <si>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</si>
  <si>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</si>
  <si>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</si>
  <si>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</si>
  <si>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</si>
  <si>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</si>
  <si>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</si>
  <si>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</si>
  <si>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</si>
  <si>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</si>
  <si>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</si>
  <si>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</si>
  <si>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</si>
  <si>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</si>
  <si>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</si>
  <si>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</si>
  <si>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</si>
  <si>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</si>
  <si>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</si>
  <si>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</si>
  <si>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</si>
  <si>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</si>
  <si>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</si>
  <si>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</si>
  <si>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</si>
  <si>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</si>
  <si>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</si>
  <si>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</si>
  <si>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</si>
  <si>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</si>
  <si>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</si>
  <si>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</si>
  <si>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</si>
  <si>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</si>
  <si>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</si>
  <si>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</si>
  <si>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</si>
  <si>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</si>
  <si>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</si>
  <si>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</si>
  <si>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</si>
  <si>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</si>
  <si>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</si>
  <si>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</si>
  <si>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</si>
  <si>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</si>
  <si>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</si>
  <si>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</si>
  <si>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</si>
  <si>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</si>
  <si>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</si>
  <si>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</si>
  <si>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</si>
  <si>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</si>
  <si>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</si>
  <si>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</si>
  <si>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</si>
  <si>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</si>
  <si>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</si>
  <si>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</si>
  <si>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</si>
  <si>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</si>
  <si>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</si>
  <si>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</si>
  <si>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</si>
  <si>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</si>
  <si>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</si>
  <si>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</si>
  <si>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</si>
  <si>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</si>
  <si>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</si>
  <si>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</si>
  <si>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</si>
  <si>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</si>
  <si>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</si>
  <si>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</si>
  <si>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</si>
  <si>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</si>
  <si>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</si>
  <si>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</si>
  <si>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</si>
  <si>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</si>
  <si>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</si>
  <si>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</si>
  <si>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</si>
  <si>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</si>
  <si>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</si>
  <si>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</si>
  <si>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</si>
  <si>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</si>
  <si>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</si>
  <si>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</si>
  <si>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</si>
  <si>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</si>
  <si>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</si>
  <si>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</si>
  <si>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</si>
  <si>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</si>
  <si>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</si>
  <si>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</si>
  <si>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</si>
  <si>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</si>
  <si>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</si>
  <si>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</si>
  <si>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</si>
  <si>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</si>
  <si>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</si>
  <si>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</si>
  <si>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</si>
  <si>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</si>
  <si>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</si>
  <si>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</si>
  <si>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</si>
  <si>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</si>
  <si>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</si>
  <si>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</si>
  <si>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</si>
  <si>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</si>
  <si>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</si>
  <si>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</si>
  <si>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</si>
  <si>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</si>
  <si>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</si>
  <si>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</si>
  <si>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</si>
  <si>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</si>
  <si>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</si>
  <si>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</si>
  <si>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</si>
  <si>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</si>
  <si>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</si>
  <si>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</si>
  <si>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</si>
  <si>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</si>
  <si>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</si>
  <si>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</si>
  <si>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</si>
  <si>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</si>
  <si>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</si>
  <si>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</si>
  <si>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</si>
  <si>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</si>
  <si>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</si>
  <si>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</si>
  <si>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</si>
  <si>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</si>
  <si>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</si>
  <si>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</si>
  <si>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</si>
  <si>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</si>
  <si>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</si>
  <si>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</si>
  <si>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</si>
  <si>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</si>
  <si>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</si>
  <si>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</si>
  <si>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</si>
  <si>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</si>
  <si>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</si>
  <si>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</si>
  <si>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</si>
  <si>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</si>
  <si>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</si>
  <si>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</si>
  <si>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</si>
  <si>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</si>
  <si>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</si>
  <si>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</si>
  <si>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</si>
  <si>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</si>
  <si>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</si>
  <si>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</si>
  <si>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</si>
  <si>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</si>
  <si>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</si>
  <si>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</si>
  <si>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</si>
  <si>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</si>
  <si>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</si>
  <si>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</si>
  <si>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</si>
  <si>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</si>
  <si>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</si>
  <si>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</si>
  <si>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</si>
  <si>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</si>
  <si>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</si>
  <si>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</si>
  <si>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</si>
  <si>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</si>
  <si>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</si>
  <si>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</si>
  <si>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</si>
  <si>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</si>
  <si>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</si>
  <si>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</si>
  <si>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</si>
  <si>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</si>
  <si>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</si>
  <si>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</si>
  <si>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</si>
  <si>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</si>
  <si>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</si>
  <si>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</si>
  <si>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</si>
  <si>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</si>
  <si>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</si>
  <si>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</si>
  <si>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</si>
  <si>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</si>
  <si>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</si>
  <si>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</si>
  <si>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</si>
  <si>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</si>
  <si>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</si>
  <si>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</si>
  <si>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</si>
  <si>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</si>
  <si>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</si>
  <si>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</si>
  <si>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</si>
  <si>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</si>
  <si>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</si>
  <si>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</si>
  <si>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</si>
  <si>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</si>
  <si>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</si>
  <si>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</si>
  <si>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</si>
  <si>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</si>
  <si>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</si>
  <si>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</si>
  <si>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</si>
  <si>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</si>
  <si>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</si>
  <si>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</si>
  <si>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</si>
  <si>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</si>
  <si>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</si>
  <si>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</si>
  <si>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</si>
  <si>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</si>
  <si>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</si>
  <si>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</si>
  <si>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</si>
  <si>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</si>
  <si>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</si>
  <si>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</si>
  <si>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</si>
  <si>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</si>
  <si>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</si>
  <si>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</si>
  <si>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</si>
  <si>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</si>
  <si>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</si>
  <si>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</si>
  <si>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</si>
  <si>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</si>
  <si>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</si>
  <si>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</si>
  <si>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</si>
  <si>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</si>
  <si>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</si>
  <si>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</si>
  <si>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</si>
  <si>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</si>
  <si>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</si>
  <si>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</si>
  <si>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</si>
  <si>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</si>
  <si>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</si>
  <si>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</si>
  <si>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</si>
  <si>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</si>
  <si>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</si>
  <si>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</si>
  <si>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</si>
  <si>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</si>
  <si>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</si>
  <si>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</si>
  <si>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</si>
  <si>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</si>
  <si>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</si>
  <si>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</si>
  <si>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</si>
  <si>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</si>
  <si>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</si>
  <si>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</si>
  <si>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</si>
  <si>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</si>
  <si>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</si>
  <si>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</si>
  <si>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</si>
  <si>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</si>
  <si>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</si>
  <si>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</si>
  <si>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</si>
  <si>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</si>
  <si>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</si>
  <si>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</si>
  <si>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</si>
  <si>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</si>
  <si>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</si>
  <si>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</si>
  <si>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</si>
  <si>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</si>
  <si>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</si>
  <si>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</si>
  <si>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</si>
  <si>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</si>
  <si>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</si>
  <si>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</si>
  <si>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</si>
  <si>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</si>
  <si>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</si>
  <si>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</si>
  <si>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</si>
  <si>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</si>
  <si>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</si>
  <si>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</si>
  <si>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</si>
  <si>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</si>
  <si>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</si>
  <si>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</si>
  <si>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</si>
  <si>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</si>
  <si>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</si>
  <si>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</si>
  <si>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</si>
  <si>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</si>
  <si>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</si>
  <si>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</si>
  <si>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</si>
  <si>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</si>
  <si>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</si>
  <si>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</si>
  <si>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</si>
  <si>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</si>
  <si>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</si>
  <si>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</si>
  <si>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</si>
  <si>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</si>
  <si>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</si>
  <si>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</si>
  <si>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</si>
  <si>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</si>
  <si>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</si>
  <si>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</si>
  <si>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</si>
  <si>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</si>
  <si>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</si>
  <si>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</si>
  <si>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</si>
  <si>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</si>
  <si>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</si>
  <si>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</si>
  <si>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</si>
  <si>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</si>
  <si>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</si>
  <si>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</si>
  <si>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</si>
  <si>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</si>
  <si>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</si>
  <si>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</si>
  <si>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</si>
  <si>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</si>
  <si>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</si>
  <si>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</si>
  <si>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</si>
  <si>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</si>
  <si>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</si>
  <si>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</si>
  <si>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</si>
  <si>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</si>
  <si>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</si>
  <si>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</si>
  <si>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</si>
  <si>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</si>
  <si>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</si>
  <si>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</si>
  <si>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</si>
  <si>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</si>
  <si>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</si>
  <si>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</si>
  <si>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</si>
  <si>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</si>
  <si>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</si>
  <si>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</si>
  <si>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</si>
  <si>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</si>
  <si>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</si>
  <si>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</si>
  <si>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</si>
  <si>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</si>
  <si>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</si>
  <si>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</si>
  <si>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</si>
  <si>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</si>
  <si>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</si>
  <si>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</si>
  <si>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</si>
  <si>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</si>
  <si>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</si>
  <si>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</si>
  <si>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</si>
  <si>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</si>
  <si>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</si>
  <si>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</si>
  <si>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</si>
  <si>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</si>
  <si>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</si>
  <si>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</si>
  <si>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</si>
  <si>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</si>
  <si>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</si>
  <si>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</si>
  <si>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</si>
  <si>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</si>
  <si>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</si>
  <si>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</si>
  <si>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</si>
  <si>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</si>
  <si>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</si>
  <si>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</si>
  <si>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</si>
  <si>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</si>
  <si>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</si>
  <si>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</si>
  <si>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</si>
  <si>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</si>
  <si>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</si>
  <si>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</si>
  <si>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</si>
  <si>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</si>
  <si>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</si>
  <si>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</si>
  <si>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</si>
  <si>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</si>
  <si>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</si>
  <si>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</si>
  <si>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</si>
  <si>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</si>
  <si>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</si>
  <si>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</si>
  <si>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</si>
  <si>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</si>
  <si>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</si>
  <si>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</si>
  <si>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</si>
  <si>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</si>
  <si>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</si>
  <si>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</si>
  <si>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</si>
  <si>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</si>
  <si>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</si>
  <si>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</si>
  <si>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</si>
  <si>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</si>
  <si>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</si>
  <si>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</si>
  <si>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</si>
  <si>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</si>
  <si>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</si>
  <si>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</si>
  <si>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</si>
  <si>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</si>
  <si>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</si>
  <si>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</si>
  <si>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</si>
  <si>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</si>
  <si>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</si>
  <si>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</si>
  <si>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</si>
  <si>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</si>
  <si>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</si>
  <si>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</si>
  <si>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</si>
  <si>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</si>
  <si>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</si>
  <si>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</si>
  <si>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</si>
  <si>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</si>
  <si>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</si>
  <si>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</si>
  <si>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</si>
  <si>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</si>
  <si>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</si>
  <si>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</si>
  <si>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</si>
  <si>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</si>
  <si>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</si>
  <si>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</si>
  <si>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</si>
  <si>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</si>
  <si>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</si>
  <si>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</si>
  <si>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</si>
  <si>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</si>
  <si>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</si>
  <si>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</si>
  <si>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</si>
  <si>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</si>
  <si>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</si>
  <si>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</si>
  <si>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</si>
  <si>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</si>
  <si>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</si>
  <si>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</si>
  <si>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</si>
  <si>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</si>
  <si>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</si>
  <si>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</si>
  <si>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</si>
  <si>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</si>
  <si>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</si>
  <si>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</si>
  <si>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</si>
  <si>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</si>
  <si>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</si>
  <si>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</si>
  <si>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</si>
  <si>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</si>
  <si>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</si>
  <si>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</si>
  <si>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</si>
  <si>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</si>
  <si>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</si>
  <si>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</si>
  <si>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</si>
  <si>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</si>
  <si>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</si>
  <si>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</si>
  <si>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</si>
  <si>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</si>
  <si>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</si>
  <si>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</si>
  <si>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</si>
  <si>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</si>
  <si>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</si>
  <si>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</si>
  <si>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</si>
  <si>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</si>
  <si>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</si>
  <si>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</si>
  <si>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</si>
  <si>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</si>
  <si>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</si>
  <si>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</si>
  <si>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</si>
  <si>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</si>
  <si>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</si>
  <si>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</si>
  <si>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</si>
  <si>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</si>
  <si>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</si>
  <si>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</si>
  <si>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</si>
  <si>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</si>
  <si>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</si>
  <si>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</si>
  <si>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</si>
  <si>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</si>
  <si>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</si>
  <si>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</si>
  <si>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</si>
  <si>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</si>
  <si>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</si>
  <si>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</si>
  <si>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</si>
  <si>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</si>
  <si>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</si>
  <si>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</si>
  <si>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</si>
  <si>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</si>
  <si>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</si>
  <si>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</si>
  <si>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</si>
  <si>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</si>
  <si>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</si>
  <si>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</si>
  <si>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</si>
  <si>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</si>
  <si>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</si>
  <si>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</si>
  <si>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</si>
  <si>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</si>
  <si>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</si>
  <si>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</si>
  <si>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</si>
  <si>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</si>
  <si>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</si>
  <si>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</si>
  <si>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</si>
  <si>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</si>
  <si>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</si>
  <si>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</si>
  <si>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</si>
  <si>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</si>
  <si>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</si>
  <si>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</si>
  <si>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</si>
  <si>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</si>
  <si>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</si>
  <si>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</si>
  <si>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</si>
  <si>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</si>
  <si>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</si>
  <si>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</si>
  <si>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</si>
  <si>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</si>
  <si>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</si>
  <si>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</si>
  <si>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</si>
  <si>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</si>
  <si>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</si>
  <si>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</si>
  <si>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</si>
  <si>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</si>
  <si>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</si>
  <si>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</si>
  <si>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</si>
  <si>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</si>
  <si>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</si>
  <si>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</si>
  <si>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</si>
  <si>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</si>
  <si>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</si>
  <si>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</si>
  <si>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</si>
  <si>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</si>
  <si>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</si>
  <si>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</si>
  <si>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</si>
  <si>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</si>
  <si>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</si>
  <si>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</si>
  <si>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</si>
  <si>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</si>
  <si>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</si>
  <si>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</si>
  <si>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</si>
  <si>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</si>
  <si>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</si>
  <si>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</si>
  <si>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</si>
  <si>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</si>
  <si>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</si>
  <si>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</si>
  <si>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</si>
  <si>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</si>
  <si>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</si>
  <si>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</si>
  <si>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</si>
  <si>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</si>
  <si>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</si>
  <si>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</si>
  <si>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</si>
  <si>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</si>
  <si>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</si>
  <si>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</si>
  <si>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</si>
  <si>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</si>
  <si>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</si>
  <si>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</si>
  <si>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</si>
  <si>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</si>
  <si>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</si>
  <si>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</si>
  <si>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</si>
  <si>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</si>
  <si>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</si>
  <si>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</si>
  <si>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</si>
  <si>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</si>
  <si>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</si>
  <si>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</si>
  <si>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</si>
  <si>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</si>
  <si>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</si>
  <si>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</si>
  <si>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</si>
  <si>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</si>
  <si>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</si>
  <si>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</si>
  <si>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</si>
  <si>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</si>
  <si>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</si>
  <si>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</si>
  <si>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</si>
  <si>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</si>
  <si>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</si>
  <si>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</si>
  <si>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</si>
  <si>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</si>
  <si>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</si>
  <si>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</si>
  <si>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</si>
  <si>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</si>
  <si>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</si>
  <si>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</si>
  <si>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</si>
  <si>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</si>
  <si>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</si>
  <si>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</si>
  <si>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</si>
  <si>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</si>
  <si>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</si>
  <si>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</si>
  <si>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</si>
  <si>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</si>
  <si>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</si>
  <si>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</si>
  <si>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</si>
  <si>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</si>
  <si>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</si>
  <si>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</si>
  <si>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</si>
  <si>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</si>
  <si>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</si>
  <si>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</si>
  <si>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</si>
  <si>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</si>
  <si>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</si>
  <si>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</si>
  <si>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</si>
  <si>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</si>
  <si>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</si>
  <si>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</si>
  <si>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</si>
  <si>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</si>
  <si>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</si>
  <si>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</si>
  <si>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</si>
  <si>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</si>
  <si>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</si>
  <si>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</si>
  <si>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</si>
  <si>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</si>
  <si>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</si>
  <si>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</si>
  <si>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</si>
  <si>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</si>
  <si>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</si>
  <si>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</si>
  <si>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</si>
  <si>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</si>
  <si>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</si>
  <si>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</si>
  <si>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</si>
  <si>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</si>
  <si>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</si>
  <si>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</si>
  <si>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</si>
  <si>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</si>
  <si>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</si>
  <si>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</si>
  <si>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</si>
  <si>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</si>
  <si>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</si>
  <si>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</si>
  <si>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</si>
  <si>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</si>
  <si>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</si>
  <si>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</si>
  <si>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</si>
  <si>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</si>
  <si>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</si>
  <si>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</si>
  <si>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</si>
  <si>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</si>
  <si>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</si>
  <si>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</si>
  <si>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</si>
  <si>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</si>
  <si>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</si>
  <si>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</si>
  <si>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</si>
  <si>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</si>
  <si>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</si>
  <si>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</si>
  <si>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</si>
  <si>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</si>
  <si>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</si>
  <si>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</si>
  <si>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</si>
  <si>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</si>
  <si>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</si>
  <si>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</si>
  <si>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</si>
  <si>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</si>
  <si>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</si>
  <si>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</si>
  <si>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</si>
  <si>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</si>
  <si>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</si>
  <si>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</si>
  <si>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</si>
  <si>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</si>
  <si>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</si>
  <si>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</si>
  <si>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</si>
  <si>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</si>
  <si>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</si>
  <si>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</si>
  <si>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</si>
  <si>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</si>
  <si>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</si>
  <si>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</si>
  <si>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</si>
  <si>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</si>
  <si>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</si>
  <si>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</si>
  <si>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</si>
  <si>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</si>
  <si>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</si>
  <si>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</si>
  <si>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</si>
  <si>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</si>
  <si>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</si>
  <si>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</si>
  <si>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</si>
  <si>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</si>
  <si>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</si>
  <si>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</si>
  <si>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</si>
  <si>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</si>
  <si>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</si>
  <si>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</si>
  <si>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</si>
  <si>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</si>
  <si>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</si>
  <si>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</si>
  <si>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</si>
  <si>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</si>
  <si>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</si>
  <si>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</si>
  <si>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</si>
  <si>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</si>
  <si>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</si>
  <si>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</si>
  <si>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</si>
  <si>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</si>
  <si>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</si>
  <si>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</si>
  <si>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</si>
  <si>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</si>
  <si>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</si>
  <si>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</si>
  <si>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</si>
  <si>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</si>
  <si>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</si>
  <si>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</si>
  <si>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</si>
  <si>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</si>
  <si>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</si>
  <si>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</si>
  <si>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</si>
  <si>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</si>
  <si>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</si>
  <si>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</si>
  <si>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</si>
  <si>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</si>
  <si>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</si>
  <si>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</si>
  <si>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</si>
  <si>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</si>
  <si>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</si>
  <si>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</si>
  <si>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</si>
  <si>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</si>
  <si>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</si>
  <si>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</si>
  <si>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</si>
  <si>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</si>
  <si>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</si>
  <si>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</si>
  <si>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</si>
  <si>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</si>
  <si>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</si>
  <si>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</si>
  <si>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</si>
  <si>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</si>
  <si>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</si>
  <si>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</si>
  <si>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</si>
  <si>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</si>
  <si>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</si>
  <si>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</si>
  <si>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</si>
  <si>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</si>
  <si>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</si>
  <si>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</si>
  <si>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</si>
  <si>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</si>
  <si>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</si>
  <si>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</si>
  <si>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</si>
  <si>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</si>
  <si>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</si>
  <si>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</si>
  <si>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</si>
  <si>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</si>
  <si>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</si>
  <si>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</si>
  <si>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</si>
  <si>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</si>
  <si>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</si>
  <si>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</si>
  <si>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</si>
  <si>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</si>
  <si>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</si>
  <si>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</si>
  <si>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</si>
  <si>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</si>
  <si>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</si>
  <si>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</si>
  <si>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</si>
  <si>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</si>
  <si>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</si>
  <si>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</si>
  <si>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</si>
  <si>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</si>
  <si>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</si>
  <si>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</si>
  <si>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</si>
  <si>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</si>
  <si>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</si>
  <si>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</si>
  <si>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</si>
  <si>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</si>
  <si>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</si>
  <si>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</si>
  <si>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</si>
  <si>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</si>
  <si>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</si>
  <si>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</si>
  <si>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</si>
  <si>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</si>
  <si>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</si>
  <si>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</si>
  <si>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</si>
  <si>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</si>
  <si>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</si>
  <si>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</si>
  <si>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</si>
  <si>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</si>
  <si>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</si>
  <si>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</si>
  <si>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</si>
  <si>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</si>
  <si>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</si>
  <si>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</si>
  <si>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</si>
  <si>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</si>
  <si>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</si>
  <si>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</si>
  <si>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</si>
  <si>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</si>
  <si>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</si>
  <si>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</si>
  <si>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</si>
  <si>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</si>
  <si>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</si>
  <si>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</si>
  <si>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</si>
  <si>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</si>
  <si>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</si>
  <si>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</si>
  <si>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</si>
  <si>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</si>
  <si>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</si>
  <si>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</si>
  <si>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</si>
  <si>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</si>
  <si>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</si>
  <si>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</si>
  <si>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</si>
  <si>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</si>
  <si>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</si>
  <si>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</si>
  <si>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</si>
  <si>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</si>
  <si>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</si>
  <si>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</si>
  <si>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</si>
  <si>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</si>
  <si>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</si>
  <si>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</si>
  <si>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</si>
  <si>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</si>
  <si>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</si>
  <si>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</si>
  <si>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</si>
  <si>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</si>
  <si>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</si>
  <si>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</si>
  <si>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</si>
  <si>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</si>
  <si>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</si>
  <si>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</si>
  <si>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</si>
  <si>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</si>
  <si>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</si>
  <si>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</si>
  <si>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</si>
  <si>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</si>
  <si>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</si>
  <si>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</si>
  <si>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</si>
  <si>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</si>
  <si>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</si>
  <si>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</si>
  <si>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</si>
  <si>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</si>
  <si>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</si>
  <si>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</si>
  <si>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</si>
  <si>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</si>
  <si>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</si>
  <si>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</si>
  <si>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</si>
  <si>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</si>
  <si>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</si>
  <si>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</si>
  <si>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</si>
  <si>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</si>
  <si>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</si>
  <si>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</si>
  <si>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</si>
  <si>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</si>
  <si>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</si>
  <si>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</si>
  <si>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</si>
  <si>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</si>
  <si>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</si>
  <si>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</si>
  <si>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</si>
  <si>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</si>
  <si>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</si>
  <si>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</si>
  <si>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</si>
  <si>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</si>
  <si>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</si>
  <si>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</si>
  <si>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</si>
  <si>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</si>
  <si>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</si>
  <si>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</si>
  <si>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</si>
  <si>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</si>
  <si>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</si>
  <si>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</si>
  <si>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</si>
  <si>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</si>
  <si>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</si>
  <si>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</si>
  <si>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</si>
  <si>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</si>
  <si>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</si>
  <si>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</si>
  <si>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</si>
  <si>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</si>
  <si>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</si>
  <si>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</si>
  <si>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</si>
  <si>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</si>
  <si>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</si>
  <si>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</si>
  <si>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</si>
  <si>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</si>
  <si>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</si>
  <si>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</si>
  <si>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</si>
  <si>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</si>
  <si>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</si>
  <si>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</si>
  <si>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</si>
  <si>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</si>
  <si>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</si>
  <si>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</si>
  <si>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</si>
  <si>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</si>
  <si>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</si>
  <si>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</si>
  <si>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</si>
  <si>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</si>
  <si>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</si>
  <si>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</si>
  <si>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</si>
  <si>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</si>
  <si>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</si>
  <si>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</si>
  <si>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</si>
  <si>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</si>
  <si>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</si>
  <si>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</si>
  <si>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</si>
  <si>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</si>
  <si>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</si>
  <si>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</si>
  <si>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</si>
  <si>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</si>
  <si>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</si>
  <si>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</si>
  <si>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</si>
  <si>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</si>
  <si>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</si>
  <si>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</si>
  <si>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</si>
  <si>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</si>
  <si>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</si>
  <si>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</si>
  <si>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</si>
  <si>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</si>
  <si>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</si>
  <si>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</si>
  <si>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</si>
  <si>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</si>
  <si>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</si>
  <si>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</si>
  <si>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</si>
  <si>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</si>
  <si>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</si>
  <si>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</si>
  <si>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</si>
  <si>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</si>
  <si>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</si>
  <si>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</si>
  <si>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</si>
  <si>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</si>
  <si>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</si>
  <si>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</si>
  <si>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</si>
  <si>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</si>
  <si>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</si>
  <si>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</si>
  <si>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</si>
  <si>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</si>
  <si>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</si>
  <si>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</si>
  <si>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</si>
  <si>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</si>
  <si>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</si>
  <si>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</si>
  <si>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</si>
  <si>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</si>
  <si>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</si>
  <si>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</si>
  <si>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</si>
  <si>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</si>
  <si>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</si>
  <si>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</si>
  <si>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</si>
  <si>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</si>
  <si>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</si>
  <si>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</si>
  <si>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</si>
  <si>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</si>
  <si>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</si>
  <si>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</si>
  <si>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</si>
  <si>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</si>
  <si>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</si>
  <si>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</si>
  <si>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</si>
  <si>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</si>
  <si>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</si>
  <si>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</si>
  <si>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</si>
  <si>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</si>
  <si>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</si>
  <si>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</si>
  <si>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</si>
  <si>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</si>
  <si>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</si>
  <si>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</si>
  <si>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</si>
  <si>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</si>
  <si>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</si>
  <si>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</si>
  <si>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</si>
  <si>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</si>
  <si>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</si>
  <si>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</si>
  <si>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</si>
  <si>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</si>
  <si>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</si>
  <si>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</si>
  <si>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</si>
  <si>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</si>
  <si>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</si>
  <si>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</si>
  <si>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</si>
  <si>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</si>
  <si>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</si>
  <si>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</si>
  <si>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</si>
  <si>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</si>
  <si>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</si>
  <si>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</si>
  <si>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</si>
  <si>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</si>
  <si>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</si>
  <si>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</si>
  <si>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</si>
  <si>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</si>
  <si>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</si>
  <si>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</si>
  <si>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</si>
  <si>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</si>
  <si>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</si>
  <si>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</si>
  <si>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</si>
  <si>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</si>
  <si>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</si>
  <si>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</si>
  <si>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</si>
  <si>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</si>
  <si>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</si>
  <si>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</si>
  <si>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</si>
  <si>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</si>
  <si>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</si>
  <si>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</si>
  <si>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</si>
  <si>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</si>
  <si>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</si>
  <si>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</si>
  <si>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</si>
  <si>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</si>
  <si>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</si>
  <si>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</si>
  <si>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</si>
  <si>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</si>
  <si>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</si>
  <si>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</si>
  <si>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</si>
  <si>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</si>
  <si>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</si>
  <si>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</si>
  <si>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</si>
  <si>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</si>
  <si>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</si>
  <si>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</si>
  <si>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</si>
  <si>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</si>
  <si>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</si>
  <si>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</si>
  <si>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</si>
  <si>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</si>
  <si>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</si>
  <si>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</si>
  <si>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</si>
  <si>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</si>
  <si>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</si>
  <si>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</si>
  <si>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</si>
  <si>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</si>
  <si>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</si>
  <si>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</si>
  <si>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</si>
  <si>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</si>
  <si>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</si>
  <si>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</si>
  <si>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</si>
  <si>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</si>
  <si>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</si>
  <si>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</si>
  <si>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</si>
  <si>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</si>
  <si>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</si>
  <si>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</si>
  <si>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</si>
  <si>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</si>
  <si>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</si>
  <si>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</si>
  <si>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</si>
  <si>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</si>
  <si>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</si>
  <si>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</si>
  <si>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</si>
  <si>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</si>
  <si>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</si>
  <si>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</si>
  <si>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</si>
  <si>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</si>
  <si>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</si>
  <si>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</si>
  <si>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</si>
  <si>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</si>
  <si>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</si>
  <si>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</si>
  <si>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</si>
  <si>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</si>
  <si>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</si>
  <si>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</si>
  <si>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</si>
  <si>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</si>
  <si>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</si>
  <si>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</si>
  <si>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</si>
  <si>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</si>
  <si>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</si>
  <si>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</si>
  <si>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</si>
  <si>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</si>
  <si>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</si>
  <si>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</si>
  <si>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</si>
  <si>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</si>
  <si>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</si>
  <si>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</si>
  <si>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</si>
  <si>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</si>
  <si>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</si>
  <si>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</si>
  <si>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</si>
  <si>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</si>
  <si>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</si>
  <si>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</si>
  <si>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</si>
  <si>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</si>
  <si>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</si>
  <si>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</si>
  <si>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</si>
  <si>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</si>
  <si>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</si>
  <si>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</si>
  <si>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</si>
  <si>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</si>
  <si>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</si>
  <si>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</si>
  <si>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</si>
  <si>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</si>
  <si>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</si>
  <si>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</si>
  <si>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</si>
  <si>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</si>
  <si>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</si>
  <si>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</si>
  <si>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</si>
  <si>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</si>
  <si>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</si>
  <si>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</si>
  <si>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</si>
  <si>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</si>
  <si>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</si>
  <si>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</si>
  <si>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</si>
  <si>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</si>
  <si>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</si>
  <si>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</si>
  <si>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</si>
  <si>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</si>
  <si>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</si>
  <si>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</si>
  <si>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</si>
  <si>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</si>
  <si>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</si>
  <si>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</si>
  <si>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</si>
  <si>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</si>
  <si>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</si>
  <si>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</si>
  <si>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</si>
  <si>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</si>
  <si>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</si>
  <si>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</si>
  <si>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</si>
  <si>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</si>
  <si>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</si>
  <si>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</si>
  <si>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</si>
  <si>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</si>
  <si>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</si>
  <si>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</si>
  <si>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</si>
  <si>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</si>
  <si>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</si>
  <si>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</si>
  <si>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</si>
  <si>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</si>
  <si>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</si>
  <si>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</si>
  <si>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</si>
  <si>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</si>
  <si>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</si>
  <si>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</si>
  <si>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</si>
  <si>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</si>
  <si>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</si>
  <si>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</si>
  <si>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</si>
  <si>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</si>
  <si>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</si>
  <si>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</si>
  <si>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</si>
  <si>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</si>
  <si>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</si>
  <si>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</si>
  <si>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</si>
  <si>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</si>
  <si>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</si>
  <si>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</si>
  <si>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</si>
  <si>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</si>
  <si>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</si>
  <si>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</si>
  <si>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</si>
  <si>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</si>
  <si>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</si>
  <si>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</si>
  <si>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</si>
  <si>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</si>
  <si>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</si>
  <si>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</si>
  <si>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</si>
  <si>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</si>
  <si>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</si>
  <si>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</si>
  <si>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</si>
  <si>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</si>
  <si>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</si>
  <si>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</si>
  <si>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</si>
  <si>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</si>
  <si>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</si>
  <si>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</si>
  <si>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</si>
  <si>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</si>
  <si>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</si>
  <si>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</si>
  <si>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</si>
  <si>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</si>
  <si>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</si>
  <si>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</si>
  <si>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</si>
  <si>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</si>
  <si>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</si>
  <si>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</si>
  <si>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</si>
  <si>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</si>
  <si>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</si>
  <si>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</si>
  <si>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</si>
  <si>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</si>
  <si>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</si>
  <si>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</si>
  <si>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</si>
  <si>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</si>
  <si>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</si>
  <si>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</si>
  <si>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</si>
  <si>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</si>
  <si>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</si>
  <si>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</si>
  <si>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</si>
  <si>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</si>
  <si>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</si>
  <si>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</si>
  <si>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</si>
  <si>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</si>
  <si>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</si>
  <si>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</si>
  <si>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</si>
  <si>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</si>
  <si>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</si>
  <si>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</si>
  <si>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</si>
  <si>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</si>
  <si>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</si>
  <si>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</si>
  <si>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</si>
  <si>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</si>
  <si>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</si>
  <si>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</si>
  <si>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</si>
  <si>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</si>
  <si>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</si>
  <si>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</si>
  <si>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</si>
  <si>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</si>
  <si>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</si>
  <si>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</si>
  <si>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</si>
  <si>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</si>
  <si>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</si>
  <si>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</si>
  <si>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</si>
  <si>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</si>
  <si>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</si>
  <si>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</si>
  <si>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</si>
  <si>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</si>
  <si>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</si>
  <si>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</si>
  <si>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</si>
  <si>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</si>
  <si>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</si>
  <si>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</si>
  <si>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</si>
  <si>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</si>
  <si>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</si>
  <si>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</si>
  <si>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</si>
  <si>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</si>
  <si>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</si>
  <si>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</si>
  <si>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</si>
  <si>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</si>
  <si>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</si>
  <si>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</si>
  <si>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</si>
  <si>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</si>
  <si>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</si>
  <si>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</si>
  <si>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</si>
  <si>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</si>
  <si>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</si>
  <si>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</si>
  <si>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</si>
  <si>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</si>
  <si>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</si>
  <si>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</si>
  <si>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</si>
  <si>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</si>
  <si>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</si>
  <si>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</si>
  <si>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</si>
  <si>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</si>
  <si>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</si>
  <si>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</si>
  <si>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</si>
  <si>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</si>
  <si>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</si>
  <si>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</si>
  <si>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</si>
  <si>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</si>
  <si>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</si>
  <si>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</si>
  <si>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</si>
  <si>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</si>
  <si>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</si>
  <si>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</si>
  <si>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</si>
  <si>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</si>
  <si>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</si>
  <si>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</si>
  <si>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</si>
  <si>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</si>
  <si>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</si>
  <si>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</si>
  <si>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</si>
  <si>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</si>
  <si>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</si>
  <si>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</si>
  <si>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</si>
  <si>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</si>
  <si>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</si>
  <si>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</si>
  <si>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</si>
  <si>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</si>
  <si>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</si>
  <si>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</si>
  <si>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</si>
  <si>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</si>
  <si>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</si>
  <si>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</si>
  <si>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</si>
  <si>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</si>
  <si>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</si>
  <si>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</si>
  <si>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</si>
  <si>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</si>
  <si>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</si>
  <si>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</si>
  <si>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</si>
  <si>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</si>
  <si>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</si>
  <si>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</si>
  <si>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</si>
  <si>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</si>
  <si>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</si>
  <si>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</si>
  <si>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</si>
  <si>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</si>
  <si>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</si>
  <si>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</si>
  <si>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</si>
  <si>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</si>
  <si>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</si>
  <si>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</si>
  <si>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</si>
  <si>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</si>
  <si>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</si>
  <si>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</si>
  <si>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</si>
  <si>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</si>
  <si>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</si>
  <si>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</si>
  <si>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</si>
  <si>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</si>
  <si>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</si>
  <si>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</si>
  <si>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</si>
  <si>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</si>
  <si>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</si>
  <si>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</si>
  <si>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</si>
  <si>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</si>
  <si>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</si>
  <si>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</si>
  <si>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</si>
  <si>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</si>
  <si>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</si>
  <si>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</si>
  <si>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</si>
  <si>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</si>
  <si>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</si>
  <si>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</si>
  <si>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</si>
  <si>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</si>
  <si>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</si>
  <si>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</si>
  <si>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</si>
  <si>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</si>
  <si>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</si>
  <si>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</si>
  <si>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</si>
  <si>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</si>
  <si>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</si>
  <si>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</si>
  <si>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</si>
  <si>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</si>
  <si>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</si>
  <si>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</si>
  <si>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</si>
  <si>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</si>
  <si>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</si>
  <si>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</si>
  <si>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</si>
  <si>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</si>
  <si>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</si>
  <si>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</si>
  <si>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</si>
  <si>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</si>
  <si>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</si>
  <si>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</si>
  <si>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</si>
  <si>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</si>
  <si>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</si>
  <si>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</si>
  <si>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</si>
  <si>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</si>
  <si>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</si>
  <si>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</si>
  <si>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</si>
  <si>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</si>
  <si>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</si>
  <si>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</si>
  <si>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</si>
  <si>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</si>
  <si>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</si>
  <si>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</si>
  <si>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</si>
  <si>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</si>
  <si>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</si>
  <si>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</si>
  <si>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</si>
  <si>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</si>
  <si>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</si>
  <si>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</si>
  <si>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</si>
  <si>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</si>
  <si>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</si>
  <si>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</si>
  <si>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</si>
  <si>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</si>
  <si>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</si>
  <si>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</si>
  <si>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</si>
  <si>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</si>
  <si>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</si>
  <si>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</si>
  <si>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</si>
  <si>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</si>
  <si>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</si>
  <si>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</si>
  <si>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</si>
  <si>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</si>
  <si>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</si>
  <si>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</si>
  <si>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</si>
  <si>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</si>
  <si>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</si>
  <si>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</si>
  <si>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</si>
  <si>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</si>
  <si>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</si>
  <si>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</si>
  <si>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</si>
  <si>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</si>
  <si>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</si>
  <si>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</si>
  <si>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</si>
  <si>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</si>
  <si>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</si>
  <si>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</si>
  <si>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</si>
  <si>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</si>
  <si>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</si>
  <si>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</si>
  <si>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</si>
  <si>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</si>
  <si>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</si>
  <si>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</si>
  <si>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</si>
  <si>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</si>
  <si>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</si>
  <si>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</si>
  <si>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</si>
  <si>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</si>
  <si>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</si>
  <si>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</si>
  <si>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</si>
  <si>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</si>
  <si>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</si>
  <si>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</si>
  <si>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</si>
  <si>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</si>
  <si>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</si>
  <si>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</si>
  <si>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</si>
  <si>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</si>
  <si>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</si>
  <si>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</si>
  <si>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</si>
  <si>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</si>
  <si>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</si>
  <si>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</si>
  <si>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</si>
  <si>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</si>
  <si>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</si>
  <si>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</si>
  <si>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</si>
  <si>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</si>
  <si>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</si>
  <si>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</si>
  <si>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</si>
  <si>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</si>
  <si>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</si>
  <si>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</si>
  <si>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</si>
  <si>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</si>
  <si>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</si>
  <si>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</si>
  <si>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</si>
  <si>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</si>
  <si>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</si>
  <si>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</si>
  <si>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</si>
  <si>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</si>
  <si>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</si>
  <si>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</si>
  <si>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</si>
  <si>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</si>
  <si>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</si>
  <si>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</si>
  <si>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</si>
  <si>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</si>
  <si>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</si>
  <si>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</si>
  <si>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</si>
  <si>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</si>
  <si>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</si>
  <si>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</si>
  <si>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</si>
  <si>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</si>
  <si>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</si>
  <si>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</si>
  <si>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</si>
  <si>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</si>
  <si>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</si>
  <si>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</si>
  <si>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</si>
  <si>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</si>
  <si>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</si>
  <si>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</si>
  <si>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</si>
  <si>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</si>
  <si>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</si>
  <si>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</si>
  <si>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</si>
  <si>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</si>
  <si>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</si>
  <si>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</si>
  <si>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</si>
  <si>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</si>
  <si>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</si>
  <si>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</si>
  <si>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</si>
  <si>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</si>
  <si>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</si>
  <si>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</si>
  <si>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</si>
  <si>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</si>
  <si>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</si>
  <si>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</si>
  <si>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</si>
  <si>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</si>
  <si>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</si>
  <si>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</si>
  <si>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</si>
  <si>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</si>
  <si>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</si>
  <si>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</si>
  <si>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</si>
  <si>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</si>
  <si>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</si>
  <si>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</si>
  <si>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</si>
  <si>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</si>
  <si>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</si>
  <si>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</si>
  <si>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</si>
  <si>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</si>
  <si>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</si>
  <si>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</si>
  <si>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</si>
  <si>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</si>
  <si>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</si>
  <si>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</si>
  <si>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</si>
  <si>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</si>
  <si>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</si>
  <si>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</si>
  <si>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</si>
  <si>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</si>
  <si>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</si>
  <si>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</si>
  <si>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</si>
  <si>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</si>
  <si>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</si>
  <si>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</si>
  <si>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</si>
  <si>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</si>
  <si>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</si>
  <si>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</si>
  <si>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</si>
  <si>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</si>
  <si>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</si>
  <si>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</si>
  <si>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</si>
  <si>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</si>
  <si>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</si>
  <si>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</si>
  <si>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</si>
  <si>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</si>
  <si>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</si>
  <si>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</si>
  <si>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</si>
  <si>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</si>
  <si>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</si>
  <si>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</si>
  <si>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</si>
  <si>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</si>
  <si>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</si>
  <si>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</si>
  <si>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</si>
  <si>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</si>
  <si>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</si>
  <si>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</si>
  <si>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</si>
  <si>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</si>
  <si>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</si>
  <si>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</si>
  <si>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</si>
  <si>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</si>
  <si>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</si>
  <si>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</si>
  <si>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</si>
  <si>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</si>
  <si>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</si>
  <si>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</si>
  <si>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</si>
  <si>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</si>
  <si>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</si>
  <si>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</si>
  <si>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</si>
  <si>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</si>
  <si>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</si>
  <si>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</si>
  <si>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</si>
  <si>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</si>
  <si>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</si>
  <si>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</si>
  <si>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</si>
  <si>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</si>
  <si>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</si>
  <si>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</si>
  <si>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</si>
  <si>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</si>
  <si>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</si>
  <si>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</si>
  <si>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</si>
  <si>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</si>
  <si>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</si>
  <si>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</si>
  <si>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</si>
  <si>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</si>
  <si>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</si>
  <si>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</si>
  <si>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</si>
  <si>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</si>
  <si>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</si>
  <si>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</si>
  <si>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</si>
  <si>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</si>
  <si>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</si>
  <si>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</si>
  <si>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</si>
  <si>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</si>
  <si>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</si>
  <si>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</si>
  <si>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</si>
  <si>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</si>
  <si>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</si>
  <si>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</si>
  <si>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</si>
  <si>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</si>
  <si>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</si>
  <si>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</si>
  <si>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</si>
  <si>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</si>
  <si>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</si>
  <si>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</si>
  <si>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</si>
  <si>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</si>
  <si>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</si>
  <si>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</si>
  <si>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</si>
  <si>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</si>
  <si>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</si>
  <si>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</si>
  <si>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</si>
  <si>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</si>
  <si>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</si>
  <si>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</si>
  <si>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</si>
  <si>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</si>
  <si>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</si>
  <si>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</si>
  <si>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</si>
  <si>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</si>
  <si>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</si>
  <si>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</si>
  <si>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</si>
  <si>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</si>
  <si>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</si>
  <si>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</si>
  <si>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</si>
  <si>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</si>
  <si>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</si>
  <si>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</si>
  <si>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</si>
  <si>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</si>
  <si>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</si>
  <si>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</si>
  <si>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</si>
  <si>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</si>
  <si>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</si>
  <si>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</si>
  <si>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</si>
  <si>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</si>
  <si>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</si>
  <si>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</si>
  <si>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</si>
  <si>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</si>
  <si>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</si>
  <si>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</si>
  <si>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</si>
  <si>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</si>
  <si>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</si>
  <si>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</si>
  <si>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</si>
  <si>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</si>
  <si>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</si>
  <si>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</si>
  <si>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</si>
  <si>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</si>
  <si>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</si>
  <si>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</si>
  <si>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</si>
  <si>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</si>
  <si>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</si>
  <si>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</si>
  <si>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</si>
  <si>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</si>
  <si>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</si>
  <si>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</si>
  <si>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</si>
  <si>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</si>
  <si>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</si>
  <si>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</si>
  <si>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</si>
  <si>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</si>
  <si>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</si>
  <si>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</si>
  <si>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</si>
  <si>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</si>
  <si>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</si>
  <si>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</si>
  <si>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</si>
  <si>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</si>
  <si>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</si>
  <si>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</si>
  <si>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</si>
  <si>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</si>
  <si>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</si>
  <si>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</si>
  <si>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</si>
  <si>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</si>
  <si>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</si>
  <si>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</si>
  <si>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</si>
  <si>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</si>
  <si>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</si>
  <si>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</si>
  <si>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</si>
  <si>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</si>
  <si>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</si>
  <si>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</si>
  <si>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</si>
  <si>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</si>
  <si>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</si>
  <si>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</si>
  <si>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</si>
  <si>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</si>
  <si>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</si>
  <si>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</si>
  <si>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</si>
  <si>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</si>
  <si>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</si>
  <si>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</si>
  <si>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</si>
  <si>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</si>
  <si>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</si>
  <si>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</si>
  <si>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</si>
  <si>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</si>
  <si>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</si>
  <si>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</si>
  <si>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</si>
  <si>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</si>
  <si>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</si>
  <si>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</si>
  <si>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</si>
  <si>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</si>
  <si>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</si>
  <si>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</si>
  <si>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</si>
  <si>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</si>
  <si>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</si>
  <si>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</si>
  <si>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</si>
  <si>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</si>
  <si>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</si>
  <si>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</si>
  <si>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</si>
  <si>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</si>
  <si>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</si>
  <si>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</si>
  <si>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</si>
  <si>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</si>
  <si>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</si>
  <si>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</si>
  <si>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</si>
  <si>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</si>
  <si>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</si>
  <si>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</si>
  <si>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</si>
  <si>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</si>
  <si>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</si>
  <si>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</si>
  <si>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</si>
  <si>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</si>
  <si>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</si>
  <si>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</si>
  <si>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</si>
  <si>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</si>
  <si>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</si>
  <si>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</si>
  <si>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</si>
  <si>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</si>
  <si>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</si>
  <si>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</si>
  <si>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</si>
  <si>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</si>
  <si>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</si>
  <si>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</si>
  <si>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</si>
  <si>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</si>
  <si>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</si>
  <si>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</si>
  <si>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</si>
  <si>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</si>
  <si>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</si>
  <si>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</si>
  <si>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</si>
  <si>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</si>
  <si>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</si>
  <si>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</si>
  <si>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</si>
  <si>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</si>
  <si>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</si>
  <si>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</si>
  <si>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</si>
  <si>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</si>
  <si>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</si>
  <si>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</si>
  <si>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</si>
  <si>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</si>
  <si>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</si>
  <si>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</si>
  <si>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</si>
  <si>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</si>
  <si>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</si>
  <si>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</si>
  <si>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</si>
  <si>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</si>
  <si>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</si>
  <si>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</si>
  <si>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</si>
  <si>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</si>
  <si>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</si>
  <si>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</si>
  <si>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</si>
  <si>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</si>
  <si>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</si>
  <si>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</si>
  <si>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</si>
  <si>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</si>
  <si>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</si>
  <si>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</si>
  <si>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</si>
  <si>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</si>
  <si>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</si>
  <si>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</si>
  <si>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</si>
  <si>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</si>
  <si>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</si>
  <si>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</si>
  <si>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</si>
  <si>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</si>
  <si>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</si>
  <si>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</si>
  <si>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</si>
  <si>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</si>
  <si>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</si>
  <si>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</si>
  <si>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</si>
  <si>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</si>
  <si>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</si>
  <si>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</si>
  <si>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</si>
  <si>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</si>
  <si>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</si>
  <si>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</si>
  <si>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</si>
  <si>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</si>
  <si>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</si>
  <si>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</si>
  <si>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</si>
  <si>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</si>
  <si>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</si>
  <si>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</si>
  <si>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</si>
  <si>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</si>
  <si>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</si>
  <si>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</si>
  <si>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</si>
  <si>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</si>
  <si>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</si>
  <si>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</si>
  <si>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</si>
  <si>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</si>
  <si>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</si>
  <si>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</si>
  <si>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</si>
  <si>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</si>
  <si>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</si>
  <si>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</si>
  <si>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</si>
  <si>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</si>
  <si>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</si>
  <si>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</si>
  <si>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</si>
  <si>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</si>
  <si>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</si>
  <si>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</si>
  <si>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</si>
  <si>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</si>
  <si>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</si>
  <si>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</si>
  <si>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</si>
  <si>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</si>
  <si>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</si>
  <si>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</si>
  <si>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</si>
  <si>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</si>
  <si>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</si>
  <si>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</si>
  <si>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</si>
  <si>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</si>
  <si>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</si>
  <si>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</si>
  <si>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</si>
  <si>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</si>
  <si>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</si>
  <si>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</si>
  <si>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</si>
  <si>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</si>
  <si>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</si>
  <si>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</si>
  <si>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</si>
  <si>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</si>
  <si>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</si>
  <si>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</si>
  <si>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</si>
  <si>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</si>
  <si>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</si>
  <si>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</si>
  <si>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</si>
  <si>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</si>
  <si>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</si>
  <si>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</si>
  <si>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</si>
  <si>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</si>
  <si>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</si>
  <si>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</si>
  <si>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</si>
  <si>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</si>
  <si>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</si>
  <si>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</si>
  <si>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</si>
  <si>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</si>
  <si>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</si>
  <si>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</si>
  <si>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</si>
  <si>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</si>
  <si>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</si>
  <si>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</si>
  <si>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</si>
  <si>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</si>
  <si>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</si>
  <si>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</si>
  <si>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</si>
  <si>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</si>
  <si>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</si>
  <si>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</si>
  <si>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</si>
  <si>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</si>
  <si>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</si>
  <si>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</si>
  <si>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</si>
  <si>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</si>
  <si>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</si>
  <si>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</si>
  <si>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</si>
  <si>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</si>
  <si>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</si>
  <si>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</si>
  <si>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</si>
  <si>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</si>
  <si>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</si>
  <si>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</si>
  <si>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</si>
  <si>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</si>
  <si>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</si>
  <si>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</si>
  <si>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</si>
  <si>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</si>
  <si>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</si>
  <si>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</si>
  <si>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</si>
  <si>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</si>
  <si>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</si>
  <si>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</si>
  <si>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</si>
  <si>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</si>
  <si>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</si>
  <si>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</si>
  <si>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</si>
  <si>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</si>
  <si>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</si>
  <si>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</si>
  <si>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</si>
  <si>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</si>
  <si>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</si>
  <si>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</si>
  <si>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</si>
  <si>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</si>
  <si>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</si>
  <si>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</si>
  <si>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</si>
  <si>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</si>
  <si>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</si>
  <si>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</si>
  <si>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</si>
  <si>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</si>
  <si>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</si>
  <si>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</si>
  <si>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</si>
  <si>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</si>
  <si>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</si>
  <si>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</si>
  <si>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</si>
  <si>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</si>
  <si>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</si>
  <si>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</si>
  <si>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</si>
  <si>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</si>
  <si>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</si>
  <si>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</si>
  <si>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</si>
  <si>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</si>
  <si>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</si>
  <si>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</si>
  <si>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</si>
  <si>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</si>
  <si>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</si>
  <si>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</si>
  <si>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</si>
  <si>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</si>
  <si>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</si>
  <si>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</si>
  <si>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</si>
  <si>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</si>
  <si>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</si>
  <si>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</si>
  <si>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</si>
  <si>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</si>
  <si>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</si>
  <si>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</si>
  <si>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</si>
  <si>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</si>
  <si>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</si>
  <si>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</si>
  <si>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</si>
  <si>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</si>
  <si>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</si>
  <si>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</si>
  <si>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</si>
  <si>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</si>
  <si>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</si>
  <si>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</si>
  <si>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</si>
  <si>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</si>
  <si>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</si>
  <si>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</si>
  <si>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</si>
  <si>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</si>
  <si>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</si>
  <si>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</si>
  <si>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</si>
  <si>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</si>
  <si>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</si>
  <si>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</si>
  <si>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</si>
  <si>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</si>
  <si>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</si>
  <si>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</si>
  <si>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</si>
  <si>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</si>
  <si>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</si>
  <si>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</si>
  <si>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</si>
  <si>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</si>
  <si>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</si>
  <si>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</si>
  <si>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</si>
  <si>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</si>
  <si>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</si>
  <si>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</si>
  <si>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</si>
  <si>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</si>
  <si>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</si>
  <si>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</si>
  <si>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</si>
  <si>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</si>
  <si>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</si>
  <si>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</si>
  <si>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</si>
  <si>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</si>
  <si>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</si>
  <si>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</si>
  <si>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</si>
  <si>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</si>
  <si>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</si>
  <si>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</si>
  <si>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</si>
  <si>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</si>
  <si>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</si>
  <si>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</si>
  <si>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</si>
  <si>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</si>
  <si>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</si>
  <si>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</si>
  <si>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</si>
  <si>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</si>
  <si>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</si>
  <si>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</si>
  <si>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</si>
  <si>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</si>
  <si>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</si>
  <si>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</si>
  <si>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</si>
  <si>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</si>
  <si>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</si>
  <si>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</si>
  <si>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</si>
  <si>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</si>
  <si>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</si>
  <si>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</si>
  <si>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</si>
  <si>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</si>
  <si>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</si>
  <si>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</si>
  <si>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</si>
  <si>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</si>
  <si>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</si>
  <si>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</si>
  <si>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</si>
  <si>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</si>
  <si>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</si>
  <si>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</si>
  <si>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</si>
  <si>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</si>
  <si>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</si>
  <si>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</si>
  <si>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</si>
  <si>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</si>
  <si>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</si>
  <si>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</si>
  <si>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</si>
  <si>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</si>
  <si>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</si>
  <si>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</si>
  <si>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</si>
  <si>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</si>
  <si>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</si>
  <si>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</si>
  <si>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</si>
  <si>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</si>
  <si>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</si>
  <si>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</si>
  <si>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</si>
  <si>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</si>
  <si>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</si>
  <si>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</si>
  <si>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</si>
  <si>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</si>
  <si>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</si>
  <si>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</si>
  <si>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</si>
  <si>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</si>
  <si>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</si>
  <si>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</si>
  <si>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</si>
  <si>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</si>
  <si>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</si>
  <si>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</si>
  <si>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</si>
  <si>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</si>
  <si>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</si>
  <si>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</si>
  <si>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</si>
  <si>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</si>
  <si>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</si>
  <si>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</si>
  <si>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</si>
  <si>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</si>
  <si>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</si>
  <si>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</si>
  <si>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</si>
  <si>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</si>
  <si>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</si>
  <si>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</si>
  <si>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</si>
  <si>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</si>
  <si>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</si>
  <si>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</si>
  <si>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</si>
  <si>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</si>
  <si>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</si>
  <si>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</si>
  <si>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</si>
  <si>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</si>
  <si>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</si>
  <si>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</si>
  <si>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</si>
  <si>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</si>
  <si>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</si>
  <si>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</si>
  <si>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</si>
  <si>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</si>
  <si>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</si>
  <si>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</si>
  <si>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</si>
  <si>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</si>
  <si>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</si>
  <si>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</si>
  <si>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</si>
  <si>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</si>
  <si>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</si>
  <si>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</si>
  <si>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</si>
  <si>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</si>
  <si>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</si>
  <si>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</si>
  <si>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</si>
  <si>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</si>
  <si>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</si>
  <si>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</si>
  <si>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</si>
  <si>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</si>
  <si>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</si>
  <si>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</si>
  <si>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</si>
  <si>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</si>
  <si>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</si>
  <si>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</si>
  <si>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</si>
  <si>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</si>
  <si>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</si>
  <si>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</si>
  <si>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</si>
  <si>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</si>
  <si>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</si>
  <si>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</si>
  <si>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</si>
  <si>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</si>
  <si>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</si>
  <si>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</si>
  <si>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</si>
  <si>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</si>
  <si>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</si>
  <si>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</si>
  <si>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</si>
  <si>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</si>
  <si>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</si>
  <si>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</si>
  <si>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</si>
  <si>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</si>
  <si>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</si>
  <si>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</si>
  <si>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</si>
  <si>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</si>
  <si>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</si>
  <si>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</si>
  <si>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</si>
  <si>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</si>
  <si>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</si>
  <si>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</si>
  <si>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</si>
  <si>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</si>
  <si>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</si>
  <si>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</si>
  <si>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</si>
  <si>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</si>
  <si>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</si>
  <si>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</si>
  <si>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</si>
  <si>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</si>
  <si>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</si>
  <si>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</si>
  <si>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</si>
  <si>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</si>
  <si>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</si>
  <si>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</si>
  <si>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</si>
  <si>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</si>
  <si>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</si>
  <si>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</si>
  <si>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</si>
  <si>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</si>
  <si>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</si>
  <si>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</si>
  <si>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</si>
  <si>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</si>
  <si>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</si>
  <si>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</si>
  <si>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</si>
  <si>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</si>
  <si>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</si>
  <si>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</si>
  <si>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</si>
  <si>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</si>
  <si>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</si>
  <si>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</si>
  <si>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</si>
  <si>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</si>
  <si>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</si>
  <si>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</si>
  <si>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</si>
  <si>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</si>
  <si>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</si>
  <si>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</si>
  <si>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</si>
  <si>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</si>
  <si>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</si>
  <si>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</si>
  <si>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</si>
  <si>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</si>
  <si>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</si>
  <si>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</si>
  <si>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</si>
  <si>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</si>
  <si>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</si>
  <si>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</si>
  <si>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</si>
  <si>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</si>
  <si>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</si>
  <si>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</si>
  <si>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</si>
  <si>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</si>
  <si>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</si>
  <si>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</si>
  <si>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</si>
  <si>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</si>
  <si>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</si>
  <si>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</si>
  <si>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</si>
  <si>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</si>
  <si>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</si>
  <si>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</si>
  <si>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</si>
  <si>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</si>
  <si>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</si>
  <si>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</si>
  <si>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</si>
  <si>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</si>
  <si>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</si>
  <si>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</si>
  <si>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</si>
  <si>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</si>
  <si>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</si>
  <si>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</si>
  <si>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</si>
  <si>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</si>
  <si>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</si>
  <si>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</si>
  <si>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</si>
  <si>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</si>
  <si>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</si>
  <si>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</si>
  <si>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</si>
  <si>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</si>
  <si>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</si>
  <si>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</si>
  <si>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</si>
  <si>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</si>
  <si>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</si>
  <si>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</si>
  <si>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</si>
  <si>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</si>
  <si>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</si>
  <si>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</si>
  <si>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</si>
  <si>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</si>
  <si>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</si>
  <si>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</si>
  <si>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</si>
  <si>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</si>
  <si>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</si>
  <si>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</si>
  <si>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</si>
  <si>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</si>
  <si>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</si>
  <si>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</si>
  <si>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</si>
  <si>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</si>
  <si>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</si>
  <si>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</si>
  <si>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</si>
  <si>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</si>
  <si>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</si>
  <si>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</si>
  <si>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</si>
  <si>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</si>
  <si>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</si>
  <si>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</si>
  <si>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</si>
  <si>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</si>
  <si>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</si>
  <si>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</si>
  <si>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</si>
  <si>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</si>
  <si>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</si>
  <si>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</si>
  <si>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</si>
  <si>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</si>
  <si>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</si>
  <si>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</si>
  <si>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</si>
  <si>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</si>
  <si>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</si>
  <si>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</si>
  <si>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</si>
  <si>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</si>
  <si>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</si>
  <si>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</si>
  <si>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</si>
  <si>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</si>
  <si>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</si>
  <si>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</si>
  <si>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</si>
  <si>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</si>
  <si>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</si>
  <si>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</si>
  <si>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</si>
  <si>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</si>
  <si>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</si>
  <si>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</si>
  <si>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</si>
  <si>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</si>
  <si>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</si>
  <si>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</si>
  <si>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</si>
  <si>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</si>
  <si>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</si>
  <si>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</si>
  <si>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</si>
  <si>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</si>
  <si>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</si>
  <si>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</si>
  <si>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</si>
  <si>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</si>
  <si>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</si>
  <si>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</si>
  <si>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</si>
  <si>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</si>
  <si>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</si>
  <si>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</si>
  <si>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</si>
  <si>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</si>
  <si>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</si>
  <si>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</si>
  <si>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</si>
  <si>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</si>
  <si>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</si>
  <si>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</si>
  <si>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</si>
  <si>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</si>
  <si>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</si>
  <si>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</si>
  <si>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</si>
  <si>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</si>
  <si>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</si>
  <si>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</si>
  <si>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</si>
  <si>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</si>
  <si>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</si>
  <si>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</si>
  <si>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</si>
  <si>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</si>
  <si>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</si>
  <si>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</si>
  <si>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</si>
  <si>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</si>
  <si>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</si>
  <si>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</si>
  <si>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</si>
  <si>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</si>
  <si>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</si>
  <si>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</si>
  <si>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</si>
  <si>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</si>
  <si>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</si>
  <si>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</si>
  <si>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</si>
  <si>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</si>
  <si>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</si>
  <si>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</si>
  <si>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</si>
  <si>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</si>
  <si>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</si>
  <si>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</si>
  <si>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</si>
  <si>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</si>
  <si>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</si>
  <si>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</si>
  <si>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</si>
  <si>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</si>
  <si>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</si>
  <si>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</si>
  <si>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</si>
  <si>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</si>
  <si>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</si>
  <si>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</si>
  <si>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</si>
  <si>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</si>
  <si>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</si>
  <si>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</si>
  <si>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</si>
  <si>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</si>
  <si>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</si>
  <si>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</si>
  <si>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</si>
  <si>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</si>
  <si>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</si>
  <si>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</si>
  <si>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</si>
  <si>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</si>
  <si>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</si>
  <si>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</si>
  <si>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</si>
  <si>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</si>
  <si>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</si>
  <si>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</si>
  <si>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</si>
  <si>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</si>
  <si>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</si>
  <si>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</si>
  <si>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</si>
  <si>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</si>
  <si>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</si>
  <si>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</si>
  <si>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</si>
  <si>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</si>
  <si>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</si>
  <si>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</si>
  <si>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</si>
  <si>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</si>
  <si>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</si>
  <si>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</si>
  <si>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</si>
  <si>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</si>
  <si>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</si>
  <si>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</si>
  <si>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</si>
  <si>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</si>
  <si>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</si>
  <si>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</si>
  <si>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</si>
  <si>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</si>
  <si>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</si>
  <si>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</si>
  <si>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</si>
  <si>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</si>
  <si>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</si>
  <si>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</si>
  <si>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</si>
  <si>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</si>
  <si>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</si>
  <si>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</si>
  <si>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</si>
  <si>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</si>
  <si>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</si>
  <si>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</si>
  <si>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</si>
  <si>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</si>
  <si>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</si>
  <si>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</si>
  <si>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</si>
  <si>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</si>
  <si>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</si>
  <si>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</si>
  <si>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</si>
  <si>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</si>
  <si>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</si>
  <si>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</si>
  <si>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</si>
  <si>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</si>
  <si>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</si>
  <si>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</si>
  <si>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</si>
  <si>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</si>
  <si>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</si>
  <si>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</si>
  <si>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</si>
  <si>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</si>
  <si>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</si>
  <si>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</si>
  <si>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</si>
  <si>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</si>
  <si>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</si>
  <si>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</si>
  <si>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</si>
  <si>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</si>
  <si>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</si>
  <si>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</si>
  <si>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</si>
  <si>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</si>
  <si>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</si>
  <si>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</si>
  <si>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</si>
  <si>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</si>
  <si>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</si>
  <si>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</si>
  <si>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</si>
  <si>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</si>
  <si>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</si>
  <si>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</si>
  <si>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</si>
  <si>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</si>
  <si>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</si>
  <si>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</si>
  <si>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</si>
  <si>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</si>
  <si>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</si>
  <si>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</si>
  <si>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</si>
  <si>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</si>
  <si>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</si>
  <si>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</si>
  <si>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</si>
  <si>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</si>
  <si>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</si>
  <si>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</si>
  <si>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</si>
  <si>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</si>
  <si>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</si>
  <si>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</si>
  <si>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</si>
  <si>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</si>
  <si>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</si>
  <si>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</si>
  <si>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</si>
  <si>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</si>
  <si>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</si>
  <si>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</si>
  <si>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</si>
  <si>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</si>
  <si>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</si>
  <si>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</si>
  <si>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</si>
  <si>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</si>
  <si>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</si>
  <si>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</si>
  <si>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</si>
  <si>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</si>
  <si>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</si>
  <si>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</si>
  <si>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</si>
  <si>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</si>
  <si>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</si>
  <si>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</si>
  <si>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</si>
  <si>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</si>
  <si>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</si>
  <si>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</si>
  <si>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</si>
  <si>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</si>
  <si>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</si>
  <si>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</si>
  <si>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</si>
  <si>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</si>
  <si>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</si>
  <si>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</si>
  <si>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</si>
  <si>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</si>
  <si>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</si>
  <si>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</si>
  <si>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</si>
  <si>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</si>
  <si>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</si>
  <si>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</si>
  <si>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</si>
  <si>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</si>
  <si>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</si>
  <si>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</si>
  <si>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</si>
  <si>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</si>
  <si>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</si>
  <si>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</si>
  <si>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</si>
  <si>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</si>
  <si>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</si>
  <si>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</si>
  <si>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</si>
  <si>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</si>
  <si>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</si>
  <si>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</si>
  <si>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</si>
  <si>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</si>
  <si>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</si>
  <si>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</si>
  <si>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</si>
  <si>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</si>
  <si>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</si>
  <si>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</si>
  <si>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</si>
  <si>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</si>
  <si>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</si>
  <si>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</si>
  <si>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</si>
  <si>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</si>
  <si>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</si>
  <si>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</si>
  <si>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</si>
  <si>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</si>
  <si>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</si>
  <si>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</si>
  <si>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</si>
  <si>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</si>
  <si>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</si>
  <si>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</si>
  <si>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</si>
  <si>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</si>
  <si>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</si>
  <si>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</si>
  <si>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</si>
  <si>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</si>
  <si>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</si>
  <si>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</si>
  <si>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</si>
  <si>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</si>
  <si>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</si>
  <si>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</si>
  <si>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</si>
  <si>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</si>
  <si>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</si>
  <si>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</si>
  <si>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</si>
  <si>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</si>
  <si>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</si>
  <si>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</si>
  <si>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</si>
  <si>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</si>
  <si>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</si>
  <si>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</si>
  <si>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</si>
  <si>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</si>
  <si>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</si>
  <si>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</si>
  <si>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</si>
  <si>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</si>
  <si>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</si>
  <si>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</si>
  <si>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</si>
  <si>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</si>
  <si>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</si>
  <si>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</si>
  <si>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</si>
  <si>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</si>
  <si>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</si>
  <si>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</si>
  <si>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</si>
  <si>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</si>
  <si>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</si>
  <si>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</si>
  <si>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</si>
  <si>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</si>
  <si>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</si>
  <si>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</si>
  <si>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</si>
  <si>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</si>
  <si>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</si>
  <si>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</si>
  <si>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</si>
  <si>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</si>
  <si>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</si>
  <si>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</si>
  <si>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</si>
  <si>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</si>
  <si>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</si>
  <si>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</si>
  <si>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</si>
  <si>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</si>
  <si>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</si>
  <si>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</si>
  <si>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</si>
  <si>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</si>
  <si>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</si>
  <si>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</si>
  <si>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</si>
  <si>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</si>
  <si>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</si>
  <si>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</si>
  <si>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</si>
  <si>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</si>
  <si>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</si>
  <si>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</si>
  <si>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</si>
  <si>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</si>
  <si>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</si>
  <si>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</si>
  <si>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</si>
  <si>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</si>
  <si>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</si>
  <si>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</si>
  <si>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</si>
  <si>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</si>
  <si>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</si>
  <si>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</si>
  <si>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</si>
  <si>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</si>
  <si>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</si>
  <si>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</si>
  <si>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</si>
  <si>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</si>
  <si>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</si>
  <si>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</si>
  <si>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</si>
  <si>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</si>
  <si>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</si>
  <si>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</si>
  <si>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</si>
  <si>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</si>
  <si>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</si>
  <si>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</si>
  <si>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</si>
  <si>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</si>
  <si>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</si>
  <si>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</si>
  <si>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</si>
  <si>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</si>
  <si>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</si>
  <si>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</si>
  <si>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</si>
  <si>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</si>
  <si>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</si>
  <si>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</si>
  <si>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</si>
  <si>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</si>
  <si>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</si>
  <si>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</si>
  <si>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</si>
  <si>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</si>
  <si>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</si>
  <si>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</si>
  <si>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</si>
  <si>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</si>
  <si>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</si>
  <si>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</si>
  <si>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</si>
  <si>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</si>
  <si>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</si>
  <si>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</si>
  <si>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</si>
  <si>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</si>
  <si>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</si>
  <si>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</si>
  <si>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</si>
  <si>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</si>
  <si>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</si>
  <si>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</si>
  <si>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</si>
  <si>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</si>
  <si>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</si>
  <si>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</si>
  <si>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</si>
  <si>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</si>
  <si>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</si>
  <si>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</si>
  <si>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</si>
  <si>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</si>
  <si>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</si>
  <si>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</si>
  <si>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</si>
  <si>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</si>
  <si>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</si>
  <si>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</si>
  <si>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</si>
  <si>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</si>
  <si>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</si>
  <si>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</si>
  <si>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</si>
  <si>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</si>
  <si>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</si>
  <si>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</si>
  <si>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</si>
  <si>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</si>
  <si>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</si>
  <si>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</si>
  <si>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</si>
  <si>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</si>
  <si>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</si>
  <si>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</si>
  <si>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</si>
  <si>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</si>
  <si>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</si>
  <si>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</si>
  <si>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</si>
  <si>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</si>
  <si>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</si>
  <si>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</si>
  <si>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</si>
  <si>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</si>
  <si>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</si>
  <si>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</si>
  <si>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</si>
  <si>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</si>
  <si>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</si>
  <si>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</si>
  <si>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</si>
  <si>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</si>
  <si>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</si>
  <si>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</si>
  <si>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</si>
  <si>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</si>
  <si>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</si>
  <si>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</si>
  <si>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</si>
  <si>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</si>
  <si>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</si>
  <si>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</si>
  <si>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</si>
  <si>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</si>
  <si>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</si>
  <si>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</si>
  <si>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</si>
  <si>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</si>
  <si>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</si>
  <si>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</si>
  <si>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</si>
  <si>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</si>
  <si>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</si>
  <si>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</si>
  <si>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</si>
  <si>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</si>
  <si>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</si>
  <si>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</si>
  <si>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</si>
  <si>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</si>
  <si>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</si>
  <si>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</si>
  <si>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</si>
  <si>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</si>
  <si>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</si>
  <si>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</si>
  <si>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</si>
  <si>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</si>
  <si>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</si>
  <si>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</si>
  <si>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</si>
  <si>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</si>
  <si>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</si>
  <si>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</si>
  <si>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</si>
  <si>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</si>
  <si>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</si>
  <si>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</si>
  <si>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</si>
  <si>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</si>
  <si>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</si>
  <si>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</si>
  <si>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</si>
  <si>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</si>
  <si>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</si>
  <si>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</si>
  <si>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</si>
  <si>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</si>
  <si>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</si>
  <si>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</si>
  <si>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</si>
  <si>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</si>
  <si>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</si>
  <si>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</si>
  <si>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</si>
  <si>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</si>
  <si>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</si>
  <si>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</si>
  <si>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</si>
  <si>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</si>
  <si>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</si>
  <si>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</si>
  <si>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</si>
  <si>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</si>
  <si>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</si>
  <si>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</si>
  <si>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</si>
  <si>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</si>
  <si>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</si>
  <si>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</si>
  <si>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</si>
  <si>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</si>
  <si>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</si>
  <si>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</si>
  <si>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</si>
  <si>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</si>
  <si>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</si>
  <si>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</si>
  <si>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</si>
  <si>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</si>
  <si>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</si>
  <si>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</si>
  <si>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</si>
  <si>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</si>
  <si>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</si>
  <si>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</si>
  <si>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</si>
  <si>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</si>
  <si>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</si>
  <si>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</si>
  <si>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</si>
  <si>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</si>
  <si>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</si>
  <si>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</si>
  <si>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</si>
  <si>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</si>
  <si>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</si>
  <si>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</si>
  <si>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</si>
  <si>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</si>
  <si>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</si>
  <si>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</si>
  <si>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</si>
  <si>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</si>
  <si>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</si>
  <si>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</si>
  <si>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</si>
  <si>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</si>
  <si>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</si>
  <si>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</si>
  <si>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</si>
  <si>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</si>
  <si>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</si>
  <si>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</si>
  <si>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</si>
  <si>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</si>
  <si>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</si>
  <si>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</si>
  <si>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</si>
  <si>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</si>
  <si>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</si>
  <si>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</si>
  <si>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</si>
  <si>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</si>
  <si>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</si>
  <si>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</si>
  <si>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</si>
  <si>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</si>
  <si>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</si>
  <si>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</si>
  <si>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</si>
  <si>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</si>
  <si>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</si>
  <si>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</si>
  <si>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</si>
  <si>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</si>
  <si>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</si>
  <si>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</si>
  <si>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</si>
  <si>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</si>
  <si>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</si>
  <si>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</si>
  <si>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</si>
  <si>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</si>
  <si>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</si>
  <si>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</si>
  <si>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</si>
  <si>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</si>
  <si>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</si>
  <si>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</si>
  <si>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</si>
  <si>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</si>
  <si>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</si>
  <si>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</si>
  <si>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</si>
  <si>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</si>
  <si>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</si>
  <si>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</si>
  <si>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</si>
  <si>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</si>
  <si>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</si>
  <si>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</si>
  <si>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</si>
  <si>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</si>
  <si>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</si>
  <si>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</si>
  <si>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</si>
  <si>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</si>
  <si>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</si>
  <si>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</si>
  <si>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</si>
  <si>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</si>
  <si>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</si>
  <si>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</si>
  <si>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</si>
  <si>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</si>
  <si>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</si>
  <si>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</si>
  <si>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</si>
  <si>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</si>
  <si>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</si>
  <si>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</si>
  <si>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</si>
  <si>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</si>
  <si>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</si>
  <si>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</si>
  <si>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</si>
  <si>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</si>
  <si>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</si>
  <si>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</si>
  <si>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</si>
  <si>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</si>
  <si>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</si>
  <si>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</si>
  <si>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</si>
  <si>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</si>
  <si>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</si>
  <si>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</si>
  <si>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</si>
  <si>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</si>
  <si>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</si>
  <si>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</si>
  <si>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</si>
  <si>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</si>
  <si>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</si>
  <si>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</si>
  <si>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</si>
  <si>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</si>
  <si>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</si>
  <si>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</si>
  <si>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</si>
  <si>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</si>
  <si>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</si>
  <si>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</si>
  <si>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</si>
  <si>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</si>
  <si>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</si>
  <si>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</si>
  <si>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</si>
  <si>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</si>
  <si>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</si>
  <si>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</si>
  <si>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</si>
  <si>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</si>
  <si>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</si>
  <si>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</si>
  <si>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</si>
  <si>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</si>
  <si>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</si>
  <si>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</si>
  <si>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</si>
  <si>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</si>
  <si>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</si>
  <si>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</si>
  <si>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</si>
  <si>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</si>
  <si>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</si>
  <si>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</si>
  <si>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</si>
  <si>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</si>
  <si>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</si>
  <si>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</si>
  <si>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</si>
  <si>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</si>
  <si>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</si>
  <si>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</si>
  <si>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</si>
  <si>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</si>
  <si>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</si>
  <si>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</si>
  <si>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</si>
  <si>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</si>
  <si>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</si>
  <si>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</si>
  <si>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</si>
  <si>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</si>
  <si>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</si>
  <si>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</si>
  <si>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</si>
  <si>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</si>
  <si>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</si>
  <si>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</si>
  <si>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</si>
  <si>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</si>
  <si>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</si>
  <si>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</si>
  <si>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</si>
  <si>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</si>
  <si>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</si>
  <si>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</si>
  <si>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</si>
  <si>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</si>
  <si>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</si>
  <si>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</si>
  <si>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</si>
  <si>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</si>
  <si>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</si>
  <si>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</si>
  <si>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</si>
  <si>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</si>
  <si>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</si>
  <si>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</si>
  <si>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</si>
  <si>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</si>
  <si>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</si>
  <si>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</si>
  <si>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</si>
  <si>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</si>
  <si>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</si>
  <si>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</si>
  <si>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</si>
  <si>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</si>
  <si>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</si>
  <si>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</si>
  <si>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</si>
  <si>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</si>
  <si>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</si>
  <si>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</si>
  <si>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</si>
  <si>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</si>
  <si>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</si>
  <si>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</si>
  <si>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</si>
  <si>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</si>
  <si>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</si>
  <si>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</si>
  <si>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</si>
  <si>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</si>
  <si>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</si>
  <si>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</si>
  <si>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</si>
  <si>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</si>
  <si>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</si>
  <si>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</si>
  <si>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</si>
  <si>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</si>
  <si>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</si>
  <si>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</si>
  <si>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</si>
  <si>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</si>
  <si>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</si>
  <si>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</si>
  <si>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</si>
  <si>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</si>
  <si>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</si>
  <si>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</si>
  <si>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</si>
  <si>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</si>
  <si>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</si>
  <si>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</si>
  <si>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</si>
  <si>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</si>
  <si>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</si>
  <si>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</si>
  <si>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</si>
  <si>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</si>
  <si>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</si>
  <si>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</si>
  <si>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</si>
  <si>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</si>
  <si>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</si>
  <si>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</si>
  <si>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</si>
  <si>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</si>
  <si>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</si>
  <si>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</si>
  <si>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</si>
  <si>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</si>
  <si>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</si>
  <si>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</si>
  <si>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</si>
  <si>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</si>
  <si>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</si>
  <si>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</si>
  <si>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</si>
  <si>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</si>
  <si>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</si>
  <si>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</si>
  <si>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</si>
  <si>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</si>
  <si>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</si>
  <si>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</si>
  <si>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</si>
  <si>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</si>
  <si>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</si>
  <si>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</si>
  <si>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</si>
  <si>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</si>
  <si>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</si>
  <si>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</si>
  <si>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</si>
  <si>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</si>
  <si>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</si>
  <si>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</si>
  <si>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</si>
  <si>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</si>
  <si>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</si>
  <si>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</si>
  <si>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</si>
  <si>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</si>
  <si>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</si>
  <si>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</si>
  <si>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</si>
  <si>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</si>
  <si>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</si>
  <si>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</si>
  <si>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</si>
  <si>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</si>
  <si>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</si>
  <si>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</si>
  <si>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</si>
  <si>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</si>
  <si>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</si>
  <si>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</si>
  <si>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</si>
  <si>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</si>
  <si>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</si>
  <si>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</si>
  <si>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</si>
  <si>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</si>
  <si>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</si>
  <si>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</si>
  <si>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</si>
  <si>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</si>
  <si>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</si>
  <si>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</si>
  <si>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</si>
  <si>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</si>
  <si>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</si>
  <si>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</si>
  <si>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</si>
  <si>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</si>
  <si>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</si>
  <si>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</si>
  <si>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</si>
  <si>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</si>
  <si>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</si>
  <si>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</si>
  <si>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</si>
  <si>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</si>
  <si>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</si>
  <si>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</si>
  <si>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</si>
  <si>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</si>
  <si>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</si>
  <si>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</si>
  <si>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</si>
  <si>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</si>
  <si>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</si>
  <si>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</si>
  <si>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</si>
  <si>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</si>
  <si>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</si>
  <si>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</si>
  <si>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</si>
  <si>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</si>
  <si>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</si>
  <si>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</si>
  <si>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</si>
  <si>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</si>
  <si>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</si>
  <si>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</si>
  <si>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</si>
  <si>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</si>
  <si>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</si>
  <si>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</si>
  <si>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</si>
  <si>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</si>
  <si>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</si>
  <si>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</si>
  <si>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</si>
  <si>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</si>
  <si>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</si>
  <si>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</si>
  <si>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</si>
  <si>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</si>
  <si>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</si>
  <si>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</si>
  <si>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</si>
  <si>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</si>
  <si>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</si>
  <si>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</si>
  <si>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</si>
  <si>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</si>
  <si>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</si>
  <si>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</si>
  <si>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</si>
  <si>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</si>
  <si>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</si>
  <si>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</si>
  <si>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</si>
  <si>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</si>
  <si>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</si>
  <si>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</si>
  <si>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</si>
  <si>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</si>
  <si>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</si>
  <si>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</si>
  <si>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</si>
  <si>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</si>
  <si>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</si>
  <si>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</si>
  <si>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</si>
  <si>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</si>
  <si>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</si>
  <si>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</si>
  <si>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</si>
  <si>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</si>
  <si>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</si>
  <si>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</si>
  <si>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</si>
  <si>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</si>
  <si>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</si>
  <si>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</si>
  <si>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</si>
  <si>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</si>
  <si>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</si>
  <si>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</si>
  <si>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</si>
  <si>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</si>
  <si>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</si>
  <si>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</si>
  <si>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</si>
  <si>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</si>
  <si>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</si>
  <si>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</si>
  <si>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</si>
  <si>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</si>
  <si>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</si>
  <si>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</si>
  <si>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</si>
  <si>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</si>
  <si>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</si>
  <si>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</si>
  <si>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</si>
  <si>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</si>
  <si>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</si>
  <si>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</si>
  <si>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</si>
  <si>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</si>
  <si>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</si>
  <si>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</si>
  <si>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</si>
  <si>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</si>
  <si>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</si>
  <si>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</si>
  <si>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</si>
  <si>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</si>
  <si>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</si>
  <si>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</si>
  <si>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</si>
  <si>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</si>
  <si>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</si>
  <si>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</si>
  <si>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</si>
  <si>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</si>
  <si>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</si>
  <si>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</si>
  <si>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</si>
  <si>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</si>
  <si>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</si>
  <si>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</si>
  <si>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</si>
  <si>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</si>
  <si>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</si>
  <si>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</si>
  <si>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</si>
  <si>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</si>
  <si>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</si>
  <si>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</si>
  <si>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</si>
  <si>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</si>
  <si>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</si>
  <si>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</si>
  <si>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</si>
  <si>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</si>
  <si>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</si>
  <si>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</si>
  <si>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</si>
  <si>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</si>
  <si>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</si>
  <si>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</si>
  <si>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</si>
  <si>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</si>
  <si>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</si>
  <si>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</si>
  <si>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</si>
  <si>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</si>
  <si>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</si>
  <si>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</si>
  <si>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</si>
  <si>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</si>
  <si>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</si>
  <si>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</si>
  <si>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</si>
  <si>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</si>
  <si>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</si>
  <si>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</si>
  <si>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</si>
  <si>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</si>
  <si>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</si>
  <si>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</si>
  <si>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</si>
  <si>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</si>
  <si>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</si>
  <si>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</si>
  <si>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</si>
  <si>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</si>
  <si>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</si>
  <si>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</si>
  <si>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</si>
  <si>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</si>
  <si>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</si>
  <si>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</si>
  <si>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</si>
  <si>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</si>
  <si>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</si>
  <si>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</si>
  <si>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</si>
  <si>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</si>
  <si>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</si>
  <si>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</si>
  <si>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</si>
  <si>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</si>
  <si>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</si>
  <si>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</si>
  <si>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</si>
  <si>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</si>
  <si>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</si>
  <si>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</si>
  <si>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</si>
  <si>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</si>
  <si>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</si>
  <si>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</si>
  <si>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</si>
  <si>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</si>
  <si>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</si>
  <si>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</si>
  <si>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</si>
  <si>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</si>
  <si>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</si>
  <si>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</si>
  <si>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</si>
  <si>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</si>
  <si>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</si>
  <si>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</si>
  <si>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</si>
  <si>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</si>
  <si>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</si>
  <si>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</si>
  <si>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</si>
  <si>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</si>
  <si>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</si>
  <si>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</si>
  <si>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</si>
  <si>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</si>
  <si>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</si>
  <si>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</si>
  <si>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</si>
  <si>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</si>
  <si>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</si>
  <si>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</si>
  <si>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</si>
  <si>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</si>
  <si>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</si>
  <si>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</si>
  <si>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</si>
  <si>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</si>
  <si>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</si>
  <si>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</si>
  <si>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</si>
  <si>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</si>
  <si>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</si>
  <si>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</si>
  <si>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</si>
  <si>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</si>
  <si>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</si>
  <si>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</si>
  <si>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</si>
  <si>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</si>
  <si>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</si>
  <si>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</si>
  <si>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</si>
  <si>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</si>
  <si>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</si>
  <si>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</si>
  <si>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</si>
  <si>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</si>
  <si>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</si>
  <si>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</si>
  <si>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</si>
  <si>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</si>
  <si>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</si>
  <si>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</si>
  <si>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</si>
  <si>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</si>
  <si>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</si>
  <si>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</si>
  <si>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</si>
  <si>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</si>
  <si>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</si>
  <si>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</si>
  <si>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</si>
  <si>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</si>
  <si>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</si>
  <si>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</si>
  <si>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</si>
  <si>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</si>
  <si>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</si>
  <si>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</si>
  <si>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</si>
  <si>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</si>
  <si>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</si>
  <si>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</si>
  <si>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</si>
  <si>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</si>
  <si>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</si>
  <si>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</si>
  <si>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</si>
  <si>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</si>
  <si>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</si>
  <si>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</si>
  <si>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</si>
  <si>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</si>
  <si>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</si>
  <si>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</si>
  <si>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</si>
  <si>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</si>
  <si>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</si>
  <si>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</si>
  <si>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</si>
  <si>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</si>
  <si>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</si>
  <si>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</si>
  <si>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</si>
  <si>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</si>
  <si>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</si>
  <si>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</si>
  <si>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</si>
  <si>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</si>
  <si>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</si>
  <si>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</si>
  <si>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</si>
  <si>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</si>
  <si>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</si>
  <si>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</si>
  <si>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</si>
  <si>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</si>
  <si>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</si>
  <si>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</si>
  <si>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</si>
  <si>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</si>
  <si>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</si>
  <si>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</si>
  <si>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</si>
  <si>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</si>
  <si>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</si>
  <si>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</si>
  <si>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</si>
  <si>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</si>
  <si>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</si>
  <si>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</si>
  <si>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</si>
  <si>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</si>
  <si>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</si>
  <si>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</si>
  <si>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</si>
  <si>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</si>
  <si>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</si>
  <si>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</si>
  <si>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</si>
  <si>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</si>
  <si>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</si>
  <si>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</si>
  <si>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</si>
  <si>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</si>
  <si>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</si>
  <si>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</si>
  <si>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</si>
  <si>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</si>
  <si>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</si>
  <si>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</si>
  <si>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</si>
  <si>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</si>
  <si>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</si>
  <si>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</si>
  <si>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</si>
  <si>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</si>
  <si>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</si>
  <si>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</si>
  <si>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</si>
  <si>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</si>
  <si>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</si>
  <si>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</si>
  <si>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</si>
  <si>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</si>
  <si>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</si>
  <si>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</si>
  <si>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</si>
  <si>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</si>
  <si>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</si>
  <si>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</si>
  <si>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</si>
  <si>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</si>
  <si>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</si>
  <si>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</si>
  <si>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</si>
  <si>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</si>
  <si>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</si>
  <si>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</si>
  <si>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</si>
  <si>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</si>
  <si>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</si>
  <si>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</si>
  <si>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</si>
  <si>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</si>
  <si>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</si>
  <si>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</si>
  <si>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</si>
  <si>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</si>
  <si>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</si>
  <si>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</si>
  <si>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</si>
  <si>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</si>
  <si>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</si>
  <si>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</si>
  <si>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</si>
  <si>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</si>
  <si>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</si>
  <si>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</si>
  <si>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</si>
  <si>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</si>
  <si>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</si>
  <si>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</si>
  <si>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</si>
  <si>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</si>
  <si>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</si>
  <si>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</si>
  <si>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</si>
  <si>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</si>
  <si>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</si>
  <si>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</si>
  <si>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</si>
  <si>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</si>
  <si>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</si>
  <si>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</si>
  <si>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</si>
  <si>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</si>
  <si>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</si>
  <si>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</si>
  <si>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</si>
  <si>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</si>
  <si>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</si>
  <si>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</si>
  <si>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</si>
  <si>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</si>
  <si>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</si>
  <si>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</si>
  <si>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</si>
  <si>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</si>
  <si>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</si>
  <si>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</si>
  <si>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</si>
  <si>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</si>
  <si>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</si>
  <si>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</si>
  <si>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</si>
  <si>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</si>
  <si>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</si>
  <si>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</si>
  <si>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</si>
  <si>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</si>
  <si>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</si>
  <si>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</si>
  <si>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</si>
  <si>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</si>
  <si>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</si>
  <si>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</si>
  <si>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</si>
  <si>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</si>
  <si>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</si>
  <si>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</si>
  <si>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</si>
  <si>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</si>
  <si>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</si>
  <si>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</si>
  <si>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</si>
  <si>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</si>
  <si>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</si>
  <si>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</si>
  <si>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</si>
  <si>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</si>
  <si>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</si>
  <si>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</si>
  <si>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</si>
  <si>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</si>
  <si>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</si>
  <si>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</si>
  <si>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</si>
  <si>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</si>
  <si>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</si>
  <si>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</si>
  <si>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</si>
  <si>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</si>
  <si>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</si>
  <si>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</si>
  <si>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</si>
  <si>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</si>
  <si>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</si>
  <si>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</si>
  <si>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</si>
  <si>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</si>
  <si>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</si>
  <si>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</si>
  <si>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</si>
  <si>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</si>
  <si>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</si>
  <si>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</si>
  <si>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</si>
  <si>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</si>
  <si>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</si>
  <si>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</si>
  <si>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</si>
  <si>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</si>
  <si>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</si>
  <si>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</si>
  <si>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</si>
  <si>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</si>
  <si>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</si>
  <si>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</si>
  <si>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</si>
  <si>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</si>
  <si>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</si>
  <si>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</si>
  <si>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</si>
  <si>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</si>
  <si>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</si>
  <si>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</si>
  <si>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</si>
  <si>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</si>
  <si>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</si>
  <si>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</si>
  <si>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</si>
  <si>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</si>
  <si>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</si>
  <si>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</si>
  <si>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</si>
  <si>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</si>
  <si>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</si>
  <si>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</si>
  <si>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</si>
  <si>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</si>
  <si>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</si>
  <si>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</si>
  <si>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</si>
  <si>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</si>
  <si>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</si>
  <si>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</si>
  <si>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</si>
  <si>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</si>
  <si>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</si>
  <si>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</si>
  <si>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</si>
  <si>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</si>
  <si>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</si>
  <si>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</si>
  <si>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</si>
  <si>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</si>
  <si>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</si>
  <si>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</si>
  <si>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</si>
  <si>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</si>
  <si>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</si>
  <si>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</si>
  <si>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</si>
  <si>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</si>
  <si>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</si>
  <si>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</si>
  <si>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</si>
  <si>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</si>
  <si>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</si>
  <si>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</si>
  <si>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</si>
  <si>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</si>
  <si>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</si>
  <si>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</si>
  <si>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</si>
  <si>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</si>
  <si>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</si>
  <si>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</si>
  <si>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</si>
  <si>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</si>
  <si>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</si>
  <si>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</si>
  <si>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</si>
  <si>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</si>
  <si>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</si>
  <si>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</si>
  <si>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</si>
  <si>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</si>
  <si>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</si>
  <si>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</si>
  <si>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</si>
  <si>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</si>
  <si>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</si>
  <si>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</si>
  <si>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</si>
  <si>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</si>
  <si>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</si>
  <si>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</si>
  <si>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</si>
  <si>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</si>
  <si>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</si>
  <si>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</si>
  <si>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</si>
  <si>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</si>
  <si>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</si>
  <si>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</si>
  <si>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</si>
  <si>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</si>
  <si>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</si>
  <si>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</si>
  <si>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</si>
  <si>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</si>
  <si>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</si>
  <si>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</si>
  <si>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</si>
  <si>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</si>
  <si>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</si>
  <si>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</si>
  <si>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</si>
  <si>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</si>
  <si>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</si>
  <si>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</si>
  <si>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</si>
  <si>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</si>
  <si>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</si>
  <si>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</si>
  <si>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</si>
  <si>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</si>
  <si>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</si>
  <si>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</si>
  <si>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</si>
  <si>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</si>
  <si>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</si>
  <si>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</si>
  <si>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</si>
  <si>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</si>
  <si>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</si>
  <si>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</si>
  <si>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</si>
  <si>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</si>
  <si>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</si>
  <si>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</si>
  <si>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</si>
  <si>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</si>
  <si>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</si>
  <si>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</si>
  <si>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</si>
  <si>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</si>
  <si>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</si>
  <si>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</si>
  <si>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</si>
  <si>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</si>
  <si>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</si>
  <si>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</si>
  <si>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</si>
  <si>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</si>
  <si>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</si>
  <si>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</si>
  <si>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</si>
  <si>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</si>
  <si>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</si>
  <si>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</si>
  <si>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</si>
  <si>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</si>
  <si>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</si>
  <si>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</si>
  <si>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</si>
  <si>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</si>
  <si>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</si>
  <si>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</si>
  <si>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</si>
  <si>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</si>
  <si>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</si>
  <si>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</si>
  <si>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</si>
  <si>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</si>
  <si>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</si>
  <si>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</si>
  <si>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</si>
  <si>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</si>
  <si>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</si>
  <si>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</si>
  <si>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</si>
  <si>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</si>
  <si>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</si>
  <si>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</si>
  <si>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</si>
  <si>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</si>
  <si>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</si>
  <si>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</si>
  <si>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</si>
  <si>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</si>
  <si>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</si>
  <si>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</si>
  <si>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</si>
  <si>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</si>
  <si>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</si>
  <si>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</si>
  <si>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</si>
  <si>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</si>
  <si>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</si>
  <si>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</si>
  <si>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</si>
  <si>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</si>
  <si>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</si>
  <si>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</si>
  <si>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</si>
  <si>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</si>
  <si>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</si>
  <si>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</si>
  <si>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</si>
  <si>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</si>
  <si>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</si>
  <si>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</si>
  <si>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</si>
  <si>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</si>
  <si>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</si>
  <si>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</si>
  <si>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</si>
  <si>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</si>
  <si>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</si>
  <si>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</si>
  <si>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</si>
  <si>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</si>
  <si>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</si>
  <si>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</si>
  <si>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</si>
  <si>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</si>
  <si>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</si>
  <si>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</si>
  <si>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</si>
  <si>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</si>
  <si>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</si>
  <si>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</si>
  <si>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</si>
  <si>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</si>
  <si>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</si>
  <si>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</si>
  <si>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</si>
  <si>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</si>
  <si>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</si>
  <si>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</si>
  <si>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</si>
  <si>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</si>
  <si>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</si>
  <si>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</si>
  <si>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</si>
  <si>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</si>
  <si>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</si>
  <si>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</si>
  <si>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</si>
  <si>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</si>
  <si>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</si>
  <si>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</si>
  <si>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</si>
  <si>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</si>
  <si>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</si>
  <si>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</si>
  <si>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</si>
  <si>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</si>
  <si>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</si>
  <si>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</si>
  <si>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</si>
  <si>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</si>
  <si>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</si>
  <si>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</si>
  <si>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</si>
  <si>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</si>
  <si>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</si>
  <si>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</si>
  <si>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</si>
  <si>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</si>
  <si>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</si>
  <si>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</si>
  <si>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</si>
  <si>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</si>
  <si>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</si>
  <si>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</si>
  <si>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</si>
  <si>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</si>
  <si>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</si>
  <si>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</si>
  <si>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</si>
  <si>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</si>
  <si>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</si>
  <si>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</si>
  <si>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</si>
  <si>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</si>
  <si>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</si>
  <si>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</si>
  <si>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</si>
  <si>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</si>
  <si>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</si>
  <si>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</si>
  <si>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</si>
  <si>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</si>
  <si>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</si>
  <si>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</si>
  <si>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</si>
  <si>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</si>
  <si>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</si>
  <si>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</si>
  <si>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</si>
  <si>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</si>
  <si>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</si>
  <si>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</si>
  <si>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</si>
  <si>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</si>
  <si>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</si>
  <si>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</si>
  <si>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</si>
  <si>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</si>
  <si>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</si>
  <si>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</si>
  <si>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</si>
  <si>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</si>
  <si>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</si>
  <si>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</si>
  <si>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</si>
  <si>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</si>
  <si>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</si>
  <si>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</si>
  <si>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</si>
  <si>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</si>
  <si>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</si>
  <si>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</si>
  <si>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</si>
  <si>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</si>
  <si>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</si>
  <si>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</si>
  <si>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</si>
  <si>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</si>
  <si>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</si>
  <si>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</si>
  <si>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</si>
  <si>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</si>
  <si>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</si>
  <si>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</si>
  <si>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</si>
  <si>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</si>
  <si>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</si>
  <si>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</si>
  <si>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</si>
  <si>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</si>
  <si>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</si>
  <si>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</si>
  <si>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</si>
  <si>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</si>
  <si>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</si>
  <si>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</si>
  <si>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</si>
  <si>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</si>
  <si>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</si>
  <si>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</si>
  <si>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</si>
  <si>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</si>
  <si>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</si>
  <si>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</si>
  <si>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</si>
  <si>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</si>
  <si>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</si>
  <si>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</si>
  <si>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</si>
  <si>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</si>
  <si>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</si>
  <si>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</si>
  <si>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</si>
  <si>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</si>
  <si>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</si>
  <si>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</si>
  <si>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</si>
  <si>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</si>
  <si>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</si>
  <si>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</si>
  <si>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</si>
  <si>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</si>
  <si>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</si>
  <si>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</si>
  <si>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</si>
  <si>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</si>
  <si>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</si>
  <si>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</si>
  <si>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</si>
  <si>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</si>
  <si>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</si>
  <si>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</si>
  <si>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</si>
  <si>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</si>
  <si>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</si>
  <si>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</si>
  <si>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</si>
  <si>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</si>
  <si>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</si>
  <si>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</si>
  <si>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</si>
  <si>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</si>
  <si>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</si>
  <si>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</si>
  <si>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</si>
  <si>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</si>
  <si>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</si>
  <si>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</si>
  <si>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</si>
  <si>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</si>
  <si>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</si>
  <si>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</si>
  <si>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</si>
  <si>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</si>
  <si>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</si>
  <si>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</si>
  <si>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</si>
  <si>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</si>
  <si>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</si>
  <si>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</si>
  <si>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</si>
  <si>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</si>
  <si>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</si>
  <si>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</si>
  <si>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</si>
  <si>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</si>
  <si>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</si>
  <si>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</si>
  <si>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</si>
  <si>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</si>
  <si>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</si>
  <si>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</si>
  <si>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</si>
  <si>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</si>
  <si>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</si>
  <si>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</si>
  <si>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</si>
  <si>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</si>
  <si>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</si>
  <si>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</si>
  <si>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</si>
  <si>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</si>
  <si>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</si>
  <si>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</si>
  <si>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</si>
  <si>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</si>
  <si>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</si>
  <si>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</si>
  <si>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</si>
  <si>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</si>
  <si>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</si>
  <si>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</si>
  <si>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</si>
  <si>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</si>
  <si>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</si>
  <si>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</si>
  <si>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</si>
  <si>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</si>
  <si>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</si>
  <si>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</si>
  <si>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</si>
  <si>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</si>
  <si>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</si>
  <si>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</si>
  <si>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</si>
  <si>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</si>
  <si>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</si>
  <si>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</si>
  <si>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</si>
  <si>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</si>
  <si>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</si>
  <si>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</si>
  <si>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</si>
  <si>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</si>
  <si>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</si>
  <si>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</si>
  <si>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</si>
  <si>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</si>
  <si>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</si>
  <si>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</si>
  <si>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</si>
  <si>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</si>
  <si>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</si>
  <si>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</si>
  <si>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</si>
  <si>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</si>
  <si>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</si>
  <si>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</si>
  <si>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</si>
  <si>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</si>
  <si>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</si>
  <si>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</si>
  <si>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</si>
  <si>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</si>
  <si>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</si>
  <si>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</si>
  <si>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</si>
  <si>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</si>
  <si>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</si>
  <si>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</si>
  <si>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</si>
  <si>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</si>
  <si>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</si>
  <si>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</si>
  <si>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</si>
  <si>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</si>
  <si>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</si>
  <si>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</si>
  <si>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</si>
  <si>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</si>
  <si>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</si>
  <si>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</si>
  <si>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</si>
  <si>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</si>
  <si>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</si>
  <si>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</si>
  <si>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</si>
  <si>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</si>
  <si>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</si>
  <si>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</si>
  <si>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</si>
  <si>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</si>
  <si>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</si>
  <si>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</si>
  <si>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</si>
  <si>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</si>
  <si>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</si>
  <si>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</si>
  <si>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</si>
  <si>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</si>
  <si>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</si>
  <si>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</si>
  <si>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</si>
  <si>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</si>
  <si>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</si>
  <si>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</si>
  <si>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</si>
  <si>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</si>
  <si>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</si>
  <si>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</si>
  <si>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</si>
  <si>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</si>
  <si>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</si>
  <si>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</si>
  <si>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</si>
  <si>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</si>
  <si>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</si>
  <si>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</si>
  <si>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</si>
  <si>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</si>
  <si>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</si>
  <si>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</si>
  <si>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</si>
  <si>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</si>
  <si>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</si>
  <si>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</si>
  <si>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</si>
  <si>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</si>
  <si>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</si>
  <si>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</si>
  <si>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</si>
  <si>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</si>
  <si>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</si>
  <si>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</si>
  <si>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</si>
  <si>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</si>
  <si>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</si>
  <si>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</si>
  <si>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</si>
  <si>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</si>
  <si>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</si>
  <si>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</si>
  <si>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</si>
  <si>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</si>
  <si>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</si>
  <si>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</si>
  <si>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</si>
  <si>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</si>
  <si>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</si>
  <si>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</si>
  <si>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</si>
  <si>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</si>
  <si>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</si>
  <si>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</si>
  <si>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</si>
  <si>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</si>
  <si>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</si>
  <si>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</si>
  <si>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</si>
  <si>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</si>
  <si>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</si>
  <si>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</si>
  <si>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</si>
  <si>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</si>
  <si>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</si>
  <si>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</si>
  <si>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</si>
  <si>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</si>
  <si>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</si>
  <si>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</si>
  <si>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</si>
  <si>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</si>
  <si>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</si>
  <si>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</si>
  <si>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</si>
  <si>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</si>
  <si>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</si>
  <si>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</si>
  <si>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</si>
  <si>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</si>
  <si>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</si>
  <si>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</si>
  <si>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</si>
  <si>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</si>
  <si>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</si>
  <si>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</si>
  <si>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</si>
  <si>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</si>
  <si>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</si>
  <si>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</si>
  <si>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</si>
  <si>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</si>
  <si>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</si>
  <si>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</si>
  <si>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</si>
  <si>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</si>
  <si>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</si>
  <si>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</si>
  <si>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</si>
  <si>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</si>
  <si>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</si>
  <si>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</si>
  <si>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</si>
  <si>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</si>
  <si>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</si>
  <si>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</si>
  <si>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</si>
  <si>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</si>
  <si>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</si>
  <si>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</si>
  <si>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</si>
  <si>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</si>
  <si>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</si>
  <si>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</si>
  <si>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</si>
  <si>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</si>
  <si>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</si>
  <si>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</si>
  <si>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</si>
  <si>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</si>
  <si>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</si>
  <si>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</si>
  <si>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</si>
  <si>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</si>
  <si>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</si>
  <si>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</si>
  <si>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</si>
  <si>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</si>
  <si>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</si>
  <si>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</si>
  <si>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</si>
  <si>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</si>
  <si>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</si>
  <si>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</si>
  <si>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</si>
  <si>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</si>
  <si>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</si>
  <si>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</si>
  <si>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</si>
  <si>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</si>
  <si>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</si>
  <si>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</si>
  <si>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</si>
  <si>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</si>
  <si>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</si>
  <si>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</si>
  <si>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</si>
  <si>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</si>
  <si>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</si>
  <si>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</si>
  <si>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</si>
  <si>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</si>
  <si>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</si>
  <si>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</si>
  <si>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</si>
  <si>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</si>
  <si>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</si>
  <si>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</si>
  <si>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</si>
  <si>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</si>
  <si>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</si>
  <si>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</si>
  <si>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</si>
  <si>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</si>
  <si>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</si>
  <si>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</si>
  <si>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</si>
  <si>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</si>
  <si>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</si>
  <si>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</si>
  <si>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</si>
  <si>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</si>
  <si>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</si>
  <si>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</si>
  <si>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</si>
  <si>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</si>
  <si>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</si>
  <si>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</si>
  <si>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</si>
  <si>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</si>
  <si>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</si>
  <si>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</si>
  <si>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</si>
  <si>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</si>
  <si>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</si>
  <si>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</si>
  <si>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</si>
  <si>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</si>
  <si>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</si>
  <si>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</si>
  <si>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</si>
  <si>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</si>
  <si>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</si>
  <si>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</si>
  <si>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</si>
  <si>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</si>
  <si>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</si>
  <si>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</si>
  <si>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</si>
  <si>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</si>
  <si>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</si>
  <si>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</si>
  <si>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</si>
  <si>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</si>
  <si>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</si>
  <si>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</si>
  <si>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</si>
  <si>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</si>
  <si>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</si>
  <si>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</si>
  <si>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</si>
  <si>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</si>
  <si>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</si>
  <si>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</si>
  <si>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</si>
  <si>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</si>
  <si>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</si>
  <si>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</si>
  <si>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</si>
  <si>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</si>
  <si>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</si>
  <si>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</si>
  <si>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</si>
  <si>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</si>
  <si>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</si>
  <si>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</si>
  <si>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</si>
  <si>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</si>
  <si>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</si>
  <si>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</si>
  <si>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</si>
  <si>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</si>
  <si>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</si>
  <si>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</si>
  <si>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</si>
  <si>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</si>
  <si>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</si>
  <si>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</si>
  <si>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</si>
  <si>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</si>
  <si>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</si>
  <si>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</si>
  <si>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</si>
  <si>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</si>
  <si>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</si>
  <si>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</si>
  <si>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</si>
  <si>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</si>
  <si>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</si>
  <si>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</si>
  <si>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</si>
  <si>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</si>
  <si>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</si>
  <si>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</si>
  <si>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</si>
  <si>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</si>
  <si>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</si>
  <si>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</si>
  <si>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</si>
  <si>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</si>
  <si>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</si>
  <si>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</si>
  <si>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</si>
  <si>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</si>
  <si>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</si>
  <si>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</si>
  <si>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</si>
  <si>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</si>
  <si>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</si>
  <si>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</si>
  <si>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</si>
  <si>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</si>
  <si>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</si>
  <si>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</si>
  <si>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</si>
  <si>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</si>
  <si>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</si>
  <si>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</si>
  <si>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</si>
  <si>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</si>
  <si>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</si>
  <si>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</si>
  <si>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</si>
  <si>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</si>
  <si>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</si>
  <si>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</si>
  <si>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</si>
  <si>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</si>
  <si>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</si>
  <si>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</si>
  <si>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</si>
  <si>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</si>
  <si>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</si>
  <si>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</si>
  <si>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</si>
  <si>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</si>
  <si>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</si>
  <si>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</si>
  <si>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</si>
  <si>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</si>
  <si>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</si>
  <si>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</si>
  <si>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</si>
  <si>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</si>
  <si>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</si>
  <si>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</si>
  <si>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</si>
  <si>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</si>
  <si>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</si>
  <si>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</si>
  <si>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</si>
  <si>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</si>
  <si>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</si>
  <si>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</si>
  <si>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</si>
  <si>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</si>
  <si>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</si>
  <si>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</si>
  <si>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</si>
  <si>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</si>
  <si>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</si>
  <si>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</si>
  <si>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</si>
  <si>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</si>
  <si>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</si>
  <si>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</si>
  <si>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</si>
  <si>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</si>
  <si>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</si>
  <si>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</si>
  <si>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</si>
  <si>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</si>
  <si>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</si>
  <si>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</si>
  <si>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</si>
  <si>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</si>
  <si>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</si>
  <si>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</si>
  <si>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</si>
  <si>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</si>
  <si>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</si>
  <si>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</si>
  <si>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</si>
  <si>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</si>
  <si>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</si>
  <si>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</si>
  <si>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</si>
  <si>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</si>
  <si>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</si>
  <si>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</si>
  <si>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</si>
  <si>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</si>
  <si>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</si>
  <si>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</si>
  <si>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</si>
  <si>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</si>
  <si>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</si>
  <si>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</si>
  <si>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</si>
  <si>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</si>
  <si>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</si>
  <si>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</si>
  <si>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</si>
  <si>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</si>
  <si>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</si>
  <si>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</si>
  <si>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</si>
  <si>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</si>
  <si>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</si>
  <si>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</si>
  <si>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</si>
  <si>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</si>
  <si>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</si>
  <si>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</si>
  <si>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</si>
  <si>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</si>
  <si>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</si>
  <si>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</si>
  <si>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</si>
  <si>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</si>
  <si>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</si>
  <si>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</si>
  <si>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</si>
  <si>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</si>
  <si>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</si>
  <si>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</si>
  <si>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</si>
  <si>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</si>
  <si>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</si>
  <si>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</si>
  <si>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</si>
  <si>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</si>
  <si>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</si>
  <si>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</si>
  <si>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</si>
  <si>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</si>
  <si>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</si>
  <si>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</si>
  <si>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</si>
  <si>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</si>
  <si>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</si>
  <si>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</si>
  <si>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</si>
  <si>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</si>
  <si>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</si>
  <si>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</si>
  <si>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</si>
  <si>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</si>
  <si>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</si>
  <si>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</si>
  <si>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</si>
  <si>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</si>
  <si>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</si>
  <si>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</si>
  <si>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</si>
  <si>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</si>
  <si>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</si>
  <si>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</si>
  <si>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</si>
  <si>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</si>
  <si>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</si>
  <si>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</si>
  <si>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</si>
  <si>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</si>
  <si>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</si>
  <si>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</si>
  <si>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</si>
  <si>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</si>
  <si>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</si>
  <si>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</si>
  <si>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</si>
  <si>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</si>
  <si>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</si>
  <si>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</si>
  <si>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</si>
  <si>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</si>
  <si>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</si>
  <si>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</si>
  <si>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</si>
  <si>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</si>
  <si>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</si>
  <si>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</si>
  <si>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</si>
  <si>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</si>
  <si>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</si>
  <si>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</si>
  <si>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</si>
  <si>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</si>
  <si>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</si>
  <si>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</si>
  <si>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</si>
  <si>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</si>
  <si>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</si>
  <si>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</si>
  <si>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</si>
  <si>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</si>
  <si>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</si>
  <si>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</si>
  <si>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</si>
  <si>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</si>
  <si>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</si>
  <si>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</si>
  <si>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</si>
  <si>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</si>
  <si>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</si>
  <si>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</si>
  <si>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</si>
  <si>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</si>
  <si>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</si>
  <si>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</si>
  <si>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</si>
  <si>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</si>
  <si>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</si>
  <si>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</si>
  <si>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</si>
  <si>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</si>
  <si>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</si>
  <si>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</si>
  <si>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</si>
  <si>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</si>
  <si>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</si>
  <si>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</si>
  <si>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</si>
  <si>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</si>
  <si>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</si>
  <si>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</si>
  <si>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</si>
  <si>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</si>
  <si>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</si>
  <si>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</si>
  <si>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</si>
  <si>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</si>
  <si>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</si>
  <si>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</si>
  <si>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</si>
  <si>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</si>
  <si>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</si>
  <si>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</si>
  <si>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</si>
  <si>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</si>
  <si>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</si>
  <si>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</si>
  <si>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</si>
  <si>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</si>
  <si>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</si>
  <si>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</si>
  <si>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</si>
  <si>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</si>
  <si>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</si>
  <si>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</si>
  <si>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</si>
  <si>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</si>
  <si>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</si>
  <si>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</si>
  <si>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</si>
  <si>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</si>
  <si>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</si>
  <si>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</si>
  <si>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</si>
  <si>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</si>
  <si>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</si>
  <si>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</si>
  <si>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</si>
  <si>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</si>
  <si>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</si>
  <si>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</si>
  <si>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</si>
  <si>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</si>
  <si>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</si>
  <si>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</si>
  <si>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</si>
  <si>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</si>
  <si>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</si>
  <si>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</si>
  <si>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</si>
  <si>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</si>
  <si>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</si>
  <si>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</si>
  <si>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</si>
  <si>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</si>
  <si>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</si>
  <si>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</si>
  <si>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</si>
  <si>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</si>
  <si>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</si>
  <si>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</si>
  <si>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</si>
  <si>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</si>
  <si>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</si>
  <si>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</si>
  <si>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</si>
  <si>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</si>
  <si>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</si>
  <si>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</si>
  <si>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</si>
  <si>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</si>
  <si>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</si>
  <si>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</si>
  <si>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</si>
  <si>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</si>
  <si>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</si>
  <si>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</si>
  <si>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</si>
  <si>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</si>
  <si>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</si>
  <si>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</si>
  <si>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</si>
  <si>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</si>
  <si>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</si>
  <si>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</si>
  <si>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</si>
  <si>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</si>
  <si>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</si>
  <si>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</si>
  <si>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</si>
  <si>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</si>
  <si>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</si>
  <si>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</si>
  <si>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</si>
  <si>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</si>
  <si>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</si>
  <si>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</si>
  <si>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</si>
  <si>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</si>
  <si>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</si>
  <si>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</si>
  <si>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</si>
  <si>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</si>
  <si>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</si>
  <si>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</si>
  <si>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</si>
  <si>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</si>
  <si>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</si>
  <si>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</si>
  <si>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</si>
  <si>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</si>
  <si>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</si>
  <si>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</si>
  <si>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</si>
  <si>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</si>
  <si>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</si>
  <si>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</si>
  <si>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</si>
  <si>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</si>
  <si>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</si>
  <si>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</si>
  <si>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</si>
  <si>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</si>
  <si>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</si>
  <si>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</si>
  <si>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</si>
  <si>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</si>
  <si>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</si>
  <si>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</si>
  <si>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</si>
  <si>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</si>
  <si>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</si>
  <si>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</si>
  <si>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</si>
  <si>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</si>
  <si>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</si>
  <si>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</si>
  <si>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</si>
  <si>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</si>
  <si>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</si>
  <si>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</si>
  <si>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</si>
  <si>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</si>
  <si>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</si>
  <si>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</si>
  <si>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</si>
  <si>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</si>
  <si>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</si>
  <si>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</si>
  <si>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</si>
  <si>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</si>
  <si>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</si>
  <si>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</si>
  <si>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</si>
  <si>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</si>
  <si>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</si>
  <si>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</si>
  <si>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</si>
  <si>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</si>
  <si>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</si>
  <si>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</si>
  <si>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</si>
  <si>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</si>
  <si>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</si>
  <si>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</si>
  <si>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</si>
  <si>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</si>
  <si>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</si>
  <si>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</si>
  <si>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</si>
  <si>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</si>
  <si>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</si>
  <si>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</si>
  <si>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</si>
  <si>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</si>
  <si>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</si>
  <si>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</si>
  <si>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</si>
  <si>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</si>
  <si>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</si>
  <si>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</si>
  <si>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</si>
  <si>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</si>
  <si>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</si>
  <si>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</si>
  <si>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</si>
  <si>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</si>
  <si>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</si>
  <si>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</si>
  <si>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</si>
  <si>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</si>
  <si>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</si>
  <si>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</si>
  <si>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</si>
  <si>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</si>
  <si>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</si>
  <si>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</si>
  <si>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</si>
  <si>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</si>
  <si>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</si>
  <si>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</si>
  <si>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</si>
  <si>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</si>
  <si>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</si>
  <si>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</si>
  <si>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</si>
  <si>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</si>
  <si>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</si>
  <si>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</si>
  <si>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</si>
  <si>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</si>
  <si>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</si>
  <si>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</si>
  <si>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</si>
  <si>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</si>
  <si>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</si>
  <si>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</si>
  <si>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</si>
  <si>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</si>
  <si>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</si>
  <si>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</si>
  <si>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</si>
  <si>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</si>
  <si>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</si>
  <si>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</si>
  <si>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</si>
  <si>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</si>
  <si>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</si>
  <si>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</si>
  <si>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</si>
  <si>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</si>
  <si>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</si>
  <si>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</si>
  <si>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</si>
  <si>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</si>
  <si>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</si>
  <si>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</si>
  <si>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</si>
  <si>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</si>
  <si>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</si>
  <si>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</si>
  <si>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</si>
  <si>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</si>
  <si>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</si>
  <si>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</si>
  <si>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</si>
  <si>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</si>
  <si>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</si>
  <si>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</si>
  <si>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</si>
  <si>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</si>
  <si>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</si>
  <si>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</si>
  <si>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</si>
  <si>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</si>
  <si>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</si>
  <si>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</si>
  <si>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</si>
  <si>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</si>
  <si>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</si>
  <si>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</si>
  <si>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</si>
  <si>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</si>
  <si>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</si>
  <si>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</si>
  <si>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</si>
  <si>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</si>
  <si>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</si>
  <si>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</si>
  <si>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</si>
  <si>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</si>
  <si>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</si>
  <si>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</si>
  <si>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</si>
  <si>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</si>
  <si>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</si>
  <si>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</si>
  <si>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</si>
  <si>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</si>
  <si>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</si>
  <si>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</si>
  <si>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</si>
  <si>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</si>
  <si>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</si>
  <si>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</si>
  <si>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</si>
  <si>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</si>
  <si>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</si>
  <si>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</si>
  <si>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</si>
  <si>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</si>
  <si>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</si>
  <si>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</si>
  <si>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</si>
  <si>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</si>
  <si>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</si>
  <si>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</si>
  <si>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</si>
  <si>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</si>
  <si>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</si>
  <si>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</si>
  <si>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</si>
  <si>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</si>
  <si>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</si>
  <si>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</si>
  <si>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</si>
  <si>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</si>
  <si>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</si>
  <si>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</si>
  <si>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</si>
  <si>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</si>
  <si>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</si>
  <si>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</si>
  <si>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</si>
  <si>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</si>
  <si>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</si>
  <si>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</si>
  <si>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</si>
  <si>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</si>
  <si>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</si>
  <si>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</si>
  <si>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</si>
  <si>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</si>
  <si>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</si>
  <si>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</si>
  <si>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</si>
  <si>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</si>
  <si>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</si>
  <si>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</si>
  <si>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</si>
  <si>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</si>
  <si>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</si>
  <si>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</si>
  <si>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</si>
  <si>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</si>
  <si>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</si>
  <si>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</si>
  <si>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</si>
  <si>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</si>
  <si>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</si>
  <si>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</si>
  <si>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</si>
  <si>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</si>
  <si>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</si>
  <si>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</si>
  <si>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</si>
  <si>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</si>
  <si>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</si>
  <si>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</si>
  <si>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</si>
  <si>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</si>
  <si>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</si>
  <si>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</si>
  <si>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</si>
  <si>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</si>
  <si>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</si>
  <si>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</si>
  <si>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</si>
  <si>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</si>
  <si>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</si>
  <si>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</si>
  <si>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</si>
  <si>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</si>
  <si>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</si>
  <si>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</si>
  <si>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</si>
  <si>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</si>
  <si>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</si>
  <si>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</si>
  <si>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</si>
  <si>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</si>
  <si>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</si>
  <si>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</si>
  <si>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</si>
  <si>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</si>
  <si>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</si>
  <si>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</si>
  <si>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</si>
  <si>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</si>
  <si>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</si>
  <si>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</si>
  <si>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</si>
  <si>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</si>
  <si>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</si>
  <si>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</si>
  <si>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</si>
  <si>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</si>
  <si>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</si>
  <si>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</si>
  <si>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</si>
  <si>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</si>
  <si>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</si>
  <si>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</si>
  <si>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</si>
  <si>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</si>
  <si>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</si>
  <si>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</si>
  <si>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</si>
  <si>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</si>
  <si>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</si>
  <si>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</si>
  <si>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</si>
  <si>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</si>
  <si>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</si>
  <si>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</si>
  <si>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</si>
  <si>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</si>
  <si>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</si>
  <si>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</si>
  <si>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</si>
  <si>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</si>
  <si>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</si>
  <si>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</si>
  <si>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</si>
  <si>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</si>
  <si>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</si>
  <si>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</si>
  <si>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</si>
  <si>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</si>
  <si>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</si>
  <si>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</si>
  <si>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</si>
  <si>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</si>
  <si>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</si>
  <si>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</si>
  <si>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</si>
  <si>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</si>
  <si>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</si>
  <si>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</si>
  <si>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</si>
  <si>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</si>
  <si>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</si>
  <si>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</si>
  <si>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</si>
  <si>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</si>
  <si>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</si>
  <si>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</si>
  <si>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</si>
  <si>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</si>
  <si>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</si>
  <si>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</si>
  <si>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</si>
  <si>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</si>
  <si>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</si>
  <si>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</si>
  <si>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</si>
  <si>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</si>
  <si>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</si>
  <si>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</si>
  <si>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</si>
  <si>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</si>
  <si>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</si>
  <si>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</si>
  <si>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</si>
  <si>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</si>
  <si>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</si>
  <si>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</si>
  <si>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</si>
  <si>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</si>
  <si>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</si>
  <si>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</si>
  <si>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</si>
  <si>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</si>
  <si>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</si>
  <si>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</si>
  <si>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</si>
  <si>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</si>
  <si>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</si>
  <si>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</si>
  <si>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</si>
  <si>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</si>
  <si>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</si>
  <si>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</si>
  <si>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</si>
  <si>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</si>
  <si>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</si>
  <si>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</si>
  <si>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</si>
  <si>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</si>
  <si>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</si>
  <si>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</si>
  <si>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</si>
  <si>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</si>
  <si>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</si>
  <si>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</si>
  <si>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</si>
  <si>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</si>
  <si>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</si>
  <si>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</si>
  <si>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</si>
  <si>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</si>
  <si>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</si>
  <si>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</si>
  <si>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</si>
  <si>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</si>
  <si>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</si>
  <si>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</si>
  <si>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</si>
  <si>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</si>
  <si>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</si>
  <si>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</si>
  <si>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</si>
  <si>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</si>
  <si>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</si>
  <si>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</si>
  <si>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</si>
  <si>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</si>
  <si>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</si>
  <si>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</si>
  <si>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</si>
  <si>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</si>
  <si>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</si>
  <si>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</si>
  <si>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</si>
  <si>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</si>
  <si>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</si>
  <si>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</si>
  <si>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</si>
  <si>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</si>
  <si>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</si>
  <si>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</si>
  <si>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</si>
  <si>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</si>
  <si>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</si>
  <si>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</si>
  <si>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</si>
  <si>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</si>
  <si>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</si>
  <si>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</si>
  <si>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</si>
  <si>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</si>
  <si>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</si>
  <si>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</si>
  <si>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</si>
  <si>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</si>
  <si>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</si>
  <si>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</si>
  <si>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</si>
  <si>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</si>
  <si>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</si>
  <si>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</si>
  <si>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</si>
  <si>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</si>
  <si>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</si>
  <si>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</si>
  <si>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</si>
  <si>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</si>
  <si>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</si>
  <si>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</si>
  <si>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</si>
  <si>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</si>
  <si>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</si>
  <si>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</si>
  <si>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</si>
  <si>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</si>
  <si>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</si>
  <si>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</si>
  <si>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</si>
  <si>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</si>
  <si>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</si>
  <si>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</si>
  <si>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</si>
  <si>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</si>
  <si>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</si>
  <si>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</si>
  <si>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</si>
  <si>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</si>
  <si>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</si>
  <si>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</si>
  <si>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</si>
  <si>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</si>
  <si>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</si>
  <si>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</si>
  <si>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</si>
  <si>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</si>
  <si>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</si>
  <si>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</si>
  <si>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</si>
  <si>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</si>
  <si>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</si>
  <si>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</si>
  <si>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</si>
  <si>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</si>
  <si>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</si>
  <si>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</si>
  <si>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</si>
  <si>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</si>
  <si>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</si>
  <si>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</si>
  <si>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</si>
  <si>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</si>
  <si>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</si>
  <si>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</si>
  <si>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</si>
  <si>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</si>
  <si>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</si>
  <si>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</si>
  <si>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</si>
  <si>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</si>
  <si>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</si>
  <si>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</si>
  <si>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</si>
  <si>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</si>
  <si>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</si>
  <si>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</si>
  <si>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</si>
  <si>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</si>
  <si>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</si>
  <si>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</si>
  <si>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</si>
  <si>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</si>
  <si>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</si>
  <si>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</si>
  <si>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</si>
  <si>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</si>
  <si>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</si>
  <si>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</si>
  <si>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</si>
  <si>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</si>
  <si>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</si>
  <si>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</si>
  <si>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</si>
  <si>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</si>
  <si>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</si>
  <si>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</si>
  <si>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</si>
  <si>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</si>
  <si>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</si>
  <si>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</si>
  <si>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</si>
  <si>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</si>
  <si>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</si>
  <si>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</si>
  <si>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</si>
  <si>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</si>
  <si>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</si>
  <si>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</si>
  <si>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</si>
  <si>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</si>
  <si>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</si>
  <si>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</si>
  <si>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</si>
  <si>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</si>
  <si>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</si>
  <si>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</si>
  <si>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</si>
  <si>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</si>
  <si>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</si>
  <si>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</si>
  <si>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</si>
  <si>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</si>
  <si>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</si>
  <si>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</si>
  <si>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</si>
  <si>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</si>
  <si>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</si>
  <si>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</si>
  <si>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</si>
  <si>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</si>
  <si>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</si>
  <si>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</si>
  <si>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</si>
  <si>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</si>
  <si>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</si>
  <si>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</si>
  <si>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</si>
  <si>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</si>
  <si>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</si>
  <si>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</si>
  <si>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</si>
  <si>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</si>
  <si>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</si>
  <si>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</si>
  <si>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</si>
  <si>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</si>
  <si>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</si>
  <si>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</si>
  <si>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</si>
  <si>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</si>
  <si>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</si>
  <si>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</si>
  <si>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</si>
  <si>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</si>
  <si>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</si>
  <si>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</si>
  <si>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</si>
  <si>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</si>
  <si>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</si>
  <si>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</si>
  <si>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</si>
  <si>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</si>
  <si>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</si>
  <si>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</si>
  <si>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</si>
  <si>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</si>
  <si>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</si>
  <si>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</si>
  <si>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</si>
  <si>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</si>
  <si>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</si>
  <si>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</si>
  <si>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</si>
  <si>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</si>
  <si>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</si>
  <si>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</si>
  <si>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</si>
  <si>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</si>
  <si>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</si>
  <si>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</si>
  <si>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</si>
  <si>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</si>
  <si>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</si>
  <si>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</si>
  <si>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</si>
  <si>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</si>
  <si>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</si>
  <si>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</si>
  <si>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</si>
  <si>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</si>
  <si>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</si>
  <si>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</si>
  <si>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</si>
  <si>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</si>
  <si>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</si>
  <si>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</si>
  <si>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</si>
  <si>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</si>
  <si>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</si>
  <si>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</si>
  <si>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</si>
  <si>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</si>
  <si>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</si>
  <si>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</si>
  <si>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</si>
  <si>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</si>
  <si>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</si>
  <si>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</si>
  <si>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</si>
  <si>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</si>
  <si>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</si>
  <si>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</si>
  <si>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</si>
  <si>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</si>
  <si>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</si>
  <si>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</si>
  <si>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</si>
  <si>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</si>
  <si>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</si>
  <si>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</si>
  <si>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</si>
  <si>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</si>
  <si>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</si>
  <si>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</si>
  <si>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</si>
  <si>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</si>
  <si>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</si>
  <si>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</si>
  <si>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</si>
  <si>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</si>
  <si>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</si>
  <si>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</si>
  <si>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</si>
  <si>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</si>
  <si>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</si>
  <si>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</si>
  <si>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</si>
  <si>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</si>
  <si>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</si>
  <si>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</si>
  <si>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</si>
  <si>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</si>
  <si>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</si>
  <si>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</si>
  <si>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</si>
  <si>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</si>
  <si>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</si>
  <si>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</si>
  <si>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</si>
  <si>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</si>
  <si>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</si>
  <si>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</si>
  <si>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</si>
  <si>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</si>
  <si>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</si>
  <si>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</si>
  <si>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</si>
  <si>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</si>
  <si>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</si>
  <si>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</si>
  <si>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</si>
  <si>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</si>
  <si>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</si>
  <si>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</si>
  <si>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</si>
  <si>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</si>
  <si>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</si>
  <si>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</si>
  <si>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</si>
  <si>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</si>
  <si>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</si>
  <si>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</si>
  <si>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</si>
  <si>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</si>
  <si>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</si>
  <si>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</si>
  <si>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</si>
  <si>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</si>
  <si>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</si>
  <si>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</si>
  <si>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</si>
  <si>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</si>
  <si>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</si>
  <si>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</si>
  <si>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</si>
  <si>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</si>
  <si>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</si>
  <si>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</si>
  <si>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</si>
  <si>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</si>
  <si>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</si>
  <si>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</si>
  <si>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</si>
  <si>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</si>
  <si>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</si>
  <si>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</si>
  <si>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</si>
  <si>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</si>
  <si>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</si>
  <si>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</si>
  <si>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</si>
  <si>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</si>
  <si>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</si>
  <si>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</si>
  <si>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</si>
  <si>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</si>
  <si>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</si>
  <si>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</si>
  <si>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</si>
  <si>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</si>
  <si>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</si>
  <si>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</si>
  <si>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</si>
  <si>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</si>
  <si>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</si>
  <si>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</si>
  <si>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</si>
  <si>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</si>
  <si>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</si>
  <si>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</si>
  <si>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</si>
  <si>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</si>
  <si>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</si>
  <si>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</si>
  <si>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</si>
  <si>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</si>
  <si>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</si>
  <si>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</si>
  <si>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</si>
  <si>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</si>
  <si>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</si>
  <si>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</si>
  <si>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</si>
  <si>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</si>
  <si>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</si>
  <si>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</si>
  <si>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</si>
  <si>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</si>
  <si>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</si>
  <si>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</si>
  <si>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</si>
  <si>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</si>
  <si>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</si>
  <si>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</si>
  <si>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</si>
  <si>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</si>
  <si>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</si>
  <si>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</si>
  <si>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</si>
  <si>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</si>
  <si>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</si>
  <si>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</si>
  <si>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</si>
  <si>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</si>
  <si>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</si>
  <si>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</si>
  <si>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</si>
  <si>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</si>
  <si>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</si>
  <si>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</si>
  <si>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</si>
  <si>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</si>
  <si>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</si>
  <si>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</si>
  <si>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</si>
  <si>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</si>
  <si>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</si>
  <si>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</si>
  <si>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</si>
  <si>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</si>
  <si>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</si>
  <si>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</si>
  <si>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</si>
  <si>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</si>
  <si>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</si>
  <si>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</si>
  <si>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</si>
  <si>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</si>
  <si>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</si>
  <si>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</si>
  <si>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</si>
  <si>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</si>
  <si>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</si>
  <si>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</si>
  <si>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</si>
  <si>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</si>
  <si>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</si>
  <si>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</si>
  <si>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</si>
  <si>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</si>
  <si>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</si>
  <si>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</si>
  <si>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</si>
  <si>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</si>
  <si>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</si>
  <si>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</si>
  <si>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</si>
  <si>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</si>
  <si>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</si>
  <si>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</si>
  <si>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</si>
  <si>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</si>
  <si>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</si>
  <si>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</si>
  <si>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</si>
  <si>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</si>
  <si>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</si>
  <si>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</si>
  <si>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</si>
  <si>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</si>
  <si>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</si>
  <si>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</si>
  <si>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</si>
  <si>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</si>
  <si>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</si>
  <si>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</si>
  <si>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</si>
  <si>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</si>
  <si>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</si>
  <si>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</si>
  <si>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</si>
  <si>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</si>
  <si>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</si>
  <si>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</si>
  <si>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</si>
  <si>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</si>
  <si>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</si>
  <si>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</si>
  <si>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</si>
  <si>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</si>
  <si>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</si>
  <si>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</si>
  <si>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</si>
  <si>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</si>
  <si>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</si>
  <si>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</si>
  <si>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</si>
  <si>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</si>
  <si>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</si>
  <si>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</si>
  <si>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</si>
  <si>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</si>
  <si>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</si>
  <si>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</si>
  <si>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</si>
  <si>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</si>
  <si>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</si>
  <si>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</si>
  <si>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</si>
  <si>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</si>
  <si>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</si>
  <si>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</si>
  <si>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</si>
  <si>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</si>
  <si>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</si>
  <si>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</si>
  <si>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</si>
  <si>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</si>
  <si>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</si>
  <si>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</si>
  <si>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</si>
  <si>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</si>
  <si>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</si>
  <si>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</si>
  <si>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</si>
  <si>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</si>
  <si>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</si>
  <si>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</si>
  <si>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</si>
  <si>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</si>
  <si>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</si>
  <si>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</si>
  <si>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</si>
  <si>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</si>
  <si>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</si>
  <si>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</si>
  <si>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</si>
  <si>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</si>
  <si>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</si>
  <si>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</si>
  <si>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</si>
  <si>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</si>
  <si>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</si>
  <si>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</si>
  <si>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</si>
  <si>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</si>
  <si>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</si>
  <si>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</si>
  <si>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</si>
  <si>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</si>
  <si>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</si>
  <si>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</si>
  <si>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</si>
  <si>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</si>
  <si>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</si>
  <si>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</si>
  <si>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</si>
  <si>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</si>
  <si>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</si>
  <si>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</si>
  <si>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</si>
  <si>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</si>
  <si>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</si>
  <si>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</si>
  <si>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</si>
  <si>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</si>
  <si>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</si>
  <si>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</si>
  <si>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</si>
  <si>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</si>
  <si>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</si>
  <si>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</si>
  <si>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</si>
  <si>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</si>
  <si>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</si>
  <si>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</si>
  <si>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</si>
  <si>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</si>
  <si>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</si>
  <si>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</si>
  <si>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</si>
  <si>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</si>
  <si>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</si>
  <si>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</si>
  <si>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</si>
  <si>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</si>
  <si>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</si>
  <si>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</si>
  <si>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</si>
  <si>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</si>
  <si>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</si>
  <si>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</si>
  <si>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</si>
  <si>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</si>
  <si>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</si>
  <si>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</si>
  <si>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</si>
  <si>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</si>
  <si>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</si>
  <si>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</si>
  <si>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</si>
  <si>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</si>
  <si>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</si>
  <si>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</si>
  <si>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</si>
  <si>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</si>
  <si>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</si>
  <si>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</si>
  <si>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</si>
  <si>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</si>
  <si>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</si>
  <si>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</si>
  <si>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</si>
  <si>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</si>
  <si>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</si>
  <si>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</si>
  <si>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</si>
  <si>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</si>
  <si>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</si>
  <si>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</si>
  <si>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</si>
  <si>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</si>
  <si>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</si>
  <si>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</si>
  <si>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</si>
  <si>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</si>
  <si>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</si>
  <si>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</si>
  <si>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</si>
  <si>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</si>
  <si>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</si>
  <si>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</si>
  <si>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</si>
  <si>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</si>
  <si>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</si>
  <si>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</si>
  <si>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</si>
  <si>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</si>
  <si>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</si>
  <si>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</si>
  <si>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</si>
  <si>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</si>
  <si>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</si>
  <si>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</si>
  <si>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</si>
  <si>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</si>
  <si>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</si>
  <si>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</si>
  <si>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</si>
  <si>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</si>
  <si>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</si>
  <si>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</si>
  <si>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</si>
  <si>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</si>
  <si>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</si>
  <si>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</si>
  <si>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</si>
  <si>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</si>
  <si>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</si>
  <si>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</si>
  <si>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</si>
  <si>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</si>
  <si>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</si>
  <si>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</si>
  <si>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</si>
  <si>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</si>
  <si>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</si>
  <si>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</si>
  <si>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</si>
  <si>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</si>
  <si>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</si>
  <si>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</si>
  <si>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</si>
  <si>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</si>
  <si>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</si>
  <si>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</si>
  <si>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</si>
  <si>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</si>
  <si>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</si>
  <si>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</si>
  <si>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</si>
  <si>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</si>
  <si>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</si>
  <si>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</si>
  <si>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</si>
  <si>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</si>
  <si>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</si>
  <si>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</si>
  <si>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</si>
  <si>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</si>
  <si>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</si>
  <si>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</si>
  <si>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</si>
  <si>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</si>
  <si>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</si>
  <si>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</si>
  <si>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</si>
  <si>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</si>
  <si>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</si>
  <si>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</si>
  <si>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</si>
  <si>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</si>
  <si>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</si>
  <si>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</si>
  <si>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</si>
  <si>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</si>
  <si>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</si>
  <si>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</si>
  <si>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</si>
  <si>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</si>
  <si>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</si>
  <si>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</si>
  <si>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</si>
  <si>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</si>
  <si>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</si>
  <si>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</si>
  <si>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</si>
  <si>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</si>
  <si>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</si>
  <si>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</si>
  <si>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</si>
  <si>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</si>
  <si>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</si>
  <si>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</si>
  <si>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</si>
  <si>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</si>
  <si>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</si>
  <si>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</si>
  <si>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</si>
  <si>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</si>
  <si>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</si>
  <si>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</si>
  <si>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</si>
  <si>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</si>
  <si>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</si>
  <si>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</si>
  <si>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</si>
  <si>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</si>
  <si>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</si>
  <si>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</si>
  <si>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</si>
  <si>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</si>
  <si>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</si>
  <si>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</si>
  <si>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</si>
  <si>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</si>
  <si>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</si>
  <si>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</si>
  <si>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</si>
  <si>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</si>
  <si>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</si>
  <si>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</si>
  <si>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</si>
  <si>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</si>
  <si>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</si>
  <si>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</si>
  <si>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</si>
  <si>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</si>
  <si>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</si>
  <si>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</si>
  <si>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</si>
  <si>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</si>
  <si>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</si>
  <si>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</si>
  <si>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</si>
  <si>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</si>
  <si>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</si>
  <si>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</si>
  <si>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</si>
  <si>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</si>
  <si>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</si>
  <si>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</si>
  <si>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</si>
  <si>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</si>
  <si>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</si>
  <si>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</si>
  <si>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</si>
  <si>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</si>
  <si>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</si>
  <si>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</si>
  <si>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</si>
  <si>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</si>
  <si>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</si>
  <si>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</si>
  <si>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</si>
  <si>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</si>
  <si>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</si>
  <si>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</si>
  <si>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</si>
  <si>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</si>
  <si>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</si>
  <si>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</si>
  <si>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</si>
  <si>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</si>
  <si>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</si>
  <si>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</si>
  <si>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</si>
  <si>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</si>
  <si>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</si>
  <si>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</si>
  <si>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</si>
  <si>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</si>
  <si>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</si>
  <si>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</si>
  <si>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</si>
  <si>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</si>
  <si>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</si>
  <si>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</si>
  <si>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</si>
  <si>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</si>
  <si>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</si>
  <si>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</si>
  <si>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</si>
  <si>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</si>
  <si>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</si>
  <si>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</si>
  <si>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</si>
  <si>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</si>
  <si>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</si>
  <si>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</si>
  <si>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</si>
  <si>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</si>
  <si>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</si>
  <si>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</si>
  <si>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</si>
  <si>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</si>
  <si>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</si>
  <si>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</si>
  <si>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</si>
  <si>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</si>
  <si>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</si>
  <si>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</si>
  <si>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</si>
  <si>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</si>
  <si>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</si>
  <si>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</si>
  <si>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</si>
  <si>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</si>
  <si>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</si>
  <si>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</si>
  <si>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</si>
  <si>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</si>
  <si>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</si>
  <si>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</si>
  <si>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</si>
  <si>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</si>
  <si>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</si>
  <si>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</si>
  <si>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</si>
  <si>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</si>
  <si>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</si>
  <si>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</si>
  <si>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</si>
  <si>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</si>
  <si>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</si>
  <si>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</si>
  <si>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</si>
  <si>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</si>
  <si>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</si>
  <si>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</si>
  <si>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</si>
  <si>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</si>
  <si>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</si>
  <si>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</si>
  <si>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</si>
  <si>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</si>
  <si>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</si>
  <si>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</si>
  <si>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</si>
  <si>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</si>
  <si>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</si>
  <si>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</si>
  <si>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</si>
  <si>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</si>
  <si>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</si>
  <si>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</si>
  <si>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</si>
  <si>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</si>
  <si>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</si>
  <si>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</si>
  <si>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</si>
  <si>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</si>
  <si>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</si>
  <si>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</si>
  <si>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</si>
  <si>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</si>
  <si>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</si>
  <si>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</si>
  <si>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</si>
  <si>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</si>
  <si>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</si>
  <si>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</si>
  <si>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</si>
  <si>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</si>
  <si>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</si>
  <si>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</si>
  <si>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</si>
  <si>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</si>
  <si>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</si>
  <si>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</si>
  <si>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</si>
  <si>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</si>
  <si>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</si>
  <si>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</si>
  <si>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</si>
  <si>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</si>
  <si>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</si>
  <si>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</si>
  <si>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</si>
  <si>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</si>
  <si>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</si>
  <si>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</si>
  <si>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</si>
  <si>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</si>
  <si>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</si>
  <si>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</si>
  <si>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</si>
  <si>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</si>
  <si>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</si>
  <si>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</si>
  <si>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</si>
  <si>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</si>
  <si>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</si>
  <si>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</si>
  <si>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</si>
  <si>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</si>
  <si>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</si>
  <si>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</si>
  <si>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</si>
  <si>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</si>
  <si>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</si>
  <si>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</si>
  <si>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</si>
  <si>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</si>
  <si>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</si>
  <si>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</si>
  <si>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</si>
  <si>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</si>
  <si>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</si>
  <si>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</si>
  <si>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</si>
  <si>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</si>
  <si>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</si>
  <si>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</si>
  <si>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</si>
  <si>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</si>
  <si>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</si>
  <si>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</si>
  <si>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</si>
  <si>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</si>
  <si>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</si>
  <si>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</si>
  <si>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</si>
  <si>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</si>
  <si>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</si>
  <si>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</si>
  <si>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</si>
  <si>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</si>
  <si>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</si>
  <si>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</si>
  <si>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</si>
  <si>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</si>
  <si>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</si>
  <si>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</si>
  <si>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</si>
  <si>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</si>
  <si>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</si>
  <si>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</si>
  <si>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</si>
  <si>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</si>
  <si>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</si>
  <si>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</si>
  <si>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</si>
  <si>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</si>
  <si>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</si>
  <si>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</si>
  <si>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</si>
  <si>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</si>
  <si>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</si>
  <si>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</si>
  <si>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</si>
  <si>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</si>
  <si>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</si>
  <si>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</si>
  <si>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</si>
  <si>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</si>
  <si>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</si>
  <si>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</si>
  <si>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</si>
  <si>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</si>
  <si>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</si>
  <si>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</si>
  <si>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</si>
  <si>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</si>
  <si>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</si>
  <si>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</si>
  <si>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</si>
  <si>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</si>
  <si>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</si>
  <si>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</si>
  <si>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</si>
  <si>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</si>
  <si>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</si>
  <si>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</si>
  <si>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</si>
  <si>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</si>
  <si>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</si>
  <si>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</si>
  <si>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</si>
  <si>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</si>
  <si>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</si>
  <si>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</si>
  <si>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</si>
  <si>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</si>
  <si>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</si>
  <si>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</si>
  <si>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</si>
  <si>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</si>
  <si>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</si>
  <si>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</si>
  <si>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</si>
  <si>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</si>
  <si>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</si>
  <si>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</si>
  <si>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</si>
  <si>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</si>
  <si>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</si>
  <si>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</si>
  <si>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</si>
  <si>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</si>
  <si>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</si>
  <si>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</si>
  <si>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</si>
  <si>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</si>
  <si>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</si>
  <si>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</si>
  <si>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</si>
  <si>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</si>
  <si>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</si>
  <si>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</si>
  <si>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</si>
  <si>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</si>
  <si>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</si>
  <si>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</si>
  <si>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</si>
  <si>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</si>
  <si>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</si>
  <si>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</si>
  <si>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</si>
  <si>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</si>
  <si>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</si>
  <si>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</si>
  <si>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</si>
  <si>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</si>
  <si>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</si>
  <si>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</si>
  <si>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</si>
  <si>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</si>
  <si>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</si>
  <si>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</si>
  <si>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</si>
  <si>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</si>
  <si>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</si>
  <si>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</si>
  <si>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</si>
  <si>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</si>
  <si>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</si>
  <si>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</si>
  <si>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</si>
  <si>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</si>
  <si>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</si>
  <si>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</si>
  <si>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</si>
  <si>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</si>
  <si>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</si>
  <si>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</si>
  <si>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</si>
  <si>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</si>
  <si>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</si>
  <si>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</si>
  <si>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</si>
  <si>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</si>
  <si>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</si>
  <si>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</si>
  <si>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</si>
  <si>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</si>
  <si>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</si>
  <si>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</si>
  <si>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</si>
  <si>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</si>
  <si>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</si>
  <si>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</si>
  <si>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</si>
  <si>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</si>
  <si>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</si>
  <si>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</si>
  <si>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</si>
  <si>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</si>
  <si>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</si>
  <si>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</si>
  <si>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</si>
  <si>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</si>
  <si>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</si>
  <si>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</si>
  <si>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</si>
  <si>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</si>
  <si>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</si>
  <si>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</si>
  <si>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</si>
  <si>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</si>
  <si>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</si>
  <si>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</si>
  <si>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</si>
  <si>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</si>
  <si>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</si>
  <si>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</si>
  <si>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</si>
  <si>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</si>
  <si>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</si>
  <si>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</si>
  <si>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</si>
  <si>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</si>
  <si>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</si>
  <si>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</si>
  <si>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</si>
  <si>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</si>
  <si>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</si>
  <si>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</si>
  <si>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</si>
  <si>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</si>
  <si>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</si>
  <si>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</si>
  <si>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</si>
  <si>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</si>
  <si>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</si>
  <si>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</si>
  <si>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</si>
  <si>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</si>
  <si>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</si>
  <si>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</si>
  <si>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</si>
  <si>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</si>
  <si>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</si>
  <si>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</si>
  <si>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</si>
  <si>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</si>
  <si>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</si>
  <si>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</si>
  <si>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</si>
  <si>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</si>
  <si>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</si>
  <si>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</si>
  <si>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</si>
  <si>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</si>
  <si>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</si>
  <si>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</si>
  <si>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</si>
  <si>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</si>
  <si>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</si>
  <si>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</si>
  <si>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</si>
  <si>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</si>
  <si>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</si>
  <si>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</si>
  <si>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</si>
  <si>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</si>
  <si>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</si>
  <si>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</si>
  <si>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</si>
  <si>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</si>
  <si>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</si>
  <si>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</si>
  <si>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</si>
  <si>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</si>
  <si>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</si>
  <si>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</si>
  <si>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</si>
  <si>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</si>
  <si>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</si>
  <si>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</si>
  <si>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</si>
  <si>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</si>
  <si>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</si>
  <si>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</si>
  <si>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</si>
  <si>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</si>
  <si>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</si>
  <si>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</si>
  <si>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</si>
  <si>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</si>
  <si>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</si>
  <si>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</si>
  <si>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</si>
  <si>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</si>
  <si>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</si>
  <si>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</si>
  <si>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</si>
  <si>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</si>
  <si>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</si>
  <si>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</si>
  <si>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</si>
  <si>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</si>
  <si>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</si>
  <si>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</si>
  <si>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</si>
  <si>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</si>
  <si>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</si>
  <si>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</si>
  <si>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</si>
  <si>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</si>
  <si>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</si>
  <si>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</si>
  <si>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</si>
  <si>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</si>
  <si>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</si>
  <si>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</si>
  <si>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</si>
  <si>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</si>
  <si>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</si>
  <si>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</si>
  <si>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</si>
  <si>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</si>
  <si>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</si>
  <si>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</si>
  <si>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</si>
  <si>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</si>
  <si>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</si>
  <si>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</si>
  <si>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</si>
  <si>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</si>
  <si>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</si>
  <si>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</si>
  <si>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</si>
  <si>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</si>
  <si>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</si>
  <si>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</si>
  <si>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</si>
  <si>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</si>
  <si>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</si>
  <si>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</si>
  <si>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</si>
  <si>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</si>
  <si>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</si>
  <si>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</si>
  <si>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</si>
  <si>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</si>
  <si>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</si>
  <si>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</si>
  <si>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</si>
  <si>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</si>
  <si>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</si>
  <si>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</si>
  <si>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</si>
  <si>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</si>
  <si>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</si>
  <si>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</si>
  <si>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</si>
  <si>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</si>
  <si>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</si>
  <si>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</si>
  <si>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</si>
  <si>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</si>
  <si>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</si>
  <si>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</si>
  <si>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</si>
  <si>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</si>
  <si>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</si>
  <si>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</si>
  <si>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</si>
  <si>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</si>
  <si>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</si>
  <si>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</si>
  <si>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</si>
  <si>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</si>
  <si>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</si>
  <si>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</si>
  <si>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</si>
  <si>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</si>
  <si>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</si>
  <si>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</si>
  <si>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</si>
  <si>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</si>
  <si>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</si>
  <si>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</si>
  <si>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</si>
  <si>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</si>
  <si>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</si>
  <si>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</si>
  <si>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</si>
  <si>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</si>
  <si>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</si>
  <si>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</si>
  <si>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</si>
  <si>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</si>
  <si>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</si>
  <si>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</si>
  <si>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</si>
  <si>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</si>
  <si>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</si>
  <si>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</si>
  <si>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</si>
  <si>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</si>
  <si>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</si>
  <si>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</si>
  <si>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</si>
  <si>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</si>
  <si>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</si>
  <si>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</si>
  <si>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</si>
  <si>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</si>
  <si>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</si>
  <si>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</si>
  <si>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</si>
  <si>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</si>
  <si>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</si>
  <si>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</si>
  <si>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</si>
  <si>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</si>
  <si>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</si>
  <si>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</si>
  <si>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</si>
  <si>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</si>
  <si>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</si>
  <si>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</si>
  <si>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</si>
  <si>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</si>
  <si>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</si>
  <si>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</si>
  <si>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</si>
  <si>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</si>
  <si>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</si>
  <si>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</si>
  <si>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</si>
  <si>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</si>
  <si>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</si>
  <si>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</si>
  <si>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</si>
  <si>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</si>
  <si>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</si>
  <si>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</si>
  <si>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</si>
  <si>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</si>
  <si>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</si>
  <si>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</si>
  <si>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</si>
  <si>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</si>
  <si>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</si>
  <si>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</si>
  <si>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</si>
  <si>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</si>
  <si>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</si>
  <si>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</si>
  <si>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</si>
  <si>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</si>
  <si>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</si>
  <si>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</si>
  <si>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</si>
  <si>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</si>
  <si>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</si>
  <si>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</si>
  <si>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</si>
  <si>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</si>
  <si>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</si>
  <si>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</si>
  <si>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</si>
  <si>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</si>
  <si>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</si>
  <si>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</si>
  <si>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</si>
  <si>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</si>
  <si>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</si>
  <si>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</si>
  <si>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</si>
  <si>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</si>
  <si>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</si>
  <si>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</si>
  <si>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</si>
  <si>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</si>
  <si>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</si>
  <si>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</si>
  <si>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</si>
  <si>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</si>
  <si>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</si>
  <si>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</si>
  <si>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</si>
  <si>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</si>
  <si>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</si>
  <si>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</si>
  <si>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</si>
  <si>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</si>
  <si>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</si>
  <si>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</si>
  <si>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</si>
  <si>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</si>
  <si>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</si>
  <si>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</si>
  <si>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</si>
  <si>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</si>
  <si>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</si>
  <si>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</si>
  <si>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</si>
  <si>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</si>
  <si>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</si>
  <si>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</si>
  <si>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</si>
  <si>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</si>
  <si>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</si>
  <si>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</si>
  <si>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</si>
  <si>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</si>
  <si>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</si>
  <si>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</si>
  <si>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</si>
  <si>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</si>
  <si>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</si>
  <si>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</si>
  <si>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</si>
  <si>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</si>
  <si>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</si>
  <si>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</si>
  <si>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</si>
  <si>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</si>
  <si>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</si>
  <si>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</si>
  <si>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</si>
  <si>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</si>
  <si>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</si>
  <si>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</si>
  <si>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</si>
  <si>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</si>
  <si>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</si>
  <si>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</si>
  <si>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</si>
  <si>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</si>
  <si>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</si>
  <si>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</si>
  <si>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</si>
  <si>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</si>
  <si>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</si>
  <si>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</si>
  <si>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</si>
  <si>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</si>
  <si>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</si>
  <si>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</si>
  <si>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</si>
  <si>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</si>
  <si>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</si>
  <si>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</si>
  <si>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</si>
  <si>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</si>
  <si>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</si>
  <si>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</si>
  <si>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</si>
  <si>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</si>
  <si>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</si>
  <si>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</si>
  <si>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</si>
  <si>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</si>
  <si>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</si>
  <si>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</si>
  <si>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</si>
  <si>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</si>
  <si>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</si>
  <si>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</si>
  <si>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</si>
  <si>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</si>
  <si>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</si>
  <si>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</si>
  <si>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</si>
  <si>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</si>
  <si>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</si>
  <si>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</si>
  <si>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</si>
  <si>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</si>
  <si>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</si>
  <si>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</si>
  <si>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</si>
  <si>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</si>
  <si>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</si>
  <si>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</si>
  <si>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</si>
  <si>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</si>
  <si>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</si>
  <si>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</si>
  <si>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</si>
  <si>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</si>
  <si>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</si>
  <si>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</si>
  <si>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</si>
  <si>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</si>
  <si>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</si>
  <si>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</si>
  <si>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</si>
  <si>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</si>
  <si>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</si>
  <si>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</si>
  <si>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</si>
  <si>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</si>
  <si>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</si>
  <si>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</si>
  <si>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</si>
  <si>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</si>
  <si>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</si>
  <si>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</si>
  <si>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</si>
  <si>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</si>
  <si>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</si>
  <si>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</si>
  <si>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</si>
  <si>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</si>
  <si>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</si>
  <si>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</si>
  <si>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</si>
  <si>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</si>
  <si>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</si>
  <si>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</si>
  <si>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</si>
  <si>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</si>
  <si>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</si>
  <si>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</si>
  <si>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</si>
  <si>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</si>
  <si>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</si>
  <si>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</si>
  <si>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</si>
  <si>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</si>
  <si>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</si>
  <si>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</si>
  <si>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</si>
  <si>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</si>
  <si>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</si>
  <si>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</si>
  <si>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</si>
  <si>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</si>
  <si>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</si>
  <si>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</si>
  <si>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</si>
  <si>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</si>
  <si>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</si>
  <si>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</si>
  <si>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</si>
  <si>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</si>
  <si>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</si>
  <si>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</si>
  <si>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</si>
  <si>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</si>
  <si>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</si>
  <si>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</si>
  <si>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</si>
  <si>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</si>
  <si>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</si>
  <si>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</si>
  <si>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</si>
  <si>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</si>
  <si>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</si>
  <si>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</si>
  <si>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</si>
  <si>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</si>
  <si>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</si>
  <si>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</si>
  <si>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</si>
  <si>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</si>
  <si>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</si>
  <si>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</si>
  <si>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</si>
  <si>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</si>
  <si>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</si>
  <si>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</si>
  <si>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</si>
  <si>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</si>
  <si>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</si>
  <si>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</si>
  <si>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</si>
  <si>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</si>
  <si>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</si>
  <si>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</si>
  <si>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</si>
  <si>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</si>
  <si>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</si>
  <si>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</si>
  <si>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</si>
  <si>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</si>
  <si>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</si>
  <si>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</si>
  <si>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</si>
  <si>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</si>
  <si>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</si>
  <si>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</si>
  <si>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</si>
  <si>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</si>
  <si>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</si>
  <si>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</si>
  <si>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</si>
  <si>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</si>
  <si>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</si>
  <si>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</si>
  <si>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</si>
  <si>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</si>
  <si>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</si>
  <si>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</si>
  <si>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</si>
  <si>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</si>
  <si>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</si>
  <si>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</si>
  <si>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</si>
  <si>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</si>
  <si>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</si>
  <si>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</si>
  <si>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</si>
  <si>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</si>
  <si>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</si>
  <si>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</si>
  <si>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</si>
  <si>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</si>
  <si>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</si>
  <si>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</si>
  <si>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</si>
  <si>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</si>
  <si>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</si>
  <si>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</si>
  <si>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</si>
  <si>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</si>
  <si>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</si>
  <si>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</si>
  <si>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</si>
  <si>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</si>
  <si>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</si>
  <si>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</si>
  <si>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</si>
  <si>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</si>
  <si>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</si>
  <si>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</si>
  <si>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</si>
  <si>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</si>
  <si>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</si>
  <si>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</si>
  <si>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</si>
  <si>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</si>
  <si>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</si>
  <si>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</si>
  <si>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</si>
  <si>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</si>
  <si>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</si>
  <si>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</si>
  <si>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</si>
  <si>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</si>
  <si>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</si>
  <si>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</si>
  <si>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</si>
  <si>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</si>
  <si>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</si>
  <si>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</si>
  <si>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</si>
  <si>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</si>
  <si>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</si>
  <si>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</si>
  <si>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</si>
  <si>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</si>
  <si>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</si>
  <si>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</si>
  <si>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</si>
  <si>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</si>
  <si>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</si>
  <si>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</si>
  <si>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</si>
  <si>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</si>
  <si>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</si>
  <si>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</si>
  <si>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</si>
  <si>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</si>
  <si>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</si>
  <si>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</si>
  <si>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</si>
  <si>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</si>
  <si>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</si>
  <si>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</si>
  <si>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</si>
  <si>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</si>
  <si>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</si>
  <si>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</si>
  <si>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</si>
  <si>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</si>
  <si>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</si>
  <si>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</si>
  <si>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</si>
  <si>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</si>
  <si>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</si>
  <si>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</si>
  <si>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</si>
  <si>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</si>
  <si>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</si>
  <si>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</si>
  <si>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</si>
  <si>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</si>
  <si>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</si>
  <si>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</si>
  <si>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</si>
  <si>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</si>
  <si>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</si>
  <si>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</si>
  <si>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</si>
  <si>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</si>
  <si>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</si>
  <si>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</si>
  <si>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</si>
  <si>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</si>
  <si>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</si>
  <si>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</si>
  <si>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</si>
  <si>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</si>
  <si>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</si>
  <si>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</si>
  <si>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</si>
  <si>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</si>
  <si>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</si>
  <si>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</si>
  <si>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</si>
  <si>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</si>
  <si>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</si>
  <si>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</si>
  <si>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</si>
  <si>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</si>
  <si>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</si>
  <si>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</si>
  <si>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</si>
  <si>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</si>
  <si>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</si>
  <si>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</si>
  <si>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</si>
  <si>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</si>
  <si>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</si>
  <si>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</si>
  <si>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</si>
  <si>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</si>
  <si>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</si>
  <si>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</si>
  <si>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</si>
  <si>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</si>
  <si>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</si>
  <si>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</si>
  <si>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</si>
  <si>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</si>
  <si>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</si>
  <si>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</si>
  <si>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</si>
  <si>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</si>
  <si>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</si>
  <si>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</si>
  <si>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</si>
  <si>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</si>
  <si>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</si>
  <si>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</si>
  <si>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</si>
  <si>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</si>
  <si>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</si>
  <si>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</si>
  <si>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</si>
  <si>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</si>
  <si>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</si>
  <si>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</si>
  <si>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</si>
  <si>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</si>
  <si>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</si>
  <si>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</si>
  <si>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</si>
  <si>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</si>
  <si>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</si>
  <si>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</si>
  <si>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</si>
  <si>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</si>
  <si>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</si>
  <si>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</si>
  <si>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</si>
  <si>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</si>
  <si>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</si>
  <si>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</si>
  <si>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</si>
  <si>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</si>
  <si>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</si>
  <si>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</si>
  <si>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</si>
  <si>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</si>
  <si>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</si>
  <si>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</si>
  <si>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</si>
  <si>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</si>
  <si>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</si>
  <si>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</si>
  <si>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</si>
  <si>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</si>
  <si>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</si>
  <si>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</si>
  <si>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</si>
  <si>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</si>
  <si>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</si>
  <si>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</si>
  <si>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</si>
  <si>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</si>
  <si>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</si>
  <si>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</si>
  <si>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</si>
  <si>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</si>
  <si>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</si>
  <si>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</si>
  <si>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</si>
  <si>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</si>
  <si>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</si>
  <si>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</si>
  <si>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</si>
  <si>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</si>
  <si>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</si>
  <si>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</si>
  <si>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</si>
  <si>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</si>
  <si>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</si>
  <si>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</si>
  <si>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</si>
  <si>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</si>
  <si>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</si>
  <si>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</si>
  <si>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</si>
  <si>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</si>
  <si>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</si>
  <si>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</si>
  <si>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</si>
  <si>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</si>
  <si>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</si>
  <si>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</si>
  <si>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</si>
  <si>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</si>
  <si>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</si>
  <si>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</si>
  <si>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</si>
  <si>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</si>
  <si>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</si>
  <si>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</si>
  <si>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</si>
  <si>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</si>
  <si>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</si>
  <si>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</si>
  <si>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</si>
  <si>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</si>
  <si>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</si>
  <si>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</si>
  <si>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</si>
  <si>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</si>
  <si>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</si>
  <si>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</si>
  <si>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</si>
  <si>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</si>
  <si>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</si>
  <si>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</si>
  <si>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</si>
  <si>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</si>
  <si>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</si>
  <si>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</si>
  <si>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</si>
  <si>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</si>
  <si>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</si>
  <si>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</si>
  <si>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</si>
  <si>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</si>
  <si>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</si>
  <si>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</si>
  <si>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</si>
  <si>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</si>
  <si>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</si>
  <si>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</si>
  <si>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</si>
  <si>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</si>
  <si>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</si>
  <si>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</si>
  <si>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</si>
  <si>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</si>
  <si>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</si>
  <si>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</si>
  <si>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</si>
  <si>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</si>
  <si>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</si>
  <si>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</si>
  <si>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</si>
  <si>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</si>
  <si>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</si>
  <si>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</si>
  <si>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</si>
  <si>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</si>
  <si>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</si>
  <si>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</si>
  <si>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</si>
  <si>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</si>
  <si>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</si>
  <si>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</si>
  <si>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</si>
  <si>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</si>
  <si>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</si>
  <si>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</si>
  <si>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</si>
  <si>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</si>
  <si>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</si>
  <si>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</si>
  <si>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</si>
  <si>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</si>
  <si>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</si>
  <si>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</si>
  <si>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</si>
  <si>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</si>
  <si>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</si>
  <si>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</si>
  <si>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</si>
  <si>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</si>
  <si>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</si>
  <si>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</si>
  <si>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</si>
  <si>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</si>
  <si>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</si>
  <si>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</si>
  <si>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</si>
  <si>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</si>
  <si>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</si>
  <si>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</si>
  <si>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</si>
  <si>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</si>
  <si>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</si>
  <si>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</si>
  <si>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</si>
  <si>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</si>
  <si>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</si>
  <si>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</si>
  <si>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</si>
  <si>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</si>
  <si>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</si>
  <si>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</si>
  <si>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</si>
  <si>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</si>
  <si>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</si>
  <si>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</si>
  <si>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</si>
  <si>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</si>
  <si>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</si>
  <si>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</si>
  <si>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</si>
  <si>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</si>
  <si>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</si>
  <si>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</si>
  <si>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</si>
  <si>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</si>
  <si>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</si>
  <si>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</si>
  <si>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</si>
  <si>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</si>
  <si>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</si>
  <si>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</si>
  <si>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</si>
  <si>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</si>
  <si>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</si>
  <si>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</si>
  <si>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</si>
  <si>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</si>
  <si>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</si>
  <si>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</si>
  <si>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</si>
  <si>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</si>
  <si>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</si>
  <si>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</si>
  <si>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</si>
  <si>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</si>
  <si>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</si>
  <si>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</si>
  <si>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</si>
  <si>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</si>
  <si>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</si>
  <si>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</si>
  <si>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</si>
  <si>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</si>
  <si>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</si>
  <si>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</si>
  <si>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</si>
  <si>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</si>
  <si>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</si>
  <si>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</si>
  <si>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</si>
  <si>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</si>
  <si>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</si>
  <si>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</si>
  <si>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</si>
  <si>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</si>
  <si>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</si>
  <si>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</si>
  <si>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</si>
  <si>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</si>
  <si>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</si>
  <si>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</si>
  <si>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</si>
  <si>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</si>
  <si>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</si>
  <si>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</si>
  <si>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</si>
  <si>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</si>
  <si>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</si>
  <si>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</si>
  <si>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</si>
  <si>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</si>
  <si>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</si>
  <si>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</si>
  <si>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</si>
  <si>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</si>
  <si>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</si>
  <si>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</si>
  <si>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</si>
  <si>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</si>
  <si>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</si>
  <si>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</si>
  <si>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</si>
  <si>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</si>
  <si>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</si>
  <si>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</si>
  <si>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</si>
  <si>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</si>
  <si>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</si>
  <si>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</si>
  <si>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</si>
  <si>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</si>
  <si>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</si>
  <si>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</si>
  <si>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</si>
  <si>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</si>
  <si>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</si>
  <si>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</si>
  <si>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</si>
  <si>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</si>
  <si>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</si>
  <si>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</si>
  <si>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</si>
  <si>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</si>
  <si>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</si>
  <si>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</si>
  <si>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</si>
  <si>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</si>
  <si>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</si>
  <si>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</si>
  <si>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</si>
  <si>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</si>
  <si>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</si>
  <si>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</si>
  <si>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</si>
  <si>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</si>
  <si>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</si>
  <si>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</si>
  <si>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</si>
  <si>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</si>
  <si>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</si>
  <si>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</si>
  <si>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</si>
  <si>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</si>
  <si>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</si>
  <si>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</si>
  <si>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</si>
  <si>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</si>
  <si>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</si>
  <si>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</si>
  <si>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</si>
  <si>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</si>
  <si>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</si>
  <si>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</si>
  <si>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</si>
  <si>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</si>
  <si>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</si>
  <si>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</si>
  <si>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</si>
  <si>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</si>
  <si>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</si>
  <si>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</si>
  <si>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</si>
  <si>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</si>
  <si>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</si>
  <si>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</si>
  <si>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</si>
  <si>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</si>
  <si>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</si>
  <si>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</si>
  <si>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</si>
  <si>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</si>
  <si>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</si>
  <si>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</si>
  <si>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</si>
  <si>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</si>
  <si>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</si>
  <si>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</si>
  <si>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</si>
  <si>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</si>
  <si>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</si>
  <si>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</si>
  <si>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</si>
  <si>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</si>
  <si>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</si>
  <si>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</si>
  <si>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</si>
  <si>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</si>
  <si>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</si>
  <si>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</si>
  <si>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</si>
  <si>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</si>
  <si>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</si>
  <si>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</si>
  <si>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</si>
  <si>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</si>
  <si>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</si>
  <si>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</si>
  <si>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</si>
  <si>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</si>
  <si>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</si>
  <si>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</si>
  <si>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</si>
  <si>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</si>
  <si>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</si>
  <si>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</si>
  <si>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</si>
  <si>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</si>
  <si>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</si>
  <si>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</si>
  <si>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</si>
  <si>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</si>
  <si>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</si>
  <si>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</si>
  <si>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</si>
  <si>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</si>
  <si>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</si>
  <si>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</si>
  <si>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</si>
  <si>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</si>
  <si>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</si>
  <si>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</si>
  <si>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</si>
  <si>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</si>
  <si>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</si>
  <si>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</si>
  <si>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</si>
  <si>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</si>
  <si>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</si>
  <si>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</si>
  <si>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</si>
  <si>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</si>
  <si>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</si>
  <si>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</si>
  <si>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</si>
  <si>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</si>
  <si>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</si>
  <si>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</si>
  <si>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</si>
  <si>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</si>
  <si>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</si>
  <si>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</si>
  <si>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</si>
  <si>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</si>
  <si>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</si>
  <si>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</si>
  <si>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</si>
  <si>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</si>
  <si>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</si>
  <si>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</si>
  <si>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</si>
  <si>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</si>
  <si>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</si>
  <si>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</si>
  <si>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</si>
  <si>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</si>
  <si>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</si>
  <si>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</si>
  <si>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</si>
  <si>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</si>
  <si>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</si>
  <si>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</si>
  <si>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</si>
  <si>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</si>
  <si>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</si>
  <si>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</si>
  <si>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</si>
  <si>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</si>
  <si>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</si>
  <si>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</si>
  <si>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</si>
  <si>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</si>
  <si>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</si>
  <si>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</si>
  <si>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</si>
  <si>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</si>
  <si>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</si>
  <si>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</si>
  <si>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</si>
  <si>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</si>
  <si>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</si>
  <si>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</si>
  <si>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</si>
  <si>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</si>
  <si>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</si>
  <si>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</si>
  <si>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</si>
  <si>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</si>
  <si>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</si>
  <si>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</si>
  <si>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</si>
  <si>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</si>
  <si>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</si>
  <si>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</si>
  <si>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</si>
  <si>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</si>
  <si>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</si>
  <si>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</si>
  <si>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</si>
  <si>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</si>
  <si>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</si>
  <si>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</si>
  <si>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</si>
  <si>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</si>
  <si>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</si>
  <si>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</si>
  <si>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</si>
  <si>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</si>
  <si>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</si>
  <si>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</si>
  <si>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</si>
  <si>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</si>
  <si>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</si>
  <si>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</si>
  <si>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</si>
  <si>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</si>
  <si>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</si>
  <si>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</si>
  <si>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</si>
  <si>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</si>
  <si>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</si>
  <si>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</si>
  <si>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</si>
  <si>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</si>
  <si>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</si>
  <si>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</si>
  <si>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</si>
  <si>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</si>
  <si>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</si>
  <si>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</si>
  <si>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</si>
  <si>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</si>
  <si>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</si>
  <si>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</si>
  <si>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</si>
  <si>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</si>
  <si>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</si>
  <si>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</si>
  <si>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</si>
  <si>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</si>
  <si>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</si>
  <si>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</si>
  <si>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</si>
  <si>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</si>
  <si>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</si>
  <si>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</si>
  <si>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</si>
  <si>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</si>
  <si>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</si>
  <si>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</si>
  <si>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Arrived 2025</t>
  </si>
  <si>
    <t>Released at 11:30 am (Canberra time) Tue 25 November 2025</t>
  </si>
  <si>
    <t>Palestine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</si>
</sst>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7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  <font>
      <sz val="8.5"/>
      <color theme="6" tint="-0.249977111117893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17" fontId="46" fillId="2" borderId="0" xfId="4" quotePrefix="1" applyNumberFormat="1" applyFont="1" applyFill="1"/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10680</v>
      </c>
      <c r="B3" s="2"/>
    </row>
    <row r="4" spans="1:33" ht="15.75" x14ac:dyDescent="0.25">
      <c r="A4" s="115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8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2" t="s">
        <v>2</v>
      </c>
      <c r="D8" s="112"/>
      <c r="E8" s="112"/>
      <c r="F8" s="112"/>
      <c r="G8" s="112"/>
      <c r="H8" s="112"/>
      <c r="I8" s="112"/>
      <c r="J8" s="112"/>
      <c r="K8" s="1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1" t="s">
        <v>15</v>
      </c>
      <c r="G9" s="111"/>
      <c r="H9" s="111"/>
      <c r="I9" s="111"/>
      <c r="J9" s="111"/>
      <c r="K9" s="11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1" t="s">
        <v>16</v>
      </c>
      <c r="G10" s="111"/>
      <c r="H10" s="111"/>
      <c r="I10" s="111"/>
      <c r="J10" s="111"/>
      <c r="K10" s="11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1" t="s">
        <v>17</v>
      </c>
      <c r="G11" s="111"/>
      <c r="H11" s="111"/>
      <c r="I11" s="111"/>
      <c r="J11" s="111"/>
      <c r="K11" s="1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2" t="s">
        <v>329</v>
      </c>
      <c r="D12" s="112"/>
      <c r="E12" s="112"/>
      <c r="F12" s="112"/>
      <c r="G12" s="112"/>
      <c r="H12" s="112"/>
      <c r="I12" s="112"/>
      <c r="J12" s="112"/>
      <c r="K12" s="1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1" t="s">
        <v>285</v>
      </c>
      <c r="G13" s="111"/>
      <c r="H13" s="111"/>
      <c r="I13" s="111"/>
      <c r="J13" s="111"/>
      <c r="K13" s="111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1" t="s">
        <v>297</v>
      </c>
      <c r="G16" s="111"/>
      <c r="H16" s="111"/>
      <c r="I16" s="111"/>
      <c r="J16" s="111"/>
      <c r="K16" s="1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1" t="s">
        <v>298</v>
      </c>
      <c r="G17" s="111"/>
      <c r="H17" s="111"/>
      <c r="I17" s="111"/>
      <c r="J17" s="111"/>
      <c r="K17" s="111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2" t="s">
        <v>4</v>
      </c>
      <c r="D20" s="112"/>
      <c r="E20" s="112"/>
      <c r="F20" s="112"/>
      <c r="G20" s="112"/>
      <c r="H20" s="112"/>
      <c r="I20" s="112"/>
      <c r="J20" s="112"/>
      <c r="K20" s="1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1" t="s">
        <v>39</v>
      </c>
      <c r="G23" s="111"/>
      <c r="H23" s="111"/>
      <c r="I23" s="111"/>
      <c r="J23" s="111"/>
      <c r="K23" s="111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1" t="s">
        <v>352</v>
      </c>
      <c r="G24" s="111"/>
      <c r="H24" s="111"/>
      <c r="I24" s="111"/>
      <c r="J24" s="111"/>
      <c r="K24" s="111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10662</v>
      </c>
      <c r="D25" s="13"/>
      <c r="E25" s="13"/>
      <c r="F25" s="117" t="s">
        <v>10661</v>
      </c>
      <c r="G25" s="111"/>
      <c r="H25" s="111"/>
      <c r="I25" s="111"/>
      <c r="J25" s="111"/>
      <c r="K25" s="11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2" t="s">
        <v>3</v>
      </c>
      <c r="D26" s="112"/>
      <c r="E26" s="112"/>
      <c r="F26" s="112"/>
      <c r="G26" s="112"/>
      <c r="H26" s="112"/>
      <c r="I26" s="112"/>
      <c r="J26" s="112"/>
      <c r="K26" s="1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6" t="s">
        <v>358</v>
      </c>
      <c r="G28" s="116"/>
      <c r="H28" s="116"/>
      <c r="I28" s="116"/>
      <c r="J28" s="116"/>
      <c r="K28" s="116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6" t="s">
        <v>10350</v>
      </c>
      <c r="G29" s="116"/>
      <c r="H29" s="116"/>
      <c r="I29" s="116"/>
      <c r="J29" s="116"/>
      <c r="K29" s="116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6" t="s">
        <v>362</v>
      </c>
      <c r="G30" s="116"/>
      <c r="H30" s="116"/>
      <c r="I30" s="116"/>
      <c r="J30" s="116"/>
      <c r="K30" s="116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6" t="s">
        <v>10349</v>
      </c>
      <c r="G34" s="116"/>
      <c r="H34" s="116"/>
      <c r="I34" s="116"/>
      <c r="J34" s="116"/>
      <c r="K34" s="116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6" t="s">
        <v>361</v>
      </c>
      <c r="G35" s="116"/>
      <c r="H35" s="116"/>
      <c r="I35" s="116"/>
      <c r="J35" s="116"/>
      <c r="K35" s="11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2" t="s">
        <v>5</v>
      </c>
      <c r="D42" s="112"/>
      <c r="E42" s="112"/>
      <c r="F42" s="112"/>
      <c r="G42" s="112"/>
      <c r="H42" s="112"/>
      <c r="I42" s="112"/>
      <c r="J42" s="112"/>
      <c r="K42" s="1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1" t="s">
        <v>42</v>
      </c>
      <c r="G43" s="111"/>
      <c r="H43" s="111"/>
      <c r="I43" s="111"/>
      <c r="J43" s="111"/>
      <c r="K43" s="11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1" t="s">
        <v>46</v>
      </c>
      <c r="G44" s="111"/>
      <c r="H44" s="111"/>
      <c r="I44" s="111"/>
      <c r="J44" s="111"/>
      <c r="K44" s="11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1" t="s">
        <v>1529</v>
      </c>
      <c r="G47" s="111"/>
      <c r="H47" s="111"/>
      <c r="I47" s="111"/>
      <c r="J47" s="111"/>
      <c r="K47" s="11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1" t="s">
        <v>66</v>
      </c>
      <c r="G49" s="111"/>
      <c r="H49" s="111"/>
      <c r="I49" s="111"/>
      <c r="J49" s="111"/>
      <c r="K49" s="11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2" t="s">
        <v>274</v>
      </c>
      <c r="D51" s="112"/>
      <c r="E51" s="112"/>
      <c r="F51" s="112"/>
      <c r="G51" s="112"/>
      <c r="H51" s="112"/>
      <c r="I51" s="112"/>
      <c r="J51" s="112"/>
      <c r="K51" s="1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6" t="s">
        <v>53</v>
      </c>
      <c r="G53" s="116"/>
      <c r="H53" s="116"/>
      <c r="I53" s="116"/>
      <c r="J53" s="116"/>
      <c r="K53" s="116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9" t="s">
        <v>254</v>
      </c>
      <c r="G55" s="119"/>
      <c r="H55" s="119"/>
      <c r="I55" s="119"/>
      <c r="J55" s="119"/>
      <c r="K55" s="119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6" t="s">
        <v>10369</v>
      </c>
      <c r="G56" s="116"/>
      <c r="H56" s="116"/>
      <c r="I56" s="116"/>
      <c r="J56" s="116"/>
      <c r="K56" s="116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6" t="s">
        <v>1675</v>
      </c>
      <c r="G57" s="116"/>
      <c r="H57" s="116"/>
      <c r="I57" s="116"/>
      <c r="J57" s="116"/>
      <c r="K57" s="116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6" t="s">
        <v>1676</v>
      </c>
      <c r="G58" s="116"/>
      <c r="H58" s="116"/>
      <c r="I58" s="116"/>
      <c r="J58" s="116"/>
      <c r="K58" s="116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6" t="s">
        <v>1677</v>
      </c>
      <c r="G59" s="116"/>
      <c r="H59" s="116"/>
      <c r="I59" s="116"/>
      <c r="J59" s="116"/>
      <c r="K59" s="116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6" t="s">
        <v>1678</v>
      </c>
      <c r="G60" s="116"/>
      <c r="H60" s="116"/>
      <c r="I60" s="116"/>
      <c r="J60" s="116"/>
      <c r="K60" s="116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9" t="s">
        <v>255</v>
      </c>
      <c r="G61" s="119"/>
      <c r="H61" s="119"/>
      <c r="I61" s="119"/>
      <c r="J61" s="119"/>
      <c r="K61" s="119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6" t="s">
        <v>10417</v>
      </c>
      <c r="G62" s="116"/>
      <c r="H62" s="116"/>
      <c r="I62" s="116"/>
      <c r="J62" s="116"/>
      <c r="K62" s="11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6" t="s">
        <v>1670</v>
      </c>
      <c r="G63" s="116"/>
      <c r="H63" s="116"/>
      <c r="I63" s="116"/>
      <c r="J63" s="116"/>
      <c r="K63" s="116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6" t="s">
        <v>1672</v>
      </c>
      <c r="G64" s="116"/>
      <c r="H64" s="116"/>
      <c r="I64" s="116"/>
      <c r="J64" s="116"/>
      <c r="K64" s="116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6" t="s">
        <v>1673</v>
      </c>
      <c r="G65" s="116"/>
      <c r="H65" s="116"/>
      <c r="I65" s="116"/>
      <c r="J65" s="116"/>
      <c r="K65" s="116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6" t="s">
        <v>1674</v>
      </c>
      <c r="G66" s="116"/>
      <c r="H66" s="116"/>
      <c r="I66" s="116"/>
      <c r="J66" s="116"/>
      <c r="K66" s="116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2" t="s">
        <v>10474</v>
      </c>
      <c r="D67" s="112"/>
      <c r="E67" s="112"/>
      <c r="F67" s="112"/>
      <c r="G67" s="112"/>
      <c r="H67" s="112"/>
      <c r="I67" s="112"/>
      <c r="J67" s="112"/>
      <c r="K67" s="1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1" t="s">
        <v>1697</v>
      </c>
      <c r="G68" s="111"/>
      <c r="H68" s="111"/>
      <c r="I68" s="111"/>
      <c r="J68" s="111"/>
      <c r="K68" s="11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1" t="s">
        <v>1701</v>
      </c>
      <c r="G69" s="111"/>
      <c r="H69" s="111"/>
      <c r="I69" s="111"/>
      <c r="J69" s="111"/>
      <c r="K69" s="11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1" t="s">
        <v>1702</v>
      </c>
      <c r="G70" s="111"/>
      <c r="H70" s="111"/>
      <c r="I70" s="111"/>
      <c r="J70" s="111"/>
      <c r="K70" s="11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1" t="s">
        <v>10357</v>
      </c>
      <c r="G71" s="111"/>
      <c r="H71" s="111"/>
      <c r="I71" s="111"/>
      <c r="J71" s="111"/>
      <c r="K71" s="11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1" t="s">
        <v>1704</v>
      </c>
      <c r="G72" s="111"/>
      <c r="H72" s="111"/>
      <c r="I72" s="111"/>
      <c r="J72" s="111"/>
      <c r="K72" s="11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1" t="s">
        <v>1814</v>
      </c>
      <c r="G73" s="111"/>
      <c r="H73" s="111"/>
      <c r="I73" s="111"/>
      <c r="J73" s="111"/>
      <c r="K73" s="11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1" t="s">
        <v>1815</v>
      </c>
      <c r="G74" s="111"/>
      <c r="H74" s="111"/>
      <c r="I74" s="111"/>
      <c r="J74" s="111"/>
      <c r="K74" s="11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1" t="s">
        <v>87</v>
      </c>
      <c r="G75" s="111"/>
      <c r="H75" s="111"/>
      <c r="I75" s="111"/>
      <c r="J75" s="111"/>
      <c r="K75" s="1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1" t="s">
        <v>97</v>
      </c>
      <c r="G76" s="111"/>
      <c r="H76" s="111"/>
      <c r="I76" s="111"/>
      <c r="J76" s="111"/>
      <c r="K76" s="11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1" t="s">
        <v>1819</v>
      </c>
      <c r="G77" s="111"/>
      <c r="H77" s="111"/>
      <c r="I77" s="111"/>
      <c r="J77" s="111"/>
      <c r="K77" s="11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2" t="s">
        <v>8</v>
      </c>
      <c r="D79" s="112"/>
      <c r="E79" s="112"/>
      <c r="F79" s="112"/>
      <c r="G79" s="112"/>
      <c r="H79" s="112"/>
      <c r="I79" s="112"/>
      <c r="J79" s="112"/>
      <c r="K79" s="1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1" t="s">
        <v>100</v>
      </c>
      <c r="G80" s="111"/>
      <c r="H80" s="111"/>
      <c r="I80" s="111"/>
      <c r="J80" s="111"/>
      <c r="K80" s="11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1" t="s">
        <v>104</v>
      </c>
      <c r="G81" s="111"/>
      <c r="H81" s="111"/>
      <c r="I81" s="111"/>
      <c r="J81" s="111"/>
      <c r="K81" s="11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7" t="s">
        <v>3167</v>
      </c>
      <c r="G82" s="111"/>
      <c r="H82" s="111"/>
      <c r="I82" s="111"/>
      <c r="J82" s="111"/>
      <c r="K82" s="11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1" t="s">
        <v>3126</v>
      </c>
      <c r="G83" s="111"/>
      <c r="H83" s="111"/>
      <c r="I83" s="111"/>
      <c r="J83" s="111"/>
      <c r="K83" s="11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1" t="s">
        <v>3238</v>
      </c>
      <c r="G84" s="111"/>
      <c r="H84" s="111"/>
      <c r="I84" s="111"/>
      <c r="J84" s="111"/>
      <c r="K84" s="11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1" t="s">
        <v>3239</v>
      </c>
      <c r="G85" s="111"/>
      <c r="H85" s="111"/>
      <c r="I85" s="111"/>
      <c r="J85" s="111"/>
      <c r="K85" s="11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1" t="s">
        <v>3240</v>
      </c>
      <c r="G86" s="111"/>
      <c r="H86" s="111"/>
      <c r="I86" s="111"/>
      <c r="J86" s="111"/>
      <c r="K86" s="11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1" t="s">
        <v>3241</v>
      </c>
      <c r="G87" s="111"/>
      <c r="H87" s="111"/>
      <c r="I87" s="111"/>
      <c r="J87" s="111"/>
      <c r="K87" s="11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1" t="s">
        <v>3242</v>
      </c>
      <c r="G88" s="111"/>
      <c r="H88" s="111"/>
      <c r="I88" s="111"/>
      <c r="J88" s="111"/>
      <c r="K88" s="11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1" t="s">
        <v>3243</v>
      </c>
      <c r="G89" s="111"/>
      <c r="H89" s="111"/>
      <c r="I89" s="111"/>
      <c r="J89" s="111"/>
      <c r="K89" s="111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1" t="s">
        <v>3244</v>
      </c>
      <c r="G90" s="111"/>
      <c r="H90" s="111"/>
      <c r="I90" s="111"/>
      <c r="J90" s="111"/>
      <c r="K90" s="11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2" t="s">
        <v>10347</v>
      </c>
      <c r="D95" s="112"/>
      <c r="E95" s="112"/>
      <c r="F95" s="112"/>
      <c r="G95" s="112"/>
      <c r="H95" s="112"/>
      <c r="I95" s="112"/>
      <c r="J95" s="112"/>
      <c r="K95" s="1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1" t="s">
        <v>3237</v>
      </c>
      <c r="G96" s="111"/>
      <c r="H96" s="111"/>
      <c r="I96" s="111"/>
      <c r="J96" s="111"/>
      <c r="K96" s="11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1" t="s">
        <v>3245</v>
      </c>
      <c r="G97" s="111"/>
      <c r="H97" s="111"/>
      <c r="I97" s="111"/>
      <c r="J97" s="111"/>
      <c r="K97" s="111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1" t="s">
        <v>3236</v>
      </c>
      <c r="G98" s="111"/>
      <c r="H98" s="111"/>
      <c r="I98" s="111"/>
      <c r="J98" s="111"/>
      <c r="K98" s="11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1" t="s">
        <v>3246</v>
      </c>
      <c r="G100" s="111"/>
      <c r="H100" s="111"/>
      <c r="I100" s="111"/>
      <c r="J100" s="111"/>
      <c r="K100" s="11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2" t="s">
        <v>3316</v>
      </c>
      <c r="D102" s="112"/>
      <c r="E102" s="112"/>
      <c r="F102" s="112"/>
      <c r="G102" s="112"/>
      <c r="H102" s="112"/>
      <c r="I102" s="112"/>
      <c r="J102" s="112"/>
      <c r="K102" s="1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6" t="s">
        <v>109</v>
      </c>
      <c r="G104" s="116"/>
      <c r="H104" s="116"/>
      <c r="I104" s="116"/>
      <c r="J104" s="116"/>
      <c r="K104" s="11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6" t="s">
        <v>3307</v>
      </c>
      <c r="G105" s="116"/>
      <c r="H105" s="116"/>
      <c r="I105" s="116"/>
      <c r="J105" s="116"/>
      <c r="K105" s="11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6" t="s">
        <v>3310</v>
      </c>
      <c r="G106" s="116"/>
      <c r="H106" s="116"/>
      <c r="I106" s="116"/>
      <c r="J106" s="116"/>
      <c r="K106" s="11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6" t="s">
        <v>10371</v>
      </c>
      <c r="G110" s="116"/>
      <c r="H110" s="116"/>
      <c r="I110" s="116"/>
      <c r="J110" s="116"/>
      <c r="K110" s="11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6" t="s">
        <v>3318</v>
      </c>
      <c r="G111" s="116"/>
      <c r="H111" s="116"/>
      <c r="I111" s="116"/>
      <c r="J111" s="116"/>
      <c r="K111" s="11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6" t="s">
        <v>3320</v>
      </c>
      <c r="G112" s="116"/>
      <c r="H112" s="116"/>
      <c r="I112" s="116"/>
      <c r="J112" s="116"/>
      <c r="K112" s="11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2" t="s">
        <v>3406</v>
      </c>
      <c r="D116" s="112"/>
      <c r="E116" s="112"/>
      <c r="F116" s="112"/>
      <c r="G116" s="112"/>
      <c r="H116" s="112"/>
      <c r="I116" s="112"/>
      <c r="J116" s="112"/>
      <c r="K116" s="1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1" t="s">
        <v>10374</v>
      </c>
      <c r="G117" s="111"/>
      <c r="H117" s="111"/>
      <c r="I117" s="111"/>
      <c r="J117" s="111"/>
      <c r="K117" s="11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1" t="s">
        <v>10375</v>
      </c>
      <c r="G118" s="111"/>
      <c r="H118" s="111"/>
      <c r="I118" s="111"/>
      <c r="J118" s="111"/>
      <c r="K118" s="11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1" t="s">
        <v>10376</v>
      </c>
      <c r="G119" s="111"/>
      <c r="H119" s="111"/>
      <c r="I119" s="111"/>
      <c r="J119" s="111"/>
      <c r="K119" s="11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1" t="s">
        <v>10377</v>
      </c>
      <c r="G120" s="111"/>
      <c r="H120" s="111"/>
      <c r="I120" s="111"/>
      <c r="J120" s="111"/>
      <c r="K120" s="11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1" t="s">
        <v>10378</v>
      </c>
      <c r="G121" s="111"/>
      <c r="H121" s="111"/>
      <c r="I121" s="111"/>
      <c r="J121" s="111"/>
      <c r="K121" s="111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1" t="s">
        <v>10379</v>
      </c>
      <c r="G122" s="111"/>
      <c r="H122" s="111"/>
      <c r="I122" s="111"/>
      <c r="J122" s="111"/>
      <c r="K122" s="111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1" t="s">
        <v>10380</v>
      </c>
      <c r="G123" s="111"/>
      <c r="H123" s="111"/>
      <c r="I123" s="111"/>
      <c r="J123" s="111"/>
      <c r="K123" s="111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1" t="s">
        <v>10381</v>
      </c>
      <c r="G124" s="111"/>
      <c r="H124" s="111"/>
      <c r="I124" s="111"/>
      <c r="J124" s="111"/>
      <c r="K124" s="111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2" t="s">
        <v>4752</v>
      </c>
      <c r="D125" s="112"/>
      <c r="E125" s="112"/>
      <c r="F125" s="112"/>
      <c r="G125" s="112"/>
      <c r="H125" s="112"/>
      <c r="I125" s="112"/>
      <c r="J125" s="112"/>
      <c r="K125" s="1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1" t="s">
        <v>10382</v>
      </c>
      <c r="G126" s="111"/>
      <c r="H126" s="111"/>
      <c r="I126" s="111"/>
      <c r="J126" s="111"/>
      <c r="K126" s="11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1" t="s">
        <v>10383</v>
      </c>
      <c r="G127" s="111"/>
      <c r="H127" s="111"/>
      <c r="I127" s="111"/>
      <c r="J127" s="111"/>
      <c r="K127" s="11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1" t="s">
        <v>10384</v>
      </c>
      <c r="G128" s="111"/>
      <c r="H128" s="111"/>
      <c r="I128" s="111"/>
      <c r="J128" s="111"/>
      <c r="K128" s="11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1" t="s">
        <v>10385</v>
      </c>
      <c r="G129" s="111"/>
      <c r="H129" s="111"/>
      <c r="I129" s="111"/>
      <c r="J129" s="111"/>
      <c r="K129" s="1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1" t="s">
        <v>10386</v>
      </c>
      <c r="G130" s="111"/>
      <c r="H130" s="111"/>
      <c r="I130" s="111"/>
      <c r="J130" s="111"/>
      <c r="K130" s="11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1" t="s">
        <v>10387</v>
      </c>
      <c r="G131" s="111"/>
      <c r="H131" s="111"/>
      <c r="I131" s="111"/>
      <c r="J131" s="111"/>
      <c r="K131" s="111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1" t="s">
        <v>10388</v>
      </c>
      <c r="G132" s="111"/>
      <c r="H132" s="111"/>
      <c r="I132" s="111"/>
      <c r="J132" s="111"/>
      <c r="K132" s="11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1" t="s">
        <v>10389</v>
      </c>
      <c r="G133" s="111"/>
      <c r="H133" s="111"/>
      <c r="I133" s="111"/>
      <c r="J133" s="111"/>
      <c r="K133" s="111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1" t="s">
        <v>10390</v>
      </c>
      <c r="G134" s="111"/>
      <c r="H134" s="111"/>
      <c r="I134" s="111"/>
      <c r="J134" s="111"/>
      <c r="K134" s="11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1" t="s">
        <v>10391</v>
      </c>
      <c r="G135" s="111"/>
      <c r="H135" s="111"/>
      <c r="I135" s="111"/>
      <c r="J135" s="111"/>
      <c r="K135" s="111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2" t="s">
        <v>9</v>
      </c>
      <c r="D136" s="112"/>
      <c r="E136" s="112"/>
      <c r="F136" s="112"/>
      <c r="G136" s="112"/>
      <c r="H136" s="112"/>
      <c r="I136" s="112"/>
      <c r="J136" s="112"/>
      <c r="K136" s="1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1" t="s">
        <v>238</v>
      </c>
      <c r="G137" s="111"/>
      <c r="H137" s="111"/>
      <c r="I137" s="111"/>
      <c r="J137" s="111"/>
      <c r="K137" s="11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1" t="s">
        <v>10208</v>
      </c>
      <c r="G138" s="111"/>
      <c r="H138" s="111"/>
      <c r="I138" s="111"/>
      <c r="J138" s="111"/>
      <c r="K138" s="111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1" t="s">
        <v>10210</v>
      </c>
      <c r="G139" s="111"/>
      <c r="H139" s="111"/>
      <c r="I139" s="111"/>
      <c r="J139" s="111"/>
      <c r="K139" s="11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2" t="s">
        <v>10249</v>
      </c>
      <c r="D140" s="112"/>
      <c r="E140" s="112"/>
      <c r="F140" s="112"/>
      <c r="G140" s="112"/>
      <c r="H140" s="112"/>
      <c r="I140" s="112"/>
      <c r="J140" s="112"/>
      <c r="K140" s="1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1" t="s">
        <v>10250</v>
      </c>
      <c r="G141" s="111"/>
      <c r="H141" s="111"/>
      <c r="I141" s="111"/>
      <c r="J141" s="111"/>
      <c r="K141" s="11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1" t="s">
        <v>10252</v>
      </c>
      <c r="G142" s="111"/>
      <c r="H142" s="111"/>
      <c r="I142" s="111"/>
      <c r="J142" s="111"/>
      <c r="K142" s="11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1" t="s">
        <v>10255</v>
      </c>
      <c r="G143" s="111"/>
      <c r="H143" s="111"/>
      <c r="I143" s="111"/>
      <c r="J143" s="111"/>
      <c r="K143" s="11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1" t="s">
        <v>10256</v>
      </c>
      <c r="G144" s="111"/>
      <c r="H144" s="111"/>
      <c r="I144" s="111"/>
      <c r="J144" s="111"/>
      <c r="K144" s="11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2" t="s">
        <v>10</v>
      </c>
      <c r="D145" s="112"/>
      <c r="E145" s="112"/>
      <c r="F145" s="112"/>
      <c r="G145" s="112"/>
      <c r="H145" s="112"/>
      <c r="I145" s="112"/>
      <c r="J145" s="112"/>
      <c r="K145" s="1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1" t="s">
        <v>10268</v>
      </c>
      <c r="G146" s="111"/>
      <c r="H146" s="111"/>
      <c r="I146" s="111"/>
      <c r="J146" s="111"/>
      <c r="K146" s="11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2" t="s">
        <v>10516</v>
      </c>
      <c r="D147" s="112"/>
      <c r="E147" s="112"/>
      <c r="F147" s="112"/>
      <c r="G147" s="112"/>
      <c r="H147" s="112"/>
      <c r="I147" s="112"/>
      <c r="J147" s="112"/>
      <c r="K147" s="1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1" t="s">
        <v>10518</v>
      </c>
      <c r="G148" s="111"/>
      <c r="H148" s="111"/>
      <c r="I148" s="111"/>
      <c r="J148" s="111"/>
      <c r="K148" s="11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2" t="s">
        <v>11</v>
      </c>
      <c r="D166" s="112"/>
      <c r="E166" s="112"/>
      <c r="F166" s="112"/>
      <c r="G166" s="112"/>
      <c r="H166" s="112"/>
      <c r="I166" s="112"/>
      <c r="J166" s="112"/>
      <c r="K166" s="1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6" t="s">
        <v>252</v>
      </c>
      <c r="G171" s="116"/>
      <c r="H171" s="116"/>
      <c r="I171" s="116"/>
      <c r="J171" s="116"/>
      <c r="K171" s="11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6" t="s">
        <v>249</v>
      </c>
      <c r="G174" s="116"/>
      <c r="H174" s="116"/>
      <c r="I174" s="116"/>
      <c r="J174" s="116"/>
      <c r="K174" s="11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20" t="s">
        <v>10630</v>
      </c>
      <c r="G175" s="120"/>
      <c r="H175" s="120"/>
      <c r="I175" s="120"/>
      <c r="J175" s="120"/>
      <c r="K175" s="120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20"/>
      <c r="G176" s="120"/>
      <c r="H176" s="120"/>
      <c r="I176" s="120"/>
      <c r="J176" s="120"/>
      <c r="K176" s="120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3" t="s">
        <v>10394</v>
      </c>
      <c r="C179" s="113"/>
      <c r="D179" s="113"/>
      <c r="E179" s="113"/>
      <c r="F179" s="113"/>
      <c r="G179" s="113"/>
      <c r="H179" s="113"/>
      <c r="I179" s="113"/>
      <c r="J179" s="113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4" t="s">
        <v>10535</v>
      </c>
      <c r="C181" s="114"/>
      <c r="D181" s="114"/>
      <c r="E181" s="114"/>
      <c r="F181" s="114"/>
      <c r="G181" s="114"/>
      <c r="H181" s="114"/>
      <c r="I181" s="114"/>
      <c r="J181" s="114"/>
    </row>
    <row r="182" spans="1:11" s="82" customFormat="1" ht="12.75" customHeight="1" x14ac:dyDescent="0.2">
      <c r="B182" s="121" t="s">
        <v>10396</v>
      </c>
      <c r="C182" s="122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4" t="s">
        <v>10395</v>
      </c>
      <c r="C184" s="114"/>
      <c r="D184" s="114"/>
      <c r="E184" s="114"/>
      <c r="F184" s="114"/>
      <c r="G184" s="114"/>
      <c r="H184" s="114"/>
      <c r="I184" s="114"/>
      <c r="J184" s="114"/>
    </row>
    <row r="185" spans="1:11" s="82" customFormat="1" ht="12.75" customHeight="1" x14ac:dyDescent="0.2">
      <c r="B185" s="121" t="s">
        <v>10397</v>
      </c>
      <c r="C185" s="122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10653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3"/>
      <c r="C191" s="123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2025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10347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3237</v>
      </c>
      <c r="D10" s="129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9" t="s">
        <v>3245</v>
      </c>
      <c r="D17" s="129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2025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3316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4" t="s">
        <v>109</v>
      </c>
      <c r="D12" s="124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3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3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2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2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9" t="s">
        <v>3307</v>
      </c>
      <c r="D23" s="129"/>
      <c r="E23" s="7" t="s">
        <v>3308</v>
      </c>
      <c r="F23" s="4" t="s">
        <v>270</v>
      </c>
      <c r="G23" s="4" t="s">
        <v>258</v>
      </c>
      <c r="H23" s="4" t="s">
        <v>261</v>
      </c>
      <c r="I23" s="132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2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9" t="s">
        <v>3310</v>
      </c>
      <c r="D36" s="129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9" t="s">
        <v>3311</v>
      </c>
      <c r="D44" s="129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9" t="s">
        <v>3313</v>
      </c>
      <c r="D53" s="129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4" t="s">
        <v>109</v>
      </c>
      <c r="D68" s="124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9" t="s">
        <v>3318</v>
      </c>
      <c r="D82" s="129"/>
      <c r="E82" s="7" t="s">
        <v>3319</v>
      </c>
      <c r="F82" s="4" t="s">
        <v>270</v>
      </c>
      <c r="G82" s="4" t="s">
        <v>258</v>
      </c>
      <c r="H82" s="4" t="s">
        <v>261</v>
      </c>
      <c r="I82" s="132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10650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10651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10652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9" t="s">
        <v>3320</v>
      </c>
      <c r="D102" s="129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9" t="s">
        <v>3322</v>
      </c>
      <c r="D109" s="129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9" t="s">
        <v>3324</v>
      </c>
      <c r="D118" s="129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9" t="s">
        <v>3326</v>
      </c>
      <c r="D132" s="129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2025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3406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9" t="s">
        <v>3407</v>
      </c>
      <c r="D10" s="129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9" t="s">
        <v>3988</v>
      </c>
      <c r="D438" s="129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9" t="s">
        <v>4296</v>
      </c>
      <c r="D747" s="129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3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3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3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3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3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9" t="s">
        <v>4553</v>
      </c>
      <c r="D1001" s="129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3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3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3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3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3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3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2025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4752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4753</v>
      </c>
      <c r="D10" s="129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9" t="s">
        <v>10198</v>
      </c>
      <c r="D24" s="129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9" t="s">
        <v>8075</v>
      </c>
      <c r="D2086" s="129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3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3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3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9" t="s">
        <v>10205</v>
      </c>
      <c r="D2102" s="129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9" t="s">
        <v>8947</v>
      </c>
      <c r="D2661" s="129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3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3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3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3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3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3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3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9" t="s">
        <v>9382</v>
      </c>
      <c r="D3025" s="129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3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3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3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3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3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3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2025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238</v>
      </c>
      <c r="D10" s="129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9" t="s">
        <v>10208</v>
      </c>
      <c r="D18" s="129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9" t="s">
        <v>10210</v>
      </c>
      <c r="D39" s="129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2025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10249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10250</v>
      </c>
      <c r="D10" s="129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9" t="s">
        <v>10252</v>
      </c>
      <c r="D29" s="129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9" t="s">
        <v>10255</v>
      </c>
      <c r="D48" s="129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9" t="s">
        <v>10256</v>
      </c>
      <c r="D67" s="129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2025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10268</v>
      </c>
      <c r="D10" s="129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2025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sheetPr codeName="Sheet12"/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10516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10518</v>
      </c>
      <c r="D10" s="129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9" t="s">
        <v>10545</v>
      </c>
      <c r="D19" s="129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9" t="s">
        <v>10592</v>
      </c>
      <c r="D32" s="129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9" t="s">
        <v>10574</v>
      </c>
      <c r="D40" s="129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9" t="s">
        <v>10593</v>
      </c>
      <c r="D48" s="129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9" t="s">
        <v>10575</v>
      </c>
      <c r="D56" s="129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9" t="s">
        <v>10576</v>
      </c>
      <c r="D64" s="129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9" t="s">
        <v>10577</v>
      </c>
      <c r="D72" s="129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9" t="s">
        <v>10578</v>
      </c>
      <c r="D80" s="129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9" t="s">
        <v>10579</v>
      </c>
      <c r="D88" s="129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9" t="s">
        <v>10580</v>
      </c>
      <c r="D96" s="129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9" t="s">
        <v>10581</v>
      </c>
      <c r="D104" s="129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9" t="s">
        <v>10583</v>
      </c>
      <c r="D114" s="129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9" t="s">
        <v>10584</v>
      </c>
      <c r="D122" s="129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9" t="s">
        <v>10586</v>
      </c>
      <c r="D132" s="129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2025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7" t="s">
        <v>11</v>
      </c>
      <c r="C6" s="127"/>
      <c r="D6" s="127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9" t="s">
        <v>10286</v>
      </c>
      <c r="D12" s="129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9" t="s">
        <v>10288</v>
      </c>
      <c r="D17" s="129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9" t="s">
        <v>10306</v>
      </c>
      <c r="D28" s="129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4" t="s">
        <v>252</v>
      </c>
      <c r="D45" s="124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4" t="s">
        <v>10594</v>
      </c>
      <c r="D53" s="124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4" t="s">
        <v>249</v>
      </c>
      <c r="D59" s="124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4" t="s">
        <v>10630</v>
      </c>
      <c r="D65" s="124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2025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18" activePane="bottomLeft" state="frozen"/>
      <selection activeCell="A2" sqref="A2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6" t="s">
        <v>18</v>
      </c>
      <c r="B8" s="126"/>
      <c r="C8" s="126"/>
      <c r="D8" s="126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4" t="s">
        <v>15</v>
      </c>
      <c r="D10" s="124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10668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10669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10670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4" t="s">
        <v>16</v>
      </c>
      <c r="D27" s="124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10671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10669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10673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4" t="s">
        <v>17</v>
      </c>
      <c r="D43" s="124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2025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806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4.42578125" style="28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7" t="s">
        <v>329</v>
      </c>
      <c r="C6" s="127"/>
      <c r="D6" s="127"/>
      <c r="E6" s="127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4" t="s">
        <v>285</v>
      </c>
      <c r="D10" s="124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10641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10642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10643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10644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10645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10646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10647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10648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10649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4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43" t="s">
        <v>288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43" t="s">
        <v>288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43" t="s">
        <v>288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110" t="s">
        <v>288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>
        <f t="shared" si="20"/>
        <v>202504</v>
      </c>
      <c r="D633" s="41">
        <v>45748</v>
      </c>
      <c r="E633" s="110" t="s">
        <v>288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4">
        <f t="shared" si="20"/>
        <v>202505</v>
      </c>
      <c r="D634" s="41">
        <v>45778</v>
      </c>
      <c r="E634" s="110" t="s">
        <v>288</v>
      </c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4">
        <f t="shared" ref="C635:C643" si="21">YEAR(D635)*100+MONTH(D635)</f>
        <v>202506</v>
      </c>
      <c r="D635" s="41">
        <v>45809</v>
      </c>
      <c r="E635" s="110" t="s">
        <v>288</v>
      </c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4">
        <f t="shared" si="21"/>
        <v>202507</v>
      </c>
      <c r="D636" s="41">
        <v>45839</v>
      </c>
      <c r="E636" s="110" t="s">
        <v>288</v>
      </c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4">
        <f t="shared" si="21"/>
        <v>202508</v>
      </c>
      <c r="D637" s="41">
        <v>45870</v>
      </c>
      <c r="E637" s="43" t="s">
        <v>288</v>
      </c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4">
        <f t="shared" si="21"/>
        <v>202509</v>
      </c>
      <c r="D638" s="41">
        <v>45901</v>
      </c>
      <c r="E638" s="43" t="s">
        <v>288</v>
      </c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4">
        <f t="shared" si="21"/>
        <v>202510</v>
      </c>
      <c r="D639" s="41">
        <v>45931</v>
      </c>
      <c r="E639" s="43" t="s">
        <v>288</v>
      </c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>
        <f t="shared" si="21"/>
        <v>202511</v>
      </c>
      <c r="D640" s="41">
        <v>45962</v>
      </c>
      <c r="E640" s="60" t="s">
        <v>287</v>
      </c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4">
        <f t="shared" si="21"/>
        <v>202512</v>
      </c>
      <c r="D641" s="41">
        <v>45992</v>
      </c>
      <c r="E641" s="60" t="s">
        <v>287</v>
      </c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f t="shared" si="21"/>
        <v>202601</v>
      </c>
      <c r="D642" s="41">
        <v>46023</v>
      </c>
      <c r="E642" s="60" t="s">
        <v>287</v>
      </c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f t="shared" si="21"/>
        <v>202602</v>
      </c>
      <c r="D643" s="41">
        <v>46054</v>
      </c>
      <c r="E643" s="60" t="s">
        <v>287</v>
      </c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27" t="s">
        <v>29</v>
      </c>
      <c r="D644" s="17" t="s">
        <v>29</v>
      </c>
      <c r="E644" s="17" t="s">
        <v>29</v>
      </c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27"/>
      <c r="D645" s="17"/>
      <c r="E645" s="17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4"/>
      <c r="D646" s="4"/>
      <c r="E646" s="4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124" t="s">
        <v>289</v>
      </c>
      <c r="D647" s="124"/>
      <c r="E647" s="37"/>
      <c r="F647" s="5" t="s">
        <v>290</v>
      </c>
      <c r="G647" s="4" t="s">
        <v>273</v>
      </c>
      <c r="H647" s="4" t="s">
        <v>258</v>
      </c>
      <c r="I647" s="4" t="s">
        <v>273</v>
      </c>
      <c r="J647" s="4" t="s">
        <v>264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27">
        <v>1982</v>
      </c>
      <c r="D648" s="44">
        <v>1982</v>
      </c>
      <c r="E648" s="6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27">
        <v>1983</v>
      </c>
      <c r="D649" s="44">
        <v>1983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27">
        <v>1984</v>
      </c>
      <c r="D650" s="44">
        <v>1984</v>
      </c>
      <c r="E650" s="17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27" t="s">
        <v>29</v>
      </c>
      <c r="D651" s="17" t="s">
        <v>29</v>
      </c>
      <c r="E651" s="17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27">
        <v>2023</v>
      </c>
      <c r="D652" s="44">
        <v>2023</v>
      </c>
      <c r="E652" s="4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2024</v>
      </c>
      <c r="D653" s="44">
        <v>2024</v>
      </c>
      <c r="E653" s="4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2025</v>
      </c>
      <c r="D654" s="44">
        <v>2025</v>
      </c>
      <c r="E654" s="4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 t="s">
        <v>29</v>
      </c>
      <c r="D655" s="17" t="s">
        <v>29</v>
      </c>
      <c r="E655" s="4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/>
      <c r="D656" s="44"/>
      <c r="E656" s="4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4"/>
      <c r="D657" s="41"/>
      <c r="E657" s="4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124" t="s">
        <v>291</v>
      </c>
      <c r="D658" s="124"/>
      <c r="E658" s="37"/>
      <c r="F658" s="5" t="s">
        <v>292</v>
      </c>
      <c r="G658" s="4" t="s">
        <v>270</v>
      </c>
      <c r="H658" s="4" t="s">
        <v>258</v>
      </c>
      <c r="I658" s="4" t="s">
        <v>273</v>
      </c>
      <c r="J658" s="4" t="s">
        <v>264</v>
      </c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v>8312</v>
      </c>
      <c r="D659" s="95">
        <v>30228</v>
      </c>
      <c r="E659" s="6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8319</v>
      </c>
      <c r="D660" s="95">
        <v>30235</v>
      </c>
      <c r="E660" s="6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8340</v>
      </c>
      <c r="D661" s="95">
        <v>30256</v>
      </c>
      <c r="E661" s="17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v>8347</v>
      </c>
      <c r="D662" s="95">
        <v>30263</v>
      </c>
      <c r="E662" s="6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v>8368</v>
      </c>
      <c r="D663" s="95">
        <v>30284</v>
      </c>
      <c r="E663" s="6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27">
        <v>8375</v>
      </c>
      <c r="D664" s="95">
        <v>30291</v>
      </c>
      <c r="E664" s="6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27">
        <v>8403</v>
      </c>
      <c r="D665" s="95">
        <v>30319</v>
      </c>
      <c r="E665" s="6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27">
        <v>8410</v>
      </c>
      <c r="D666" s="95">
        <v>30326</v>
      </c>
      <c r="E666" s="6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27" t="s">
        <v>29</v>
      </c>
      <c r="D667" s="95" t="s">
        <v>29</v>
      </c>
      <c r="E667" s="6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v>17748</v>
      </c>
      <c r="D668" s="95">
        <v>39664</v>
      </c>
      <c r="E668" s="6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v>17755</v>
      </c>
      <c r="D669" s="95">
        <v>39671</v>
      </c>
      <c r="E669" s="6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v>17775</v>
      </c>
      <c r="D670" s="95">
        <v>39691</v>
      </c>
      <c r="E670" s="6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v>17782</v>
      </c>
      <c r="D671" s="95">
        <v>39698</v>
      </c>
      <c r="E671" s="17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v>17803</v>
      </c>
      <c r="D672" s="95">
        <v>39719</v>
      </c>
      <c r="E672" s="6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v>17810</v>
      </c>
      <c r="D673" s="95">
        <v>39726</v>
      </c>
      <c r="E673" s="6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27" t="s">
        <v>29</v>
      </c>
      <c r="D674" s="95" t="s">
        <v>29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>
        <f t="shared" ref="C675:C679" si="22">D675-21916</f>
        <v>23949</v>
      </c>
      <c r="D675" s="95">
        <f t="shared" ref="D675:D680" si="23">D676-7</f>
        <v>45865</v>
      </c>
      <c r="E675" s="4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>
        <f t="shared" si="22"/>
        <v>23956</v>
      </c>
      <c r="D676" s="95">
        <f t="shared" si="23"/>
        <v>45872</v>
      </c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>D677-21916</f>
        <v>23963</v>
      </c>
      <c r="D677" s="95">
        <f>D678-7</f>
        <v>45879</v>
      </c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 t="shared" si="22"/>
        <v>23970</v>
      </c>
      <c r="D678" s="95">
        <f t="shared" si="23"/>
        <v>45886</v>
      </c>
      <c r="E678" s="4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 t="shared" si="22"/>
        <v>23977</v>
      </c>
      <c r="D679" s="95">
        <f t="shared" si="23"/>
        <v>45893</v>
      </c>
      <c r="E679" s="4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ref="C680:C683" si="24">D680-21916</f>
        <v>23984</v>
      </c>
      <c r="D680" s="95">
        <f t="shared" si="23"/>
        <v>45900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 t="shared" si="24"/>
        <v>23991</v>
      </c>
      <c r="D681" s="95">
        <f>D682-7</f>
        <v>45907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 t="shared" si="24"/>
        <v>23998</v>
      </c>
      <c r="D682" s="95">
        <f t="shared" ref="D682" si="25">D683-7</f>
        <v>45914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si="24"/>
        <v>24005</v>
      </c>
      <c r="D683" s="95">
        <f>D684-7</f>
        <v>45921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>D684-21916</f>
        <v>24012</v>
      </c>
      <c r="D684" s="95">
        <f>D685-7</f>
        <v>45928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>D685-21916</f>
        <v>24019</v>
      </c>
      <c r="D685" s="95">
        <f>D686-7</f>
        <v>45935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>D686-21916</f>
        <v>24026</v>
      </c>
      <c r="D686" s="95">
        <f>D687-7</f>
        <v>45942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>D687-21916</f>
        <v>24033</v>
      </c>
      <c r="D687" s="95">
        <v>45949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/>
      <c r="D688" s="95"/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/>
      <c r="D689" s="49"/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124" t="s">
        <v>297</v>
      </c>
      <c r="D690" s="124"/>
      <c r="E690" s="37"/>
      <c r="F690" s="5" t="s">
        <v>307</v>
      </c>
      <c r="G690" s="4" t="s">
        <v>271</v>
      </c>
      <c r="H690" s="4" t="s">
        <v>258</v>
      </c>
      <c r="I690" s="4" t="s">
        <v>273</v>
      </c>
      <c r="J690" s="4" t="s">
        <v>264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f>YEAR(D691)*100+MONTH(D691)</f>
        <v>198210</v>
      </c>
      <c r="D691" s="41">
        <v>30225</v>
      </c>
      <c r="E691" s="6"/>
      <c r="F691" s="5"/>
      <c r="G691" s="4" t="s">
        <v>272</v>
      </c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YEAR(D692)*100+MONTH(D692)</f>
        <v>198211</v>
      </c>
      <c r="D692" s="41">
        <v>30256</v>
      </c>
      <c r="E692" s="6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f>YEAR(D693)*100+MONTH(D693)</f>
        <v>198212</v>
      </c>
      <c r="D693" s="41">
        <v>30286</v>
      </c>
      <c r="E693" s="17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>
        <f>YEAR(D694)*100+MONTH(D694)</f>
        <v>198301</v>
      </c>
      <c r="D694" s="41">
        <v>30317</v>
      </c>
      <c r="E694" s="6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>
        <f>YEAR(D695)*100+MONTH(D695)</f>
        <v>198302</v>
      </c>
      <c r="D695" s="41">
        <v>30348</v>
      </c>
      <c r="E695" s="6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27" t="s">
        <v>29</v>
      </c>
      <c r="D696" s="17" t="s">
        <v>29</v>
      </c>
      <c r="E696" s="6"/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f t="shared" ref="C697:C698" si="26">YEAR(D697)*100+MONTH(D697)</f>
        <v>202501</v>
      </c>
      <c r="D697" s="41">
        <f t="shared" ref="D697:D705" si="27">DATE(YEAR(D698),MONTH(D698)-1,1)</f>
        <v>45658</v>
      </c>
      <c r="E697" s="4"/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f t="shared" si="26"/>
        <v>202502</v>
      </c>
      <c r="D698" s="41">
        <f t="shared" si="27"/>
        <v>45689</v>
      </c>
      <c r="E698" s="4"/>
      <c r="F698" s="5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f>YEAR(D699)*100+MONTH(D699)</f>
        <v>202503</v>
      </c>
      <c r="D699" s="41">
        <f t="shared" si="27"/>
        <v>45717</v>
      </c>
      <c r="E699" s="4"/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f>YEAR(D700)*100+MONTH(D700)</f>
        <v>202504</v>
      </c>
      <c r="D700" s="41">
        <f t="shared" si="27"/>
        <v>45748</v>
      </c>
      <c r="E700" s="4"/>
      <c r="F700" s="5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f t="shared" ref="C701" si="28">YEAR(D701)*100+MONTH(D701)</f>
        <v>202505</v>
      </c>
      <c r="D701" s="41">
        <f t="shared" si="27"/>
        <v>45778</v>
      </c>
      <c r="E701" s="4"/>
      <c r="F701" s="5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f>YEAR(D702)*100+MONTH(D702)</f>
        <v>202506</v>
      </c>
      <c r="D702" s="41">
        <f t="shared" si="27"/>
        <v>45809</v>
      </c>
      <c r="E702" s="4"/>
      <c r="F702" s="5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f>YEAR(D703)*100+MONTH(D703)</f>
        <v>202507</v>
      </c>
      <c r="D703" s="41">
        <f t="shared" si="27"/>
        <v>45839</v>
      </c>
      <c r="E703" s="4"/>
      <c r="F703" s="5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f>YEAR(D704)*100+MONTH(D704)</f>
        <v>202508</v>
      </c>
      <c r="D704" s="41">
        <f t="shared" si="27"/>
        <v>45870</v>
      </c>
      <c r="E704" s="4"/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f>YEAR(D705)*100+MONTH(D705)</f>
        <v>202509</v>
      </c>
      <c r="D705" s="41">
        <f t="shared" si="27"/>
        <v>45901</v>
      </c>
      <c r="E705" s="4"/>
      <c r="F705" s="5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f>YEAR(D706)*100+MONTH(D706)</f>
        <v>202510</v>
      </c>
      <c r="D706" s="41">
        <v>45931</v>
      </c>
      <c r="E706" s="4"/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27" t="s">
        <v>29</v>
      </c>
      <c r="D707" s="17" t="s">
        <v>29</v>
      </c>
      <c r="E707" s="4"/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27"/>
      <c r="D708" s="17"/>
      <c r="E708" s="4"/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/>
      <c r="D709" s="41"/>
      <c r="E709" s="4"/>
      <c r="F709" s="5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124" t="s">
        <v>298</v>
      </c>
      <c r="D710" s="124"/>
      <c r="E710" s="37"/>
      <c r="F710" s="5" t="s">
        <v>308</v>
      </c>
      <c r="G710" s="4" t="s">
        <v>271</v>
      </c>
      <c r="H710" s="4" t="s">
        <v>258</v>
      </c>
      <c r="I710" s="4" t="s">
        <v>273</v>
      </c>
      <c r="J710" s="4" t="s">
        <v>264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1</v>
      </c>
      <c r="D711" s="6" t="s">
        <v>299</v>
      </c>
      <c r="E711" s="6"/>
      <c r="F711" s="5"/>
      <c r="G711" s="4" t="s">
        <v>272</v>
      </c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2</v>
      </c>
      <c r="D712" s="17" t="s">
        <v>300</v>
      </c>
      <c r="E712" s="17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3</v>
      </c>
      <c r="D713" s="17" t="s">
        <v>301</v>
      </c>
      <c r="E713" s="17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4</v>
      </c>
      <c r="D714" s="17" t="s">
        <v>302</v>
      </c>
      <c r="E714" s="17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5</v>
      </c>
      <c r="D715" s="17" t="s">
        <v>303</v>
      </c>
      <c r="E715" s="17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6</v>
      </c>
      <c r="D716" s="17" t="s">
        <v>304</v>
      </c>
      <c r="E716" s="17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27">
        <v>7</v>
      </c>
      <c r="D717" s="17" t="s">
        <v>305</v>
      </c>
      <c r="E717" s="17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>
        <v>8</v>
      </c>
      <c r="D718" s="4" t="s">
        <v>306</v>
      </c>
      <c r="E718" s="4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/>
      <c r="D719" s="4"/>
      <c r="E719" s="4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/>
      <c r="D720" s="41"/>
      <c r="E720" s="4"/>
      <c r="F720" s="5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124" t="s">
        <v>309</v>
      </c>
      <c r="D721" s="124"/>
      <c r="E721" s="37"/>
      <c r="F721" s="5" t="s">
        <v>310</v>
      </c>
      <c r="G721" s="4" t="s">
        <v>270</v>
      </c>
      <c r="H721" s="4" t="s">
        <v>258</v>
      </c>
      <c r="I721" s="4" t="s">
        <v>273</v>
      </c>
      <c r="J721" s="4" t="s">
        <v>264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>
        <v>1</v>
      </c>
      <c r="D722" s="6" t="s">
        <v>311</v>
      </c>
      <c r="E722" s="6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2</v>
      </c>
      <c r="D723" s="17" t="s">
        <v>312</v>
      </c>
      <c r="E723" s="17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3</v>
      </c>
      <c r="D724" s="17" t="s">
        <v>313</v>
      </c>
      <c r="E724" s="17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>
        <v>4</v>
      </c>
      <c r="D725" s="17" t="s">
        <v>314</v>
      </c>
      <c r="E725" s="17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>
        <v>5</v>
      </c>
      <c r="D726" s="17" t="s">
        <v>315</v>
      </c>
      <c r="E726" s="4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>
        <v>6</v>
      </c>
      <c r="D727" s="17" t="s">
        <v>316</v>
      </c>
      <c r="E727" s="4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27">
        <v>7</v>
      </c>
      <c r="D728" s="17" t="s">
        <v>317</v>
      </c>
      <c r="E728" s="4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>
        <v>8</v>
      </c>
      <c r="D729" s="17" t="s">
        <v>318</v>
      </c>
      <c r="E729" s="4"/>
      <c r="F729" s="5"/>
      <c r="G729" s="5"/>
      <c r="H729" s="4"/>
      <c r="I729" s="5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17"/>
      <c r="E730" s="4"/>
      <c r="F730" s="5"/>
      <c r="G730" s="5"/>
      <c r="H730" s="4"/>
      <c r="I730" s="5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4"/>
      <c r="F731" s="5"/>
      <c r="G731" s="5"/>
      <c r="H731" s="4"/>
      <c r="I731" s="5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124" t="s">
        <v>328</v>
      </c>
      <c r="D732" s="124"/>
      <c r="E732" s="37"/>
      <c r="F732" s="5" t="s">
        <v>319</v>
      </c>
      <c r="G732" s="4" t="s">
        <v>270</v>
      </c>
      <c r="H732" s="4" t="s">
        <v>258</v>
      </c>
      <c r="I732" s="4" t="s">
        <v>273</v>
      </c>
      <c r="J732" s="4" t="s">
        <v>264</v>
      </c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>
        <v>1</v>
      </c>
      <c r="D733" s="6" t="s">
        <v>320</v>
      </c>
      <c r="E733" s="6"/>
      <c r="F733" s="5"/>
      <c r="G733" s="5"/>
      <c r="H733" s="4"/>
      <c r="I733" s="5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>
        <v>2</v>
      </c>
      <c r="D734" s="17" t="s">
        <v>321</v>
      </c>
      <c r="E734" s="17"/>
      <c r="F734" s="5"/>
      <c r="G734" s="5"/>
      <c r="H734" s="4"/>
      <c r="I734" s="5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>
        <v>3</v>
      </c>
      <c r="D735" s="17" t="s">
        <v>322</v>
      </c>
      <c r="E735" s="17"/>
      <c r="F735" s="5"/>
      <c r="G735" s="5"/>
      <c r="H735" s="4"/>
      <c r="I735" s="5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>
        <v>4</v>
      </c>
      <c r="D736" s="6" t="s">
        <v>323</v>
      </c>
      <c r="E736" s="17"/>
      <c r="F736" s="5"/>
      <c r="G736" s="5"/>
      <c r="H736" s="4"/>
      <c r="I736" s="5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>
        <v>5</v>
      </c>
      <c r="D737" s="17" t="s">
        <v>324</v>
      </c>
      <c r="E737" s="4"/>
      <c r="F737" s="5"/>
      <c r="G737" s="5"/>
      <c r="H737" s="4"/>
      <c r="I737" s="5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>
        <v>6</v>
      </c>
      <c r="D738" s="17" t="s">
        <v>325</v>
      </c>
      <c r="E738" s="4"/>
      <c r="F738" s="5"/>
      <c r="G738" s="5"/>
      <c r="H738" s="4"/>
      <c r="I738" s="5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27">
        <v>7</v>
      </c>
      <c r="D739" s="6" t="s">
        <v>326</v>
      </c>
      <c r="E739" s="4"/>
      <c r="F739" s="5"/>
      <c r="G739" s="5"/>
      <c r="H739" s="4"/>
      <c r="I739" s="5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>
        <v>8</v>
      </c>
      <c r="D740" s="17" t="s">
        <v>327</v>
      </c>
      <c r="E740" s="4"/>
      <c r="F740" s="5"/>
      <c r="G740" s="5"/>
      <c r="H740" s="4"/>
      <c r="I740" s="5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5"/>
      <c r="D741" s="4"/>
      <c r="E741" s="4"/>
      <c r="F741" s="5"/>
      <c r="G741" s="5"/>
      <c r="H741" s="4"/>
      <c r="I741" s="5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1.25" x14ac:dyDescent="0.2">
      <c r="A742" s="4"/>
      <c r="B742" s="4"/>
      <c r="C742" s="90"/>
      <c r="D742" s="90"/>
      <c r="E742" s="90"/>
      <c r="F742" s="90"/>
      <c r="G742" s="90"/>
      <c r="H742" s="90"/>
      <c r="I742" s="90"/>
      <c r="J742" s="91"/>
      <c r="K742" s="91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/>
      <c r="D743" s="4"/>
      <c r="E743" s="5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5"/>
      <c r="G744" s="4"/>
      <c r="H744" s="5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1.25" x14ac:dyDescent="0.2">
      <c r="A745" s="4"/>
      <c r="B745" s="4"/>
      <c r="C745" s="87" t="str">
        <f ca="1">"© Commonwealth of Australia "&amp;YEAR(TODAY())</f>
        <v>© Commonwealth of Australia 2025</v>
      </c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4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4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4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4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4" x14ac:dyDescent="0.15">
      <c r="A766" s="4"/>
      <c r="B766" s="4"/>
      <c r="C766" s="4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4" x14ac:dyDescent="0.15">
      <c r="A767" s="4"/>
      <c r="B767" s="4"/>
      <c r="C767" s="4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4" x14ac:dyDescent="0.15">
      <c r="A768" s="4"/>
      <c r="B768" s="4"/>
      <c r="C768" s="4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16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16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7"/>
      <c r="D780" s="4"/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4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17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4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7"/>
      <c r="D793" s="7"/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4"/>
      <c r="B794" s="4"/>
      <c r="C794" s="4"/>
      <c r="D794" s="17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4"/>
      <c r="B795" s="4"/>
      <c r="C795" s="4"/>
      <c r="D795" s="17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4"/>
      <c r="B796" s="4"/>
      <c r="C796" s="4"/>
      <c r="D796" s="17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4"/>
      <c r="D797" s="17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4"/>
      <c r="B798" s="4"/>
      <c r="C798" s="4"/>
      <c r="D798" s="17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4"/>
      <c r="B799" s="4"/>
      <c r="C799" s="4"/>
      <c r="D799" s="17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4"/>
      <c r="B800" s="4"/>
      <c r="C800" s="4"/>
      <c r="D800" s="17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x14ac:dyDescent="0.15">
      <c r="A801" s="4"/>
      <c r="B801" s="4"/>
      <c r="C801" s="4"/>
      <c r="D801" s="17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x14ac:dyDescent="0.15">
      <c r="A802" s="4"/>
      <c r="B802" s="4"/>
      <c r="C802" s="4"/>
      <c r="D802" s="17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x14ac:dyDescent="0.15">
      <c r="A803" s="4"/>
      <c r="B803" s="4"/>
      <c r="C803" s="4"/>
      <c r="D803" s="4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x14ac:dyDescent="0.15">
      <c r="A804" s="4"/>
      <c r="B804" s="4"/>
      <c r="C804" s="4"/>
      <c r="D804" s="17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x14ac:dyDescent="0.15">
      <c r="A805" s="4"/>
      <c r="B805" s="4"/>
      <c r="C805" s="4"/>
      <c r="D805" s="17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x14ac:dyDescent="0.15">
      <c r="A806" s="5"/>
      <c r="B806" s="5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</sheetData>
  <sheetProtection autoFilter="0"/>
  <mergeCells count="10">
    <mergeCell ref="C732:D732"/>
    <mergeCell ref="A4:N4"/>
    <mergeCell ref="C647:D647"/>
    <mergeCell ref="C721:D721"/>
    <mergeCell ref="C710:D710"/>
    <mergeCell ref="C658:D658"/>
    <mergeCell ref="A8:D8"/>
    <mergeCell ref="C10:D10"/>
    <mergeCell ref="C690:D690"/>
    <mergeCell ref="B6:E6"/>
  </mergeCells>
  <hyperlinks>
    <hyperlink ref="C745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330</v>
      </c>
      <c r="D10" s="129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10659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10660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9" t="s">
        <v>339</v>
      </c>
      <c r="D22" s="129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9" t="s">
        <v>39</v>
      </c>
      <c r="D33" s="129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9" t="s">
        <v>352</v>
      </c>
      <c r="D41" s="129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9" t="s">
        <v>10661</v>
      </c>
      <c r="D47" s="129"/>
      <c r="E47" s="7" t="s">
        <v>10662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10663</v>
      </c>
      <c r="E48" s="5"/>
      <c r="F48" s="5"/>
      <c r="G48" s="4"/>
      <c r="H48" s="92" t="s">
        <v>10672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10664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10665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10666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10667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2025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358</v>
      </c>
      <c r="D12" s="129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849</v>
      </c>
      <c r="D23" s="129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9" t="s">
        <v>362</v>
      </c>
      <c r="D34" s="129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9" t="s">
        <v>850</v>
      </c>
      <c r="D176" s="129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9" t="s">
        <v>361</v>
      </c>
      <c r="D188" s="129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30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30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9" t="s">
        <v>363</v>
      </c>
      <c r="D194" s="129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30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30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9" t="s">
        <v>393</v>
      </c>
      <c r="D453" s="129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9" t="s">
        <v>392</v>
      </c>
      <c r="D572" s="129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2025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5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42</v>
      </c>
      <c r="D10" s="129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9" t="s">
        <v>46</v>
      </c>
      <c r="D15" s="129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9" t="s">
        <v>862</v>
      </c>
      <c r="D35" s="129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10674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10675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9" t="s">
        <v>1530</v>
      </c>
      <c r="D45" s="129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9" t="s">
        <v>1529</v>
      </c>
      <c r="D62" s="129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10681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10658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9" t="s">
        <v>1528</v>
      </c>
      <c r="D406" s="129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9" t="s">
        <v>66</v>
      </c>
      <c r="D422" s="129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2023</v>
      </c>
      <c r="D429" s="51" t="s">
        <v>10655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2024</v>
      </c>
      <c r="D430" s="51" t="s">
        <v>10676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2025</v>
      </c>
      <c r="D431" s="51" t="s">
        <v>10679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9" t="s">
        <v>1576</v>
      </c>
      <c r="D436" s="129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2025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53</v>
      </c>
      <c r="D12" s="129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2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2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9" t="s">
        <v>70</v>
      </c>
      <c r="D18" s="129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2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2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1" t="s">
        <v>254</v>
      </c>
      <c r="D54" s="131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9" t="s">
        <v>10369</v>
      </c>
      <c r="D56" s="129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2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9" t="s">
        <v>1675</v>
      </c>
      <c r="D68" s="129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9" t="s">
        <v>1676</v>
      </c>
      <c r="D79" s="129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9" t="s">
        <v>1677</v>
      </c>
      <c r="D93" s="129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9" t="s">
        <v>1678</v>
      </c>
      <c r="D107" s="129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1" t="s">
        <v>255</v>
      </c>
      <c r="D122" s="13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4" t="s">
        <v>10417</v>
      </c>
      <c r="D124" s="124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2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9" t="s">
        <v>1670</v>
      </c>
      <c r="D137" s="129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2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9" t="s">
        <v>1672</v>
      </c>
      <c r="D151" s="129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2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9" t="s">
        <v>1673</v>
      </c>
      <c r="D166" s="129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2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9" t="s">
        <v>1674</v>
      </c>
      <c r="D181" s="129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2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2025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10474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1697</v>
      </c>
      <c r="D10" s="129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4" t="s">
        <v>1701</v>
      </c>
      <c r="D22" s="124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10656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10677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4" t="s">
        <v>1702</v>
      </c>
      <c r="D37" s="124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3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3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3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9" t="s">
        <v>10357</v>
      </c>
      <c r="D54" s="129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3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3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4" t="s">
        <v>1704</v>
      </c>
      <c r="D67" s="124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3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4" t="s">
        <v>1814</v>
      </c>
      <c r="D133" s="124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3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3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4" t="s">
        <v>1815</v>
      </c>
      <c r="D148" s="124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3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3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3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4" t="s">
        <v>87</v>
      </c>
      <c r="D159" s="124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3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4" t="s">
        <v>97</v>
      </c>
      <c r="D224" s="124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3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3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3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4" t="s">
        <v>1819</v>
      </c>
      <c r="D745" s="124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3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3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3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4" t="s">
        <v>1708</v>
      </c>
      <c r="D1050" s="124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3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3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3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10657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10678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2025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Tue 25 November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8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100</v>
      </c>
      <c r="D10" s="129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9" t="s">
        <v>104</v>
      </c>
      <c r="D16" s="129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3167</v>
      </c>
      <c r="D23" s="129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2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2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3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4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9" t="s">
        <v>3126</v>
      </c>
      <c r="D37" s="129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9" t="s">
        <v>3238</v>
      </c>
      <c r="D50" s="129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9" t="s">
        <v>3239</v>
      </c>
      <c r="D58" s="129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9" t="s">
        <v>3240</v>
      </c>
      <c r="D66" s="129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9" t="s">
        <v>3241</v>
      </c>
      <c r="D74" s="129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9" t="s">
        <v>3242</v>
      </c>
      <c r="D82" s="129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9" t="s">
        <v>3243</v>
      </c>
      <c r="D90" s="129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9" t="s">
        <v>3244</v>
      </c>
      <c r="D98" s="129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9" t="s">
        <v>3149</v>
      </c>
      <c r="D106" s="129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3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9" t="s">
        <v>3151</v>
      </c>
      <c r="D124" s="129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3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9" t="s">
        <v>3153</v>
      </c>
      <c r="D149" s="129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9" t="s">
        <v>10599</v>
      </c>
      <c r="D172" s="129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3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2025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2025-11-18T04:04:36Z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