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2300" tabRatio="841"/>
  </bookViews>
  <sheets>
    <sheet name="Contents" sheetId="187" r:id="rId1"/>
    <sheet name="Agriculture, forestry and f..." sheetId="188" r:id="rId2"/>
    <sheet name="Mining" sheetId="189" r:id="rId3"/>
    <sheet name="Manufacturing" sheetId="190" r:id="rId4"/>
    <sheet name="Electricity, gas, water and..." sheetId="191" r:id="rId5"/>
    <sheet name="Construction" sheetId="192" r:id="rId6"/>
    <sheet name="Wholesale trade" sheetId="193" r:id="rId7"/>
    <sheet name="Retail trade" sheetId="194" r:id="rId8"/>
    <sheet name="Accommodation and food serv..." sheetId="195" r:id="rId9"/>
    <sheet name="Transport, postal and wareh..." sheetId="196" r:id="rId10"/>
    <sheet name="Information media and telec..." sheetId="197" r:id="rId11"/>
    <sheet name="Financial and insurance ser..." sheetId="198" r:id="rId12"/>
    <sheet name="Rental, hiring and real est..." sheetId="199" r:id="rId13"/>
    <sheet name="Professional, scientific an..." sheetId="200" r:id="rId14"/>
    <sheet name="Administrative and support ..." sheetId="201" r:id="rId15"/>
    <sheet name="Public administration and s..." sheetId="202" r:id="rId16"/>
    <sheet name="Education and training" sheetId="203" r:id="rId17"/>
    <sheet name="Health care and social assi..." sheetId="204" r:id="rId18"/>
    <sheet name="Arts and recreation services" sheetId="205" r:id="rId19"/>
    <sheet name="Other services" sheetId="206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Mining!$A$1:$I$90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06" l="1"/>
  <c r="A3" i="189" l="1"/>
  <c r="A3" i="190"/>
  <c r="A3" i="191"/>
  <c r="A3" i="192"/>
  <c r="A3" i="193"/>
  <c r="A3" i="194"/>
  <c r="A3" i="195"/>
  <c r="A3" i="196"/>
  <c r="A3" i="197"/>
  <c r="A3" i="198"/>
  <c r="A3" i="199"/>
  <c r="A3" i="200"/>
  <c r="A3" i="201"/>
  <c r="A3" i="202"/>
  <c r="A3" i="203"/>
  <c r="A3" i="204"/>
  <c r="A3" i="205"/>
  <c r="A3" i="206"/>
  <c r="A3" i="188"/>
  <c r="A6" i="189"/>
  <c r="A6" i="190"/>
  <c r="A6" i="191"/>
  <c r="A6" i="192"/>
  <c r="A6" i="193"/>
  <c r="A6" i="194"/>
  <c r="A6" i="195"/>
  <c r="A6" i="196"/>
  <c r="A6" i="197"/>
  <c r="A6" i="198"/>
  <c r="A6" i="199"/>
  <c r="A6" i="200"/>
  <c r="A6" i="201"/>
  <c r="A6" i="202"/>
  <c r="A6" i="203"/>
  <c r="A6" i="204"/>
  <c r="A6" i="205"/>
  <c r="A6" i="188"/>
  <c r="A2" i="189"/>
  <c r="A2" i="190"/>
  <c r="A2" i="191"/>
  <c r="A2" i="192"/>
  <c r="A2" i="193"/>
  <c r="A2" i="194"/>
  <c r="A2" i="195"/>
  <c r="A2" i="196"/>
  <c r="A2" i="197"/>
  <c r="A2" i="198"/>
  <c r="A2" i="199"/>
  <c r="A2" i="200"/>
  <c r="A2" i="201"/>
  <c r="A2" i="202"/>
  <c r="A2" i="203"/>
  <c r="A2" i="204"/>
  <c r="A2" i="205"/>
  <c r="A2" i="206"/>
  <c r="A2" i="188"/>
  <c r="A32" i="206" l="1"/>
  <c r="A45" i="206"/>
  <c r="A60" i="206"/>
  <c r="A75" i="206"/>
  <c r="A32" i="205"/>
  <c r="A45" i="205"/>
  <c r="A60" i="205"/>
  <c r="A75" i="205"/>
  <c r="A32" i="204"/>
  <c r="A45" i="204"/>
  <c r="A60" i="204"/>
  <c r="A75" i="204"/>
  <c r="A32" i="203"/>
  <c r="A45" i="203"/>
  <c r="A60" i="203"/>
  <c r="A75" i="203"/>
  <c r="A32" i="202"/>
  <c r="A45" i="202"/>
  <c r="A60" i="202"/>
  <c r="A75" i="202"/>
  <c r="A32" i="201"/>
  <c r="A45" i="201"/>
  <c r="A60" i="201"/>
  <c r="A75" i="201"/>
  <c r="A32" i="200"/>
  <c r="A45" i="200"/>
  <c r="A60" i="200"/>
  <c r="A75" i="200"/>
  <c r="A32" i="199"/>
  <c r="A45" i="199"/>
  <c r="A60" i="199"/>
  <c r="A75" i="199"/>
  <c r="A32" i="198"/>
  <c r="A45" i="198"/>
  <c r="A60" i="198"/>
  <c r="A75" i="198"/>
  <c r="A32" i="197"/>
  <c r="A45" i="197"/>
  <c r="A60" i="197"/>
  <c r="A75" i="197"/>
  <c r="A32" i="196"/>
  <c r="A45" i="196"/>
  <c r="A60" i="196"/>
  <c r="A75" i="196"/>
  <c r="A32" i="195"/>
  <c r="A45" i="195"/>
  <c r="A60" i="195"/>
  <c r="A75" i="195"/>
  <c r="A32" i="194"/>
  <c r="A45" i="194"/>
  <c r="A60" i="194"/>
  <c r="A75" i="194"/>
  <c r="A32" i="193"/>
  <c r="A45" i="193"/>
  <c r="A60" i="193"/>
  <c r="A75" i="193"/>
  <c r="A32" i="192"/>
  <c r="A45" i="192"/>
  <c r="A60" i="192"/>
  <c r="A75" i="192"/>
  <c r="A32" i="191"/>
  <c r="A45" i="191"/>
  <c r="A60" i="191"/>
  <c r="A75" i="191"/>
  <c r="A32" i="190"/>
  <c r="A45" i="190"/>
  <c r="A60" i="190"/>
  <c r="A75" i="190"/>
  <c r="A32" i="189"/>
  <c r="A45" i="189"/>
  <c r="A60" i="189"/>
  <c r="A75" i="189"/>
  <c r="A32" i="188"/>
  <c r="A45" i="188"/>
  <c r="A60" i="188"/>
  <c r="A75" i="188"/>
</calcChain>
</file>

<file path=xl/sharedStrings.xml><?xml version="1.0" encoding="utf-8"?>
<sst xmlns="http://schemas.openxmlformats.org/spreadsheetml/2006/main" count="2403" uniqueCount="71">
  <si>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</si>
  <si>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</si>
  <si>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</si>
  <si>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</si>
  <si>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</si>
  <si>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</si>
  <si>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</si>
  <si>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</si>
  <si>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</si>
  <si>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</si>
  <si>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</si>
  <si>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</si>
  <si>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Under 20</t>
  </si>
  <si>
    <t>Graph 2</t>
  </si>
  <si>
    <t>Females</t>
  </si>
  <si>
    <t>Males</t>
  </si>
  <si>
    <t>Jobholder Demographics</t>
  </si>
  <si>
    <t>Wages</t>
  </si>
  <si>
    <t>Australia</t>
  </si>
  <si>
    <t>Jobholder Location</t>
  </si>
  <si>
    <t>Jobs</t>
  </si>
  <si>
    <t>Week ending 14 March</t>
  </si>
  <si>
    <t>This week (ending 04 April)</t>
  </si>
  <si>
    <t>Previous week (ending 28 March)</t>
  </si>
  <si>
    <t>Total employee wages</t>
  </si>
  <si>
    <t>Employee jobs</t>
  </si>
  <si>
    <t>Previous month (week ending 07 March)</t>
  </si>
  <si>
    <t>For businesses that are Single Touch Payroll enabled</t>
  </si>
  <si>
    <t>Graph 1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</si>
  <si>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</si>
  <si>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</si>
  <si>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</si>
  <si>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</si>
  <si>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</si>
  <si>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</si>
  <si>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</si>
  <si>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</si>
  <si>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</si>
  <si>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</si>
  <si>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</si>
  <si>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</si>
  <si>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</si>
  <si>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</si>
  <si>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</si>
  <si>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</si>
  <si>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</si>
  <si>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</si>
  <si>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</si>
  <si>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Weekly Payroll Jobs and Wages in Australia - National level</t>
  </si>
  <si>
    <t>Released at 11.30am (Canberra time) 21 April 2020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</si>
  <si>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</si>
  <si>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</si>
  <si>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</si>
  <si>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</si>
  <si>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</si>
  <si>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</si>
  <si>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Tas.</t>
  </si>
  <si>
    <t>Qld.</t>
  </si>
  <si>
    <t>*The week ending 14 March represents the week Australia had 100 cases of Covid-19. It is indexed to 100.</t>
  </si>
  <si>
    <t>% Change between 07 March and 04 April (monthly change)</t>
  </si>
  <si>
    <t>% Change between 28 March and 04 April (weekly change)</t>
  </si>
  <si>
    <t>% Change between 21 March and 28 March (weekly change)</t>
  </si>
  <si>
    <t>% Change between 14 March and 04 April (Change since 100th case of COVID-19)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</si>
  <si>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</si>
  <si>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</si>
  <si>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</si>
  <si>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</si>
  <si>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</si>
  <si>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</si>
  <si>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</si>
  <si>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Aged 80+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</si>
</sst>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[$-C09]d\ mmmm\ yyyy;@"/>
  </numFmts>
  <fonts count="3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dashed">
        <color indexed="64"/>
      </left>
      <right style="thick">
        <color indexed="64"/>
      </right>
      <top style="thin">
        <color indexed="64"/>
      </top>
      <bottom/>
      <diagonal/>
    </border>
    <border>
      <left style="dashed">
        <color indexed="64"/>
      </left>
      <right style="thick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14" fillId="0" borderId="0" xfId="0" applyFont="1"/>
    <xf numFmtId="0" fontId="15" fillId="0" borderId="0" xfId="6" applyAlignment="1" applyProtection="1">
      <alignment horizontal="center"/>
    </xf>
    <xf numFmtId="0" fontId="1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7" fillId="0" borderId="0" xfId="6" applyFont="1" applyAlignment="1" applyProtection="1"/>
    <xf numFmtId="0" fontId="12" fillId="0" borderId="0" xfId="6" applyFont="1" applyAlignment="1" applyProtection="1"/>
    <xf numFmtId="0" fontId="15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8" fillId="0" borderId="0" xfId="0" applyFont="1" applyFill="1" applyBorder="1" applyAlignment="1" applyProtection="1">
      <alignment horizontal="center"/>
      <protection hidden="1"/>
    </xf>
    <xf numFmtId="0" fontId="3" fillId="0" borderId="0" xfId="0" applyFont="1"/>
    <xf numFmtId="0" fontId="3" fillId="0" borderId="0" xfId="0" applyFont="1" applyFill="1"/>
    <xf numFmtId="0" fontId="14" fillId="0" borderId="0" xfId="0" applyFont="1" applyFill="1" applyAlignment="1" applyProtection="1">
      <alignment horizontal="right"/>
      <protection locked="0" hidden="1"/>
    </xf>
    <xf numFmtId="0" fontId="14" fillId="0" borderId="0" xfId="0" applyFont="1" applyFill="1" applyAlignment="1" applyProtection="1">
      <protection locked="0" hidden="1"/>
    </xf>
    <xf numFmtId="0" fontId="19" fillId="0" borderId="0" xfId="0" applyFont="1" applyFill="1" applyAlignment="1" applyProtection="1">
      <protection hidden="1"/>
    </xf>
    <xf numFmtId="0" fontId="19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9" fillId="0" borderId="0" xfId="0" applyFont="1" applyFill="1" applyAlignment="1"/>
    <xf numFmtId="0" fontId="20" fillId="0" borderId="0" xfId="0" applyFont="1" applyFill="1" applyProtection="1">
      <protection hidden="1"/>
    </xf>
    <xf numFmtId="165" fontId="7" fillId="0" borderId="4" xfId="3" applyNumberFormat="1" applyFont="1" applyFill="1" applyBorder="1" applyAlignment="1" applyProtection="1">
      <alignment horizontal="center"/>
      <protection hidden="1"/>
    </xf>
    <xf numFmtId="165" fontId="7" fillId="0" borderId="5" xfId="3" applyNumberFormat="1" applyFont="1" applyFill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left" indent="1"/>
      <protection hidden="1"/>
    </xf>
    <xf numFmtId="165" fontId="7" fillId="0" borderId="7" xfId="3" applyNumberFormat="1" applyFont="1" applyFill="1" applyBorder="1" applyAlignment="1" applyProtection="1">
      <alignment horizontal="center"/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left" inden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7" fillId="0" borderId="8" xfId="0" applyFont="1" applyFill="1" applyBorder="1" applyAlignment="1" applyProtection="1">
      <alignment horizontal="left" indent="1"/>
      <protection hidden="1"/>
    </xf>
    <xf numFmtId="0" fontId="3" fillId="0" borderId="8" xfId="0" applyFont="1" applyBorder="1"/>
    <xf numFmtId="0" fontId="19" fillId="0" borderId="8" xfId="0" applyFont="1" applyBorder="1" applyProtection="1">
      <protection hidden="1"/>
    </xf>
    <xf numFmtId="0" fontId="3" fillId="0" borderId="13" xfId="0" applyFont="1" applyBorder="1"/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9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3" fillId="0" borderId="0" xfId="1" applyFont="1" applyBorder="1" applyAlignment="1" applyProtection="1">
      <alignment vertical="center"/>
      <protection hidden="1"/>
    </xf>
    <xf numFmtId="0" fontId="25" fillId="0" borderId="0" xfId="1" applyFont="1" applyFill="1" applyBorder="1" applyAlignment="1">
      <alignment vertical="center"/>
    </xf>
    <xf numFmtId="0" fontId="26" fillId="0" borderId="0" xfId="4" applyFont="1" applyFill="1" applyBorder="1" applyProtection="1"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7" fillId="0" borderId="0" xfId="0" applyFont="1" applyFill="1" applyBorder="1" applyProtection="1">
      <protection hidden="1"/>
    </xf>
    <xf numFmtId="166" fontId="27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protection hidden="1"/>
    </xf>
    <xf numFmtId="165" fontId="27" fillId="0" borderId="0" xfId="3" applyNumberFormat="1" applyFont="1" applyFill="1" applyBorder="1" applyAlignment="1" applyProtection="1">
      <alignment horizontal="center"/>
      <protection hidden="1"/>
    </xf>
    <xf numFmtId="164" fontId="27" fillId="0" borderId="0" xfId="3" applyNumberFormat="1" applyFont="1" applyFill="1" applyBorder="1" applyAlignment="1" applyProtection="1">
      <alignment horizontal="center"/>
      <protection hidden="1"/>
    </xf>
    <xf numFmtId="0" fontId="28" fillId="0" borderId="0" xfId="0" applyFont="1" applyFill="1" applyBorder="1" applyAlignment="1" applyProtection="1">
      <alignment horizontal="center"/>
      <protection hidden="1"/>
    </xf>
    <xf numFmtId="0" fontId="27" fillId="0" borderId="0" xfId="0" applyFont="1" applyFill="1" applyBorder="1"/>
    <xf numFmtId="165" fontId="27" fillId="0" borderId="0" xfId="3" applyNumberFormat="1" applyFont="1" applyFill="1" applyBorder="1" applyAlignment="1" applyProtection="1">
      <protection hidden="1"/>
    </xf>
    <xf numFmtId="0" fontId="27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protection hidden="1"/>
    </xf>
    <xf numFmtId="1" fontId="27" fillId="0" borderId="0" xfId="3" applyNumberFormat="1" applyFont="1" applyFill="1" applyBorder="1" applyAlignment="1" applyProtection="1">
      <alignment horizontal="center"/>
      <protection hidden="1"/>
    </xf>
    <xf numFmtId="9" fontId="27" fillId="0" borderId="0" xfId="3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>
      <alignment horizontal="center"/>
    </xf>
    <xf numFmtId="16" fontId="27" fillId="0" borderId="0" xfId="5" applyNumberFormat="1" applyFont="1" applyFill="1" applyBorder="1" applyAlignment="1">
      <alignment horizontal="center"/>
    </xf>
    <xf numFmtId="0" fontId="31" fillId="0" borderId="0" xfId="0" applyFont="1"/>
    <xf numFmtId="164" fontId="7" fillId="0" borderId="0" xfId="0" applyNumberFormat="1" applyFont="1"/>
    <xf numFmtId="0" fontId="3" fillId="0" borderId="0" xfId="0" applyFont="1" applyFill="1" applyAlignment="1" applyProtection="1">
      <alignment horizontal="left"/>
      <protection hidden="1"/>
    </xf>
    <xf numFmtId="0" fontId="24" fillId="0" borderId="0" xfId="0" applyFont="1" applyFill="1" applyProtection="1">
      <protection hidden="1"/>
    </xf>
    <xf numFmtId="0" fontId="27" fillId="0" borderId="0" xfId="0" applyFont="1" applyFill="1" applyProtection="1">
      <protection hidden="1"/>
    </xf>
    <xf numFmtId="0" fontId="24" fillId="0" borderId="0" xfId="0" applyFont="1" applyFill="1"/>
    <xf numFmtId="0" fontId="29" fillId="0" borderId="0" xfId="4" applyFont="1" applyFill="1" applyBorder="1" applyProtection="1">
      <protection hidden="1"/>
    </xf>
    <xf numFmtId="0" fontId="27" fillId="0" borderId="0" xfId="0" applyFont="1" applyFill="1" applyAlignment="1" applyProtection="1">
      <alignment horizontal="center"/>
      <protection hidden="1"/>
    </xf>
    <xf numFmtId="0" fontId="27" fillId="0" borderId="0" xfId="0" applyFont="1" applyFill="1"/>
    <xf numFmtId="164" fontId="27" fillId="0" borderId="0" xfId="0" applyNumberFormat="1" applyFont="1" applyFill="1"/>
    <xf numFmtId="0" fontId="30" fillId="0" borderId="0" xfId="0" applyFont="1" applyFill="1" applyBorder="1" applyAlignment="1">
      <alignment horizontal="center"/>
    </xf>
    <xf numFmtId="0" fontId="32" fillId="0" borderId="0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 applyBorder="1" applyAlignment="1" applyProtection="1">
      <alignment horizontal="center"/>
      <protection hidden="1"/>
    </xf>
    <xf numFmtId="0" fontId="34" fillId="0" borderId="0" xfId="0" applyFont="1" applyFill="1" applyBorder="1" applyAlignment="1" applyProtection="1">
      <alignment vertical="center" wrapText="1"/>
      <protection hidden="1"/>
    </xf>
    <xf numFmtId="14" fontId="27" fillId="0" borderId="0" xfId="5" applyNumberFormat="1" applyFont="1" applyFill="1" applyBorder="1" applyAlignment="1" applyProtection="1">
      <alignment horizontal="center"/>
      <protection hidden="1"/>
    </xf>
    <xf numFmtId="0" fontId="11" fillId="4" borderId="0" xfId="1" applyFont="1" applyFill="1" applyAlignment="1">
      <alignment horizontal="left" vertical="center"/>
    </xf>
    <xf numFmtId="0" fontId="16" fillId="0" borderId="0" xfId="1" applyFont="1" applyAlignment="1">
      <alignment vertical="center" wrapText="1"/>
    </xf>
    <xf numFmtId="0" fontId="17" fillId="0" borderId="0" xfId="6" applyFont="1" applyAlignment="1" applyProtection="1"/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7" xfId="0" applyFont="1" applyFill="1" applyBorder="1" applyAlignment="1" applyProtection="1">
      <alignment horizontal="center"/>
      <protection hidden="1"/>
    </xf>
    <xf numFmtId="0" fontId="22" fillId="0" borderId="1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1" fillId="0" borderId="26" xfId="0" applyFont="1" applyFill="1" applyBorder="1" applyAlignment="1" applyProtection="1">
      <alignment horizontal="center"/>
      <protection hidden="1"/>
    </xf>
    <xf numFmtId="0" fontId="21" fillId="0" borderId="27" xfId="0" applyFont="1" applyFill="1" applyBorder="1" applyAlignment="1" applyProtection="1">
      <alignment horizontal="center"/>
      <protection hidden="1"/>
    </xf>
    <xf numFmtId="0" fontId="21" fillId="0" borderId="28" xfId="0" applyFont="1" applyFill="1" applyBorder="1" applyAlignment="1" applyProtection="1">
      <alignment horizontal="center"/>
      <protection hidden="1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4" fillId="3" borderId="16" xfId="0" applyFont="1" applyFill="1" applyBorder="1" applyAlignment="1" applyProtection="1">
      <alignment horizontal="center" vertical="center" wrapText="1"/>
      <protection hidden="1"/>
    </xf>
    <xf numFmtId="0" fontId="14" fillId="3" borderId="21" xfId="0" applyFont="1" applyFill="1" applyBorder="1" applyAlignment="1" applyProtection="1">
      <alignment horizontal="center" vertical="center" wrapText="1"/>
      <protection hidden="1"/>
    </xf>
    <xf numFmtId="0" fontId="14" fillId="3" borderId="17" xfId="0" applyFont="1" applyFill="1" applyBorder="1" applyAlignment="1" applyProtection="1">
      <alignment horizontal="center" vertical="center" wrapText="1"/>
      <protection hidden="1"/>
    </xf>
    <xf numFmtId="0" fontId="14" fillId="3" borderId="22" xfId="0" applyFont="1" applyFill="1" applyBorder="1" applyAlignment="1" applyProtection="1">
      <alignment horizontal="center" vertical="center" wrapText="1"/>
      <protection hidden="1"/>
    </xf>
    <xf numFmtId="0" fontId="14" fillId="3" borderId="18" xfId="0" applyFont="1" applyFill="1" applyBorder="1" applyAlignment="1" applyProtection="1">
      <alignment horizontal="center" vertical="center" wrapText="1"/>
      <protection hidden="1"/>
    </xf>
    <xf numFmtId="0" fontId="14" fillId="3" borderId="23" xfId="0" applyFont="1" applyFill="1" applyBorder="1" applyAlignment="1" applyProtection="1">
      <alignment horizontal="center" vertical="center" wrapText="1"/>
      <protection hidden="1"/>
    </xf>
    <xf numFmtId="0" fontId="14" fillId="3" borderId="19" xfId="0" applyFont="1" applyFill="1" applyBorder="1" applyAlignment="1" applyProtection="1">
      <alignment horizontal="center" vertical="center" wrapText="1"/>
      <protection hidden="1"/>
    </xf>
    <xf numFmtId="0" fontId="14" fillId="3" borderId="24" xfId="0" applyFont="1" applyFill="1" applyBorder="1" applyAlignment="1" applyProtection="1">
      <alignment horizontal="center" vertical="center" wrapText="1"/>
      <protection hidden="1"/>
    </xf>
    <xf numFmtId="0" fontId="14" fillId="3" borderId="20" xfId="0" applyFont="1" applyFill="1" applyBorder="1" applyAlignment="1" applyProtection="1">
      <alignment horizontal="center" vertical="center" wrapText="1"/>
      <protection hidden="1"/>
    </xf>
    <xf numFmtId="0" fontId="14" fillId="3" borderId="25" xfId="0" applyFont="1" applyFill="1" applyBorder="1" applyAlignment="1" applyProtection="1">
      <alignment horizontal="center" vertical="center" wrapText="1"/>
      <protection hidden="1"/>
    </xf>
    <xf numFmtId="0" fontId="14" fillId="3" borderId="29" xfId="0" applyFont="1" applyFill="1" applyBorder="1" applyAlignment="1" applyProtection="1">
      <alignment horizontal="center" vertical="center" wrapText="1"/>
      <protection hidden="1"/>
    </xf>
    <xf numFmtId="0" fontId="14" fillId="3" borderId="30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/>
    <cellStyle name="Normal 4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102.15857988165679</c:v>
                </c:pt>
                <c:pt idx="1">
                  <c:v>100.30511862801829</c:v>
                </c:pt>
                <c:pt idx="2">
                  <c:v>100.8784121865792</c:v>
                </c:pt>
                <c:pt idx="3">
                  <c:v>99.755799755799757</c:v>
                </c:pt>
                <c:pt idx="4">
                  <c:v>99.457134077640077</c:v>
                </c:pt>
                <c:pt idx="5">
                  <c:v>99.547715965626409</c:v>
                </c:pt>
                <c:pt idx="6">
                  <c:v>99.210822998872601</c:v>
                </c:pt>
                <c:pt idx="7">
                  <c:v>101.03626943005182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6-4C16-A8F6-908F10635153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102.05917159763314</c:v>
                </c:pt>
                <c:pt idx="1">
                  <c:v>100.1052133200063</c:v>
                </c:pt>
                <c:pt idx="2">
                  <c:v>100.53927836771001</c:v>
                </c:pt>
                <c:pt idx="3">
                  <c:v>100.84597941740799</c:v>
                </c:pt>
                <c:pt idx="4">
                  <c:v>99.887329714227178</c:v>
                </c:pt>
                <c:pt idx="5">
                  <c:v>101.62822252374491</c:v>
                </c:pt>
                <c:pt idx="6">
                  <c:v>97.068771138669675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6-4C16-A8F6-908F10635153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97.192899408284035</c:v>
                </c:pt>
                <c:pt idx="1">
                  <c:v>93.976537429638597</c:v>
                </c:pt>
                <c:pt idx="2">
                  <c:v>95.87479846555847</c:v>
                </c:pt>
                <c:pt idx="3">
                  <c:v>95.691609977324262</c:v>
                </c:pt>
                <c:pt idx="4">
                  <c:v>94.653282802417294</c:v>
                </c:pt>
                <c:pt idx="5">
                  <c:v>96.095281169908034</c:v>
                </c:pt>
                <c:pt idx="6">
                  <c:v>90.417136414881625</c:v>
                </c:pt>
                <c:pt idx="7">
                  <c:v>91.709844559585491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16-4C16-A8F6-908F10635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100.06003602161297</c:v>
                </c:pt>
                <c:pt idx="1">
                  <c:v>100.05387749604337</c:v>
                </c:pt>
                <c:pt idx="2">
                  <c:v>99.877422367499406</c:v>
                </c:pt>
                <c:pt idx="3">
                  <c:v>99.598527935764466</c:v>
                </c:pt>
                <c:pt idx="4">
                  <c:v>99.654987805603483</c:v>
                </c:pt>
                <c:pt idx="5">
                  <c:v>97.35606622189276</c:v>
                </c:pt>
                <c:pt idx="6">
                  <c:v>102.36966824644549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8-4DD5-A0DC-821946D4AAAF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98.747581882462811</c:v>
                </c:pt>
                <c:pt idx="1">
                  <c:v>99.237296696636022</c:v>
                </c:pt>
                <c:pt idx="2">
                  <c:v>97.703128648143817</c:v>
                </c:pt>
                <c:pt idx="3">
                  <c:v>98.681833389093342</c:v>
                </c:pt>
                <c:pt idx="4">
                  <c:v>99.006602819582412</c:v>
                </c:pt>
                <c:pt idx="5">
                  <c:v>97.133679268594022</c:v>
                </c:pt>
                <c:pt idx="6">
                  <c:v>105.84518167456555</c:v>
                </c:pt>
                <c:pt idx="7">
                  <c:v>98.474737845567205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68-4DD5-A0DC-821946D4AAAF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94.728503768928022</c:v>
                </c:pt>
                <c:pt idx="1">
                  <c:v>93.987608175910026</c:v>
                </c:pt>
                <c:pt idx="2">
                  <c:v>94.878006070511319</c:v>
                </c:pt>
                <c:pt idx="3">
                  <c:v>95.503512880562056</c:v>
                </c:pt>
                <c:pt idx="4">
                  <c:v>93.914698709178509</c:v>
                </c:pt>
                <c:pt idx="5">
                  <c:v>91.401037805782053</c:v>
                </c:pt>
                <c:pt idx="6">
                  <c:v>101.26382306477093</c:v>
                </c:pt>
                <c:pt idx="7">
                  <c:v>94.375595805529073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68-4DD5-A0DC-821946D4A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Manufacturing!$L$10:$L$14</c:f>
              <c:numCache>
                <c:formatCode>0.0</c:formatCode>
                <c:ptCount val="5"/>
                <c:pt idx="0">
                  <c:v>99.795392810526678</c:v>
                </c:pt>
                <c:pt idx="1">
                  <c:v>100</c:v>
                </c:pt>
                <c:pt idx="2">
                  <c:v>99.628120553615318</c:v>
                </c:pt>
                <c:pt idx="3">
                  <c:v>98.96564598252607</c:v>
                </c:pt>
                <c:pt idx="4">
                  <c:v>95.687521313248908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E-4325-A88F-D04FDD0EE9FD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Manufacturing!$L$16:$L$20</c:f>
              <c:numCache>
                <c:formatCode>0.0</c:formatCode>
                <c:ptCount val="5"/>
                <c:pt idx="0">
                  <c:v>96.398162222808523</c:v>
                </c:pt>
                <c:pt idx="1">
                  <c:v>100</c:v>
                </c:pt>
                <c:pt idx="2">
                  <c:v>96.473465256551492</c:v>
                </c:pt>
                <c:pt idx="3">
                  <c:v>95.208415587877312</c:v>
                </c:pt>
                <c:pt idx="4">
                  <c:v>94.139062349734488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E-4325-A88F-D04FDD0EE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100.23262826864257</c:v>
                </c:pt>
                <c:pt idx="1">
                  <c:v>99.906053566548238</c:v>
                </c:pt>
                <c:pt idx="2">
                  <c:v>99.575864545094589</c:v>
                </c:pt>
                <c:pt idx="3">
                  <c:v>99.591257124215616</c:v>
                </c:pt>
                <c:pt idx="4">
                  <c:v>99.743633085418068</c:v>
                </c:pt>
                <c:pt idx="5">
                  <c:v>100.01511715797432</c:v>
                </c:pt>
                <c:pt idx="6">
                  <c:v>100.87438943496352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6-46D1-B450-4EFCD9D78AF1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97.557403179253001</c:v>
                </c:pt>
                <c:pt idx="1">
                  <c:v>98.270531566001637</c:v>
                </c:pt>
                <c:pt idx="2">
                  <c:v>99.161795596239159</c:v>
                </c:pt>
                <c:pt idx="3">
                  <c:v>99.41215226471698</c:v>
                </c:pt>
                <c:pt idx="4">
                  <c:v>99.307668469686732</c:v>
                </c:pt>
                <c:pt idx="5">
                  <c:v>99.13160325858739</c:v>
                </c:pt>
                <c:pt idx="6">
                  <c:v>97.657239341494304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6-46D1-B450-4EFCD9D78AF1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91.754620255891098</c:v>
                </c:pt>
                <c:pt idx="1">
                  <c:v>94.33930035528833</c:v>
                </c:pt>
                <c:pt idx="2">
                  <c:v>95.735156936829327</c:v>
                </c:pt>
                <c:pt idx="3">
                  <c:v>96.505536259139149</c:v>
                </c:pt>
                <c:pt idx="4">
                  <c:v>96.989097363083161</c:v>
                </c:pt>
                <c:pt idx="5">
                  <c:v>96.670865877215078</c:v>
                </c:pt>
                <c:pt idx="6">
                  <c:v>91.792799855273472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56-46D1-B450-4EFCD9D78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99.396806623299824</c:v>
                </c:pt>
                <c:pt idx="1">
                  <c:v>100.29472065607381</c:v>
                </c:pt>
                <c:pt idx="2">
                  <c:v>100.90215588723051</c:v>
                </c:pt>
                <c:pt idx="3">
                  <c:v>99.080839028988919</c:v>
                </c:pt>
                <c:pt idx="4">
                  <c:v>99.079289428076251</c:v>
                </c:pt>
                <c:pt idx="5">
                  <c:v>98.354203935599287</c:v>
                </c:pt>
                <c:pt idx="6">
                  <c:v>78.526315789473685</c:v>
                </c:pt>
                <c:pt idx="7">
                  <c:v>99.710703953712638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2-4F3E-8FA3-871AC305F2FE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98.888231815493782</c:v>
                </c:pt>
                <c:pt idx="1">
                  <c:v>101.25576627370579</c:v>
                </c:pt>
                <c:pt idx="2">
                  <c:v>101.2139303482587</c:v>
                </c:pt>
                <c:pt idx="3">
                  <c:v>98.232382748055628</c:v>
                </c:pt>
                <c:pt idx="4">
                  <c:v>100.1949740034662</c:v>
                </c:pt>
                <c:pt idx="5">
                  <c:v>97.459749552772806</c:v>
                </c:pt>
                <c:pt idx="6">
                  <c:v>98.10526315789474</c:v>
                </c:pt>
                <c:pt idx="7">
                  <c:v>100.77145612343298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F2-4F3E-8FA3-871AC305F2FE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99.024246008279121</c:v>
                </c:pt>
                <c:pt idx="1">
                  <c:v>98.494361865709891</c:v>
                </c:pt>
                <c:pt idx="2">
                  <c:v>100.18573797678276</c:v>
                </c:pt>
                <c:pt idx="3">
                  <c:v>98.444496818288954</c:v>
                </c:pt>
                <c:pt idx="4">
                  <c:v>100.16247833622182</c:v>
                </c:pt>
                <c:pt idx="5">
                  <c:v>99.248658318425768</c:v>
                </c:pt>
                <c:pt idx="6">
                  <c:v>98.94736842105263</c:v>
                </c:pt>
                <c:pt idx="7">
                  <c:v>99.807135969141754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F2-4F3E-8FA3-871AC305F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99.73318086525633</c:v>
                </c:pt>
                <c:pt idx="1">
                  <c:v>97.886690647482013</c:v>
                </c:pt>
                <c:pt idx="2">
                  <c:v>99.645019837126753</c:v>
                </c:pt>
                <c:pt idx="3">
                  <c:v>99.85621854780733</c:v>
                </c:pt>
                <c:pt idx="4">
                  <c:v>98.791018998272889</c:v>
                </c:pt>
                <c:pt idx="5">
                  <c:v>99.04030710172745</c:v>
                </c:pt>
                <c:pt idx="6">
                  <c:v>73.529411764705884</c:v>
                </c:pt>
                <c:pt idx="7">
                  <c:v>99.704142011834321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C-48DA-9196-5D9D0271F9CC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99.885648942252715</c:v>
                </c:pt>
                <c:pt idx="1">
                  <c:v>101.25899280575538</c:v>
                </c:pt>
                <c:pt idx="2">
                  <c:v>100</c:v>
                </c:pt>
                <c:pt idx="3">
                  <c:v>100.215672178289</c:v>
                </c:pt>
                <c:pt idx="4">
                  <c:v>100.3454231433506</c:v>
                </c:pt>
                <c:pt idx="5">
                  <c:v>99.136276391554702</c:v>
                </c:pt>
                <c:pt idx="6">
                  <c:v>101.17647058823529</c:v>
                </c:pt>
                <c:pt idx="7">
                  <c:v>101.77514792899409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FC-48DA-9196-5D9D0271F9CC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97.560510768057938</c:v>
                </c:pt>
                <c:pt idx="1">
                  <c:v>96.208033573141478</c:v>
                </c:pt>
                <c:pt idx="2">
                  <c:v>98.726247650866569</c:v>
                </c:pt>
                <c:pt idx="3">
                  <c:v>99.424874191229335</c:v>
                </c:pt>
                <c:pt idx="4">
                  <c:v>98.157743235463442</c:v>
                </c:pt>
                <c:pt idx="5">
                  <c:v>99.328214971209221</c:v>
                </c:pt>
                <c:pt idx="6">
                  <c:v>98.235294117647058</c:v>
                </c:pt>
                <c:pt idx="7">
                  <c:v>99.408284023668642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FC-48DA-9196-5D9D0271F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'Electricity, gas, water and...'!$L$10:$L$14</c:f>
              <c:numCache>
                <c:formatCode>0.0</c:formatCode>
                <c:ptCount val="5"/>
                <c:pt idx="0">
                  <c:v>99.48139620659208</c:v>
                </c:pt>
                <c:pt idx="1">
                  <c:v>100</c:v>
                </c:pt>
                <c:pt idx="2">
                  <c:v>100.87737926255436</c:v>
                </c:pt>
                <c:pt idx="3">
                  <c:v>100.19671178370646</c:v>
                </c:pt>
                <c:pt idx="4">
                  <c:v>98.872260285455624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6-4C84-B7B4-905934B5F25F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'Electricity, gas, water and...'!$L$16:$L$20</c:f>
              <c:numCache>
                <c:formatCode>0.0</c:formatCode>
                <c:ptCount val="5"/>
                <c:pt idx="0">
                  <c:v>98.590043844962878</c:v>
                </c:pt>
                <c:pt idx="1">
                  <c:v>100</c:v>
                </c:pt>
                <c:pt idx="2">
                  <c:v>100.34920078201486</c:v>
                </c:pt>
                <c:pt idx="3">
                  <c:v>98.002622892963217</c:v>
                </c:pt>
                <c:pt idx="4">
                  <c:v>98.117179366717139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6-4C84-B7B4-905934B5F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100.31545741324921</c:v>
                </c:pt>
                <c:pt idx="1">
                  <c:v>99.41475826972011</c:v>
                </c:pt>
                <c:pt idx="2">
                  <c:v>99.290985985570941</c:v>
                </c:pt>
                <c:pt idx="3">
                  <c:v>99.568634150508245</c:v>
                </c:pt>
                <c:pt idx="4">
                  <c:v>99.611444719180497</c:v>
                </c:pt>
                <c:pt idx="5">
                  <c:v>99.614207795663162</c:v>
                </c:pt>
                <c:pt idx="6">
                  <c:v>98.927038626609445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F-476C-9B5B-150A020017F2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97.476340694006311</c:v>
                </c:pt>
                <c:pt idx="1">
                  <c:v>100.89058524173029</c:v>
                </c:pt>
                <c:pt idx="2">
                  <c:v>100.53487022141138</c:v>
                </c:pt>
                <c:pt idx="3">
                  <c:v>100.19219270521911</c:v>
                </c:pt>
                <c:pt idx="4">
                  <c:v>99.909168895392838</c:v>
                </c:pt>
                <c:pt idx="5">
                  <c:v>99.255021950246118</c:v>
                </c:pt>
                <c:pt idx="6">
                  <c:v>99.731759656652358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AF-476C-9B5B-150A020017F2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96.1093585699264</c:v>
                </c:pt>
                <c:pt idx="1">
                  <c:v>98.744698897370654</c:v>
                </c:pt>
                <c:pt idx="2">
                  <c:v>99.444398374657922</c:v>
                </c:pt>
                <c:pt idx="3">
                  <c:v>99.192790638079785</c:v>
                </c:pt>
                <c:pt idx="4">
                  <c:v>99.021042539233989</c:v>
                </c:pt>
                <c:pt idx="5">
                  <c:v>98.230677131834511</c:v>
                </c:pt>
                <c:pt idx="6">
                  <c:v>90.665236051502134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AF-476C-9B5B-150A02001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100.60811654800177</c:v>
                </c:pt>
                <c:pt idx="1">
                  <c:v>100.13391074183417</c:v>
                </c:pt>
                <c:pt idx="2">
                  <c:v>100.91476210462056</c:v>
                </c:pt>
                <c:pt idx="3">
                  <c:v>100.60151858791046</c:v>
                </c:pt>
                <c:pt idx="4">
                  <c:v>99.940347071583517</c:v>
                </c:pt>
                <c:pt idx="5">
                  <c:v>99.923466947287864</c:v>
                </c:pt>
                <c:pt idx="6">
                  <c:v>100.40996531062756</c:v>
                </c:pt>
                <c:pt idx="7">
                  <c:v>101.23670212765958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8-4AE5-88D1-AB36AD904747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98.634531816000376</c:v>
                </c:pt>
                <c:pt idx="1">
                  <c:v>98.176151358293467</c:v>
                </c:pt>
                <c:pt idx="2">
                  <c:v>98.275401579610062</c:v>
                </c:pt>
                <c:pt idx="3">
                  <c:v>98.340071656312659</c:v>
                </c:pt>
                <c:pt idx="4">
                  <c:v>99.806579898770792</c:v>
                </c:pt>
                <c:pt idx="5">
                  <c:v>98.28757294556587</c:v>
                </c:pt>
                <c:pt idx="6">
                  <c:v>99.968464206874813</c:v>
                </c:pt>
                <c:pt idx="7">
                  <c:v>101.26329787234043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8-4AE5-88D1-AB36AD904747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94.838569709879096</c:v>
                </c:pt>
                <c:pt idx="1">
                  <c:v>94.483817160935658</c:v>
                </c:pt>
                <c:pt idx="2">
                  <c:v>94.943530848181922</c:v>
                </c:pt>
                <c:pt idx="3">
                  <c:v>94.799986852052726</c:v>
                </c:pt>
                <c:pt idx="4">
                  <c:v>95.867678958785248</c:v>
                </c:pt>
                <c:pt idx="5">
                  <c:v>96.221180522338088</c:v>
                </c:pt>
                <c:pt idx="6">
                  <c:v>97.130242825607056</c:v>
                </c:pt>
                <c:pt idx="7">
                  <c:v>97.273936170212778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8-4AE5-88D1-AB36AD904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100.37852812902872</c:v>
                </c:pt>
                <c:pt idx="1">
                  <c:v>99.918594396580957</c:v>
                </c:pt>
                <c:pt idx="2">
                  <c:v>100.26302359360892</c:v>
                </c:pt>
                <c:pt idx="3">
                  <c:v>100.46735796699284</c:v>
                </c:pt>
                <c:pt idx="4">
                  <c:v>100.45510644862696</c:v>
                </c:pt>
                <c:pt idx="5">
                  <c:v>99.874213836477992</c:v>
                </c:pt>
                <c:pt idx="6">
                  <c:v>99.356084996780424</c:v>
                </c:pt>
                <c:pt idx="7">
                  <c:v>99.841143764892763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5-437F-B466-F8841295945C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98.304852291740957</c:v>
                </c:pt>
                <c:pt idx="1">
                  <c:v>99.118105962960442</c:v>
                </c:pt>
                <c:pt idx="2">
                  <c:v>98.527853020845598</c:v>
                </c:pt>
                <c:pt idx="3">
                  <c:v>96.43639550167957</c:v>
                </c:pt>
                <c:pt idx="4">
                  <c:v>100.82536254242518</c:v>
                </c:pt>
                <c:pt idx="5">
                  <c:v>98.80503144654088</c:v>
                </c:pt>
                <c:pt idx="6">
                  <c:v>101.41661300708307</c:v>
                </c:pt>
                <c:pt idx="7">
                  <c:v>98.093725178713271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45-437F-B466-F8841295945C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92.780535973887041</c:v>
                </c:pt>
                <c:pt idx="1">
                  <c:v>94.11505325283224</c:v>
                </c:pt>
                <c:pt idx="2">
                  <c:v>94.001491775605544</c:v>
                </c:pt>
                <c:pt idx="3">
                  <c:v>90.93033445304512</c:v>
                </c:pt>
                <c:pt idx="4">
                  <c:v>95.502931194075899</c:v>
                </c:pt>
                <c:pt idx="5">
                  <c:v>95.723270440251568</c:v>
                </c:pt>
                <c:pt idx="6">
                  <c:v>97.231165486155817</c:v>
                </c:pt>
                <c:pt idx="7">
                  <c:v>92.454328832406674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45-437F-B466-F88412959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Construction!$L$10:$L$14</c:f>
              <c:numCache>
                <c:formatCode>0.0</c:formatCode>
                <c:ptCount val="5"/>
                <c:pt idx="0">
                  <c:v>100.39457733860723</c:v>
                </c:pt>
                <c:pt idx="1">
                  <c:v>100</c:v>
                </c:pt>
                <c:pt idx="2">
                  <c:v>99.58288458411613</c:v>
                </c:pt>
                <c:pt idx="3">
                  <c:v>98.645139583142168</c:v>
                </c:pt>
                <c:pt idx="4">
                  <c:v>94.694536609081879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4-46E7-97C6-3C431087B3DD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Construction!$L$16:$L$20</c:f>
              <c:numCache>
                <c:formatCode>0.0</c:formatCode>
                <c:ptCount val="5"/>
                <c:pt idx="0">
                  <c:v>99.899681553487426</c:v>
                </c:pt>
                <c:pt idx="1">
                  <c:v>100</c:v>
                </c:pt>
                <c:pt idx="2">
                  <c:v>101.23956505671461</c:v>
                </c:pt>
                <c:pt idx="3">
                  <c:v>100.68281868172919</c:v>
                </c:pt>
                <c:pt idx="4">
                  <c:v>96.39225996578557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4-46E7-97C6-3C431087B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104.06056434962147</c:v>
                </c:pt>
                <c:pt idx="1">
                  <c:v>100.39598222909021</c:v>
                </c:pt>
                <c:pt idx="2">
                  <c:v>99.867315347191507</c:v>
                </c:pt>
                <c:pt idx="3">
                  <c:v>99.635618310179922</c:v>
                </c:pt>
                <c:pt idx="4">
                  <c:v>100.37523452157599</c:v>
                </c:pt>
                <c:pt idx="5">
                  <c:v>97.97570850202429</c:v>
                </c:pt>
                <c:pt idx="6">
                  <c:v>101.21065375302662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2-4B21-A08A-0E8442C8980F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103.64762560220233</c:v>
                </c:pt>
                <c:pt idx="1">
                  <c:v>98.454703496233336</c:v>
                </c:pt>
                <c:pt idx="2">
                  <c:v>100.04422821760284</c:v>
                </c:pt>
                <c:pt idx="3">
                  <c:v>100.93372808016396</c:v>
                </c:pt>
                <c:pt idx="4">
                  <c:v>97.540129247446316</c:v>
                </c:pt>
                <c:pt idx="5">
                  <c:v>102.79720279720279</c:v>
                </c:pt>
                <c:pt idx="6">
                  <c:v>100</c:v>
                </c:pt>
                <c:pt idx="7">
                  <c:v>94.444444444444443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82-4B21-A08A-0E8442C8980F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98.751351882804045</c:v>
                </c:pt>
                <c:pt idx="1">
                  <c:v>91.433262507243569</c:v>
                </c:pt>
                <c:pt idx="2">
                  <c:v>95.234409553295009</c:v>
                </c:pt>
                <c:pt idx="3">
                  <c:v>94.739239353222501</c:v>
                </c:pt>
                <c:pt idx="4">
                  <c:v>92.995622263914939</c:v>
                </c:pt>
                <c:pt idx="5">
                  <c:v>95.472948104527049</c:v>
                </c:pt>
                <c:pt idx="6">
                  <c:v>92.25181598062953</c:v>
                </c:pt>
                <c:pt idx="7">
                  <c:v>85.555555555555557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2-4B21-A08A-0E8442C89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99.678931483978687</c:v>
                </c:pt>
                <c:pt idx="1">
                  <c:v>100.31004692085845</c:v>
                </c:pt>
                <c:pt idx="2">
                  <c:v>100.33602367674523</c:v>
                </c:pt>
                <c:pt idx="3">
                  <c:v>100.47955995369766</c:v>
                </c:pt>
                <c:pt idx="4">
                  <c:v>100.4761077324066</c:v>
                </c:pt>
                <c:pt idx="5">
                  <c:v>100.64005585942046</c:v>
                </c:pt>
                <c:pt idx="6">
                  <c:v>100.84962564836763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D-4B2A-9527-D27097A6573F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98.988634174532848</c:v>
                </c:pt>
                <c:pt idx="1">
                  <c:v>98.235852119715034</c:v>
                </c:pt>
                <c:pt idx="2">
                  <c:v>98.744434607853904</c:v>
                </c:pt>
                <c:pt idx="3">
                  <c:v>98.881607004534501</c:v>
                </c:pt>
                <c:pt idx="4">
                  <c:v>99.146249637995936</c:v>
                </c:pt>
                <c:pt idx="5">
                  <c:v>99.179564762015588</c:v>
                </c:pt>
                <c:pt idx="6">
                  <c:v>97.458164151430509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9D-4B2A-9527-D27097A6573F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95.501830090541318</c:v>
                </c:pt>
                <c:pt idx="1">
                  <c:v>94.581500321506567</c:v>
                </c:pt>
                <c:pt idx="2">
                  <c:v>94.869176935851783</c:v>
                </c:pt>
                <c:pt idx="3">
                  <c:v>95.058182546106522</c:v>
                </c:pt>
                <c:pt idx="4">
                  <c:v>95.540110049232553</c:v>
                </c:pt>
                <c:pt idx="5">
                  <c:v>95.403235191434888</c:v>
                </c:pt>
                <c:pt idx="6">
                  <c:v>90.621259417466618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9D-4B2A-9527-D27097A65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100.20714383352787</c:v>
                </c:pt>
                <c:pt idx="1">
                  <c:v>100.55190894117068</c:v>
                </c:pt>
                <c:pt idx="2">
                  <c:v>99.314920597530573</c:v>
                </c:pt>
                <c:pt idx="3">
                  <c:v>101.33790358248562</c:v>
                </c:pt>
                <c:pt idx="4">
                  <c:v>99.763635080787409</c:v>
                </c:pt>
                <c:pt idx="5">
                  <c:v>101.11386138613861</c:v>
                </c:pt>
                <c:pt idx="6">
                  <c:v>101.24146492861577</c:v>
                </c:pt>
                <c:pt idx="7">
                  <c:v>104.70538363713437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1-4649-A4F4-F726EB2DF871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98.853874220581901</c:v>
                </c:pt>
                <c:pt idx="1">
                  <c:v>100.12906556530719</c:v>
                </c:pt>
                <c:pt idx="2">
                  <c:v>100.85193255206799</c:v>
                </c:pt>
                <c:pt idx="3">
                  <c:v>99.988942945599291</c:v>
                </c:pt>
                <c:pt idx="4">
                  <c:v>99.410851619276087</c:v>
                </c:pt>
                <c:pt idx="5">
                  <c:v>100.14851485148515</c:v>
                </c:pt>
                <c:pt idx="6">
                  <c:v>99.317194289261323</c:v>
                </c:pt>
                <c:pt idx="7">
                  <c:v>105.12929207291226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1-4649-A4F4-F726EB2DF871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94.911832434308067</c:v>
                </c:pt>
                <c:pt idx="1">
                  <c:v>96.488187427784737</c:v>
                </c:pt>
                <c:pt idx="2">
                  <c:v>96.001413344326011</c:v>
                </c:pt>
                <c:pt idx="3">
                  <c:v>97.268907563025209</c:v>
                </c:pt>
                <c:pt idx="4">
                  <c:v>96.630917942566853</c:v>
                </c:pt>
                <c:pt idx="5">
                  <c:v>96.930693069306926</c:v>
                </c:pt>
                <c:pt idx="6">
                  <c:v>94.909993792675365</c:v>
                </c:pt>
                <c:pt idx="7">
                  <c:v>101.82280627384486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1-4649-A4F4-F726EB2DF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100.52891336938031</c:v>
                </c:pt>
                <c:pt idx="1">
                  <c:v>100.75718393777025</c:v>
                </c:pt>
                <c:pt idx="2">
                  <c:v>99.125544267053698</c:v>
                </c:pt>
                <c:pt idx="3">
                  <c:v>101.60515524311657</c:v>
                </c:pt>
                <c:pt idx="4">
                  <c:v>100.51975051975053</c:v>
                </c:pt>
                <c:pt idx="5">
                  <c:v>101.1169900058789</c:v>
                </c:pt>
                <c:pt idx="6">
                  <c:v>100.82872928176796</c:v>
                </c:pt>
                <c:pt idx="7">
                  <c:v>105.51020408163265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C-4E3A-A846-30C6486B6834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99.117354759378102</c:v>
                </c:pt>
                <c:pt idx="1">
                  <c:v>100.24205060305771</c:v>
                </c:pt>
                <c:pt idx="2">
                  <c:v>100.47532656023222</c:v>
                </c:pt>
                <c:pt idx="3">
                  <c:v>100.1054481546573</c:v>
                </c:pt>
                <c:pt idx="4">
                  <c:v>99.591624591624594</c:v>
                </c:pt>
                <c:pt idx="5">
                  <c:v>98.76543209876543</c:v>
                </c:pt>
                <c:pt idx="6">
                  <c:v>96.546961325966848</c:v>
                </c:pt>
                <c:pt idx="7">
                  <c:v>107.65306122448979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C-4E3A-A846-30C6486B6834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94.069095625515871</c:v>
                </c:pt>
                <c:pt idx="1">
                  <c:v>95.096923681651731</c:v>
                </c:pt>
                <c:pt idx="2">
                  <c:v>94.92380261248185</c:v>
                </c:pt>
                <c:pt idx="3">
                  <c:v>95.6414762741652</c:v>
                </c:pt>
                <c:pt idx="4">
                  <c:v>95.767745767745765</c:v>
                </c:pt>
                <c:pt idx="5">
                  <c:v>95.649617871840093</c:v>
                </c:pt>
                <c:pt idx="6">
                  <c:v>92.817679558011051</c:v>
                </c:pt>
                <c:pt idx="7">
                  <c:v>102.3469387755102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C-4E3A-A846-30C6486B6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'Wholesale trade'!$L$10:$L$14</c:f>
              <c:numCache>
                <c:formatCode>0.0</c:formatCode>
                <c:ptCount val="5"/>
                <c:pt idx="0">
                  <c:v>100.29062485452131</c:v>
                </c:pt>
                <c:pt idx="1">
                  <c:v>100</c:v>
                </c:pt>
                <c:pt idx="2">
                  <c:v>99.839502368670153</c:v>
                </c:pt>
                <c:pt idx="3">
                  <c:v>99.80425496068473</c:v>
                </c:pt>
                <c:pt idx="4">
                  <c:v>95.449759142712097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3-4115-A55F-F521DE79B0FF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'Wholesale trade'!$L$16:$L$20</c:f>
              <c:numCache>
                <c:formatCode>0.0</c:formatCode>
                <c:ptCount val="5"/>
                <c:pt idx="0">
                  <c:v>99.459326368685112</c:v>
                </c:pt>
                <c:pt idx="1">
                  <c:v>100</c:v>
                </c:pt>
                <c:pt idx="2">
                  <c:v>99.69029807621915</c:v>
                </c:pt>
                <c:pt idx="3">
                  <c:v>99.278153007482274</c:v>
                </c:pt>
                <c:pt idx="4">
                  <c:v>99.771104188454984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3-4115-A55F-F521DE79B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98.848852795080035</c:v>
                </c:pt>
                <c:pt idx="1">
                  <c:v>100.60259260609152</c:v>
                </c:pt>
                <c:pt idx="2">
                  <c:v>100.12682249479288</c:v>
                </c:pt>
                <c:pt idx="3">
                  <c:v>100.22329063889627</c:v>
                </c:pt>
                <c:pt idx="4">
                  <c:v>100.40634221743407</c:v>
                </c:pt>
                <c:pt idx="5">
                  <c:v>100.34895893916482</c:v>
                </c:pt>
                <c:pt idx="6">
                  <c:v>100.52928416485901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0-4849-AD3F-9B72D087E11E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98.8330836552866</c:v>
                </c:pt>
                <c:pt idx="1">
                  <c:v>100.54913681038985</c:v>
                </c:pt>
                <c:pt idx="2">
                  <c:v>100.03702846563296</c:v>
                </c:pt>
                <c:pt idx="3">
                  <c:v>99.871726654251063</c:v>
                </c:pt>
                <c:pt idx="4">
                  <c:v>99.680312895217568</c:v>
                </c:pt>
                <c:pt idx="5">
                  <c:v>99.252646271955342</c:v>
                </c:pt>
                <c:pt idx="6">
                  <c:v>97.56182212581345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0-4849-AD3F-9B72D087E11E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91.279665694236371</c:v>
                </c:pt>
                <c:pt idx="1">
                  <c:v>95.034685521983704</c:v>
                </c:pt>
                <c:pt idx="2">
                  <c:v>95.717657949548723</c:v>
                </c:pt>
                <c:pt idx="3">
                  <c:v>96.105241153890006</c:v>
                </c:pt>
                <c:pt idx="4">
                  <c:v>96.339406997985861</c:v>
                </c:pt>
                <c:pt idx="5">
                  <c:v>95.760148889147374</c:v>
                </c:pt>
                <c:pt idx="6">
                  <c:v>91.219088937093275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20-4849-AD3F-9B72D087E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99.864972200158846</c:v>
                </c:pt>
                <c:pt idx="1">
                  <c:v>100.47369782855323</c:v>
                </c:pt>
                <c:pt idx="2">
                  <c:v>101.060565352037</c:v>
                </c:pt>
                <c:pt idx="3">
                  <c:v>100.20375335120644</c:v>
                </c:pt>
                <c:pt idx="4">
                  <c:v>100.00795861520095</c:v>
                </c:pt>
                <c:pt idx="5">
                  <c:v>100.76408787010507</c:v>
                </c:pt>
                <c:pt idx="6">
                  <c:v>101.32995566814441</c:v>
                </c:pt>
                <c:pt idx="7">
                  <c:v>100.42425313770549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C-4CC0-945C-6B9011F7385D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101.31850675139</c:v>
                </c:pt>
                <c:pt idx="1">
                  <c:v>101.27181895985511</c:v>
                </c:pt>
                <c:pt idx="2">
                  <c:v>101.22884172122686</c:v>
                </c:pt>
                <c:pt idx="3">
                  <c:v>101.60857908847186</c:v>
                </c:pt>
                <c:pt idx="4">
                  <c:v>101.7562010876774</c:v>
                </c:pt>
                <c:pt idx="5">
                  <c:v>102.00573065902579</c:v>
                </c:pt>
                <c:pt idx="6">
                  <c:v>101.9632678910703</c:v>
                </c:pt>
                <c:pt idx="7">
                  <c:v>102.43945554180659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9C-4CC0-945C-6B9011F7385D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97.547436236872301</c:v>
                </c:pt>
                <c:pt idx="1">
                  <c:v>96.559719761956885</c:v>
                </c:pt>
                <c:pt idx="2">
                  <c:v>97.846345291796879</c:v>
                </c:pt>
                <c:pt idx="3">
                  <c:v>101.26899016979445</c:v>
                </c:pt>
                <c:pt idx="4">
                  <c:v>97.148162886324457</c:v>
                </c:pt>
                <c:pt idx="5">
                  <c:v>100.54577705007503</c:v>
                </c:pt>
                <c:pt idx="6">
                  <c:v>99.430018999366681</c:v>
                </c:pt>
                <c:pt idx="7">
                  <c:v>99.080784868304747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9C-4CC0-945C-6B9011F73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100.33727186178496</c:v>
                </c:pt>
                <c:pt idx="1">
                  <c:v>101.04048616243739</c:v>
                </c:pt>
                <c:pt idx="2">
                  <c:v>101.91734268800701</c:v>
                </c:pt>
                <c:pt idx="3">
                  <c:v>100.10493791173556</c:v>
                </c:pt>
                <c:pt idx="4">
                  <c:v>99.84052920678046</c:v>
                </c:pt>
                <c:pt idx="5">
                  <c:v>100.83590407005671</c:v>
                </c:pt>
                <c:pt idx="6">
                  <c:v>100.94582975064488</c:v>
                </c:pt>
                <c:pt idx="7">
                  <c:v>101.08060230292296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A-493D-AF2B-923D2E289971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101.06938058583459</c:v>
                </c:pt>
                <c:pt idx="1">
                  <c:v>101.02981029810299</c:v>
                </c:pt>
                <c:pt idx="2">
                  <c:v>101.77702258276693</c:v>
                </c:pt>
                <c:pt idx="3">
                  <c:v>100.39351716900833</c:v>
                </c:pt>
                <c:pt idx="4">
                  <c:v>101.66164628984309</c:v>
                </c:pt>
                <c:pt idx="5">
                  <c:v>100.45775699074535</c:v>
                </c:pt>
                <c:pt idx="6">
                  <c:v>103.09544282029235</c:v>
                </c:pt>
                <c:pt idx="7">
                  <c:v>101.75376439326837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A-493D-AF2B-923D2E289971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96.533553753164227</c:v>
                </c:pt>
                <c:pt idx="1">
                  <c:v>95.691056910569102</c:v>
                </c:pt>
                <c:pt idx="2">
                  <c:v>97.45560184170138</c:v>
                </c:pt>
                <c:pt idx="3">
                  <c:v>99.478225383314864</c:v>
                </c:pt>
                <c:pt idx="4">
                  <c:v>96.210107692004811</c:v>
                </c:pt>
                <c:pt idx="5">
                  <c:v>97.522141506617572</c:v>
                </c:pt>
                <c:pt idx="6">
                  <c:v>99.713384924047006</c:v>
                </c:pt>
                <c:pt idx="7">
                  <c:v>97.502214348981397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9A-493D-AF2B-923D2E28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'Retail trade'!$L$10:$L$14</c:f>
              <c:numCache>
                <c:formatCode>0.0</c:formatCode>
                <c:ptCount val="5"/>
                <c:pt idx="0">
                  <c:v>100.55462934698383</c:v>
                </c:pt>
                <c:pt idx="1">
                  <c:v>100</c:v>
                </c:pt>
                <c:pt idx="2">
                  <c:v>100.02089839622418</c:v>
                </c:pt>
                <c:pt idx="3">
                  <c:v>101.48308169159603</c:v>
                </c:pt>
                <c:pt idx="4">
                  <c:v>97.297766924178745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6-42CC-9831-651348563369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'Retail trade'!$L$16:$L$20</c:f>
              <c:numCache>
                <c:formatCode>0.0</c:formatCode>
                <c:ptCount val="5"/>
                <c:pt idx="0">
                  <c:v>99.49622478871963</c:v>
                </c:pt>
                <c:pt idx="1">
                  <c:v>100</c:v>
                </c:pt>
                <c:pt idx="2">
                  <c:v>97.2020922586659</c:v>
                </c:pt>
                <c:pt idx="3">
                  <c:v>95.750385007129452</c:v>
                </c:pt>
                <c:pt idx="4">
                  <c:v>92.418603473229894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6-42CC-9831-651348563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100.44287135599636</c:v>
                </c:pt>
                <c:pt idx="1">
                  <c:v>100.26056127461449</c:v>
                </c:pt>
                <c:pt idx="2">
                  <c:v>100.40316839884551</c:v>
                </c:pt>
                <c:pt idx="3">
                  <c:v>100.58083094719497</c:v>
                </c:pt>
                <c:pt idx="4">
                  <c:v>100.9095646406746</c:v>
                </c:pt>
                <c:pt idx="5">
                  <c:v>101.08040765475972</c:v>
                </c:pt>
                <c:pt idx="6">
                  <c:v>101.48087710351861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435A-81FA-BE6FD5FA93F4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105.60852989601767</c:v>
                </c:pt>
                <c:pt idx="1">
                  <c:v>101.6453027131768</c:v>
                </c:pt>
                <c:pt idx="2">
                  <c:v>100.90793782276121</c:v>
                </c:pt>
                <c:pt idx="3">
                  <c:v>100.53596338807176</c:v>
                </c:pt>
                <c:pt idx="4">
                  <c:v>100.35814107726561</c:v>
                </c:pt>
                <c:pt idx="5">
                  <c:v>100.0163388681249</c:v>
                </c:pt>
                <c:pt idx="6">
                  <c:v>99.141254462009172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9-435A-81FA-BE6FD5FA93F4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103.34662827861274</c:v>
                </c:pt>
                <c:pt idx="1">
                  <c:v>96.723762333945587</c:v>
                </c:pt>
                <c:pt idx="2">
                  <c:v>96.357894464361976</c:v>
                </c:pt>
                <c:pt idx="3">
                  <c:v>96.461989019684623</c:v>
                </c:pt>
                <c:pt idx="4">
                  <c:v>97.11971197119712</c:v>
                </c:pt>
                <c:pt idx="5">
                  <c:v>96.815963074158034</c:v>
                </c:pt>
                <c:pt idx="6">
                  <c:v>92.216216216216225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39-435A-81FA-BE6FD5FA9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101.44996127699855</c:v>
                </c:pt>
                <c:pt idx="1">
                  <c:v>100.16816850484184</c:v>
                </c:pt>
                <c:pt idx="2">
                  <c:v>101.20516654356794</c:v>
                </c:pt>
                <c:pt idx="3">
                  <c:v>100.72208323857174</c:v>
                </c:pt>
                <c:pt idx="4">
                  <c:v>100.85517343064616</c:v>
                </c:pt>
                <c:pt idx="5">
                  <c:v>100.90716077977224</c:v>
                </c:pt>
                <c:pt idx="6">
                  <c:v>98.482849604221627</c:v>
                </c:pt>
                <c:pt idx="7">
                  <c:v>100.96271393643033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E-466E-9D37-2488EF5C3D29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90.840934515101964</c:v>
                </c:pt>
                <c:pt idx="1">
                  <c:v>91.797581176338696</c:v>
                </c:pt>
                <c:pt idx="2">
                  <c:v>94.235376772171293</c:v>
                </c:pt>
                <c:pt idx="3">
                  <c:v>92.187855355924498</c:v>
                </c:pt>
                <c:pt idx="4">
                  <c:v>94.161229680415786</c:v>
                </c:pt>
                <c:pt idx="5">
                  <c:v>94.093804284887085</c:v>
                </c:pt>
                <c:pt idx="6">
                  <c:v>99.604221635883903</c:v>
                </c:pt>
                <c:pt idx="7">
                  <c:v>92.313569682151581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4E-466E-9D37-2488EF5C3D29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75.252775148438161</c:v>
                </c:pt>
                <c:pt idx="1">
                  <c:v>73.639586866039778</c:v>
                </c:pt>
                <c:pt idx="2">
                  <c:v>77.044189439930818</c:v>
                </c:pt>
                <c:pt idx="3">
                  <c:v>70.849442801910385</c:v>
                </c:pt>
                <c:pt idx="4">
                  <c:v>82.037671864056918</c:v>
                </c:pt>
                <c:pt idx="5">
                  <c:v>80.795213279289712</c:v>
                </c:pt>
                <c:pt idx="6">
                  <c:v>86.213720316622684</c:v>
                </c:pt>
                <c:pt idx="7">
                  <c:v>80.974938875305625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E-466E-9D37-2488EF5C3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'Agriculture, forestry and f...'!$L$10:$L$14</c:f>
              <c:numCache>
                <c:formatCode>0.0</c:formatCode>
                <c:ptCount val="5"/>
                <c:pt idx="0">
                  <c:v>100.56056796331903</c:v>
                </c:pt>
                <c:pt idx="1">
                  <c:v>100</c:v>
                </c:pt>
                <c:pt idx="2">
                  <c:v>101.13444756692797</c:v>
                </c:pt>
                <c:pt idx="3">
                  <c:v>100.83197751811863</c:v>
                </c:pt>
                <c:pt idx="4">
                  <c:v>95.170093181482031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9-4043-BAAB-6939A1432803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'Agriculture, forestry and f...'!$L$16:$L$20</c:f>
              <c:numCache>
                <c:formatCode>0.0</c:formatCode>
                <c:ptCount val="5"/>
                <c:pt idx="0">
                  <c:v>101.20195117499877</c:v>
                </c:pt>
                <c:pt idx="1">
                  <c:v>100</c:v>
                </c:pt>
                <c:pt idx="2">
                  <c:v>103.57981677940109</c:v>
                </c:pt>
                <c:pt idx="3">
                  <c:v>103.03180756846582</c:v>
                </c:pt>
                <c:pt idx="4">
                  <c:v>96.481813121523501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9-4043-BAAB-6939A1432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101.10572539233095</c:v>
                </c:pt>
                <c:pt idx="1">
                  <c:v>99.852988018523519</c:v>
                </c:pt>
                <c:pt idx="2">
                  <c:v>101.04404933975107</c:v>
                </c:pt>
                <c:pt idx="3">
                  <c:v>100.65217391304348</c:v>
                </c:pt>
                <c:pt idx="4">
                  <c:v>100.52292726812675</c:v>
                </c:pt>
                <c:pt idx="5">
                  <c:v>100.5495191707256</c:v>
                </c:pt>
                <c:pt idx="6">
                  <c:v>99.25650557620817</c:v>
                </c:pt>
                <c:pt idx="7">
                  <c:v>100.2691790040377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7-429C-A778-6FA3F44F7540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90.040792820463594</c:v>
                </c:pt>
                <c:pt idx="1">
                  <c:v>90.826452355867005</c:v>
                </c:pt>
                <c:pt idx="2">
                  <c:v>93.202452954631568</c:v>
                </c:pt>
                <c:pt idx="3">
                  <c:v>91.434782608695656</c:v>
                </c:pt>
                <c:pt idx="4">
                  <c:v>93.221625572830263</c:v>
                </c:pt>
                <c:pt idx="5">
                  <c:v>92.593980267266147</c:v>
                </c:pt>
                <c:pt idx="6">
                  <c:v>97.366790582403965</c:v>
                </c:pt>
                <c:pt idx="7">
                  <c:v>91.55450874831763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17-429C-A778-6FA3F44F7540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72.180256274895612</c:v>
                </c:pt>
                <c:pt idx="1">
                  <c:v>71.747972459755474</c:v>
                </c:pt>
                <c:pt idx="2">
                  <c:v>74.398338502125981</c:v>
                </c:pt>
                <c:pt idx="3">
                  <c:v>67.565217391304344</c:v>
                </c:pt>
                <c:pt idx="4">
                  <c:v>79.192555315021508</c:v>
                </c:pt>
                <c:pt idx="5">
                  <c:v>75.646309479205698</c:v>
                </c:pt>
                <c:pt idx="6">
                  <c:v>81.412639405204459</c:v>
                </c:pt>
                <c:pt idx="7">
                  <c:v>76.362718707940786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17-429C-A778-6FA3F44F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'Accommodation and food serv...'!$L$10:$L$14</c:f>
              <c:numCache>
                <c:formatCode>0.0</c:formatCode>
                <c:ptCount val="5"/>
                <c:pt idx="0">
                  <c:v>100.60583695142249</c:v>
                </c:pt>
                <c:pt idx="1">
                  <c:v>100</c:v>
                </c:pt>
                <c:pt idx="2">
                  <c:v>97.788508371157675</c:v>
                </c:pt>
                <c:pt idx="3">
                  <c:v>91.76599603778152</c:v>
                </c:pt>
                <c:pt idx="4">
                  <c:v>74.435174699173189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2-49A9-8655-FB613EFFED79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'Accommodation and food serv...'!$L$16:$L$20</c:f>
              <c:numCache>
                <c:formatCode>0.0</c:formatCode>
                <c:ptCount val="5"/>
                <c:pt idx="0">
                  <c:v>102.40038242676783</c:v>
                </c:pt>
                <c:pt idx="1">
                  <c:v>100</c:v>
                </c:pt>
                <c:pt idx="2">
                  <c:v>92.715060537042874</c:v>
                </c:pt>
                <c:pt idx="3">
                  <c:v>84.887385420823307</c:v>
                </c:pt>
                <c:pt idx="4">
                  <c:v>69.888055487941728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2-49A9-8655-FB613EFFE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99.288733324527797</c:v>
                </c:pt>
                <c:pt idx="1">
                  <c:v>101.01634597985402</c:v>
                </c:pt>
                <c:pt idx="2">
                  <c:v>100.98390536104549</c:v>
                </c:pt>
                <c:pt idx="3">
                  <c:v>100.61907350365405</c:v>
                </c:pt>
                <c:pt idx="4">
                  <c:v>100.56466845610896</c:v>
                </c:pt>
                <c:pt idx="5">
                  <c:v>100.85678249902143</c:v>
                </c:pt>
                <c:pt idx="6">
                  <c:v>102.31502360121463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6-4EE6-ABDE-CD2D3FA10A6D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93.133007528728044</c:v>
                </c:pt>
                <c:pt idx="1">
                  <c:v>89.843002765977616</c:v>
                </c:pt>
                <c:pt idx="2">
                  <c:v>91.996920871711836</c:v>
                </c:pt>
                <c:pt idx="3">
                  <c:v>93.703569487225948</c:v>
                </c:pt>
                <c:pt idx="4">
                  <c:v>93.84233025151606</c:v>
                </c:pt>
                <c:pt idx="5">
                  <c:v>93.17618405601705</c:v>
                </c:pt>
                <c:pt idx="6">
                  <c:v>90.204744295120406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66-4EE6-ABDE-CD2D3FA10A6D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81.157707040021137</c:v>
                </c:pt>
                <c:pt idx="1">
                  <c:v>68.428218141711113</c:v>
                </c:pt>
                <c:pt idx="2">
                  <c:v>74.164521009741719</c:v>
                </c:pt>
                <c:pt idx="3">
                  <c:v>78.169354351633743</c:v>
                </c:pt>
                <c:pt idx="4">
                  <c:v>79.232528084302615</c:v>
                </c:pt>
                <c:pt idx="5">
                  <c:v>78.728308615665625</c:v>
                </c:pt>
                <c:pt idx="6">
                  <c:v>69.011755509455526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66-4EE6-ABDE-CD2D3FA10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101.99374372897361</c:v>
                </c:pt>
                <c:pt idx="1">
                  <c:v>100.20521005529271</c:v>
                </c:pt>
                <c:pt idx="2">
                  <c:v>100.71539346640652</c:v>
                </c:pt>
                <c:pt idx="3">
                  <c:v>101.88047541989845</c:v>
                </c:pt>
                <c:pt idx="4">
                  <c:v>99.689112090464974</c:v>
                </c:pt>
                <c:pt idx="5">
                  <c:v>100.78613829616556</c:v>
                </c:pt>
                <c:pt idx="6">
                  <c:v>99.07510173880874</c:v>
                </c:pt>
                <c:pt idx="7">
                  <c:v>101.45542753183747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8-41B1-A642-4C35882BE9A6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98.526825237561226</c:v>
                </c:pt>
                <c:pt idx="1">
                  <c:v>99.53257709627772</c:v>
                </c:pt>
                <c:pt idx="2">
                  <c:v>99.496389680991214</c:v>
                </c:pt>
                <c:pt idx="3">
                  <c:v>100.4240834774845</c:v>
                </c:pt>
                <c:pt idx="4">
                  <c:v>99.668613986539583</c:v>
                </c:pt>
                <c:pt idx="5">
                  <c:v>101.05888015401894</c:v>
                </c:pt>
                <c:pt idx="6">
                  <c:v>96.633370329263784</c:v>
                </c:pt>
                <c:pt idx="7">
                  <c:v>98.969072164948457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8-41B1-A642-4C35882BE9A6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97.270849318302538</c:v>
                </c:pt>
                <c:pt idx="1">
                  <c:v>97.805392464230749</c:v>
                </c:pt>
                <c:pt idx="2">
                  <c:v>97.09840412226724</c:v>
                </c:pt>
                <c:pt idx="3">
                  <c:v>99.888399084872489</c:v>
                </c:pt>
                <c:pt idx="4">
                  <c:v>97.793037477366667</c:v>
                </c:pt>
                <c:pt idx="5">
                  <c:v>100.43317824482591</c:v>
                </c:pt>
                <c:pt idx="6">
                  <c:v>94.302626711061791</c:v>
                </c:pt>
                <c:pt idx="7">
                  <c:v>99.575500303214071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08-41B1-A642-4C35882BE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103.67802623441722</c:v>
                </c:pt>
                <c:pt idx="1">
                  <c:v>101.6418267314896</c:v>
                </c:pt>
                <c:pt idx="2">
                  <c:v>100.86113125453227</c:v>
                </c:pt>
                <c:pt idx="3">
                  <c:v>104.65844996866514</c:v>
                </c:pt>
                <c:pt idx="4">
                  <c:v>101.36047666335651</c:v>
                </c:pt>
                <c:pt idx="5">
                  <c:v>104.14937759336101</c:v>
                </c:pt>
                <c:pt idx="6">
                  <c:v>100.99447513812154</c:v>
                </c:pt>
                <c:pt idx="7">
                  <c:v>102.77296360485269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2-4B0E-8527-B095CE2A34FB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97.855027178335448</c:v>
                </c:pt>
                <c:pt idx="1">
                  <c:v>97.94373156929943</c:v>
                </c:pt>
                <c:pt idx="2">
                  <c:v>99.578498912255256</c:v>
                </c:pt>
                <c:pt idx="3">
                  <c:v>101.19072487988301</c:v>
                </c:pt>
                <c:pt idx="4">
                  <c:v>100.25819265143991</c:v>
                </c:pt>
                <c:pt idx="5">
                  <c:v>99.407231772377003</c:v>
                </c:pt>
                <c:pt idx="6">
                  <c:v>98.011049723756898</c:v>
                </c:pt>
                <c:pt idx="7">
                  <c:v>100.51993067590988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32-4B0E-8527-B095CE2A34FB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94.264882986687496</c:v>
                </c:pt>
                <c:pt idx="1">
                  <c:v>95.146250099625405</c:v>
                </c:pt>
                <c:pt idx="2">
                  <c:v>95.232052211747643</c:v>
                </c:pt>
                <c:pt idx="3">
                  <c:v>99.039064132024237</c:v>
                </c:pt>
                <c:pt idx="4">
                  <c:v>96.484607745779542</c:v>
                </c:pt>
                <c:pt idx="5">
                  <c:v>97.036158861884999</c:v>
                </c:pt>
                <c:pt idx="6">
                  <c:v>93.922651933701658</c:v>
                </c:pt>
                <c:pt idx="7">
                  <c:v>97.573656845753902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32-4B0E-8527-B095CE2A3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'Transport, postal and wareh...'!$L$10:$L$14</c:f>
              <c:numCache>
                <c:formatCode>0.0</c:formatCode>
                <c:ptCount val="5"/>
                <c:pt idx="0">
                  <c:v>101.26276267442545</c:v>
                </c:pt>
                <c:pt idx="1">
                  <c:v>100</c:v>
                </c:pt>
                <c:pt idx="2">
                  <c:v>99.289194580977806</c:v>
                </c:pt>
                <c:pt idx="3">
                  <c:v>99.139171315337677</c:v>
                </c:pt>
                <c:pt idx="4">
                  <c:v>96.976269047071469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8-4E7D-ABE4-100C42A46263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'Transport, postal and wareh...'!$L$16:$L$20</c:f>
              <c:numCache>
                <c:formatCode>0.0</c:formatCode>
                <c:ptCount val="5"/>
                <c:pt idx="0">
                  <c:v>101.2718857850503</c:v>
                </c:pt>
                <c:pt idx="1">
                  <c:v>100</c:v>
                </c:pt>
                <c:pt idx="2">
                  <c:v>99.158578120974667</c:v>
                </c:pt>
                <c:pt idx="3">
                  <c:v>98.138877829695673</c:v>
                </c:pt>
                <c:pt idx="4">
                  <c:v>94.824580842110407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8-4E7D-ABE4-100C42A4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100.2290950744559</c:v>
                </c:pt>
                <c:pt idx="1">
                  <c:v>100.44513729762218</c:v>
                </c:pt>
                <c:pt idx="2">
                  <c:v>101.07392294790598</c:v>
                </c:pt>
                <c:pt idx="3">
                  <c:v>101.33746455958178</c:v>
                </c:pt>
                <c:pt idx="4">
                  <c:v>101.91138641842868</c:v>
                </c:pt>
                <c:pt idx="5">
                  <c:v>101.69539153240915</c:v>
                </c:pt>
                <c:pt idx="6">
                  <c:v>100.5375311960069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5-4159-8291-4614479076B0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98.167239404352799</c:v>
                </c:pt>
                <c:pt idx="1">
                  <c:v>98.054167762292934</c:v>
                </c:pt>
                <c:pt idx="2">
                  <c:v>99.541893008235917</c:v>
                </c:pt>
                <c:pt idx="3">
                  <c:v>99.495160962304553</c:v>
                </c:pt>
                <c:pt idx="4">
                  <c:v>99.51898120912206</c:v>
                </c:pt>
                <c:pt idx="5">
                  <c:v>99.475458973398275</c:v>
                </c:pt>
                <c:pt idx="6">
                  <c:v>96.995584565175648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F5-4159-8291-4614479076B0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95.002863688430693</c:v>
                </c:pt>
                <c:pt idx="1">
                  <c:v>95.141054055069304</c:v>
                </c:pt>
                <c:pt idx="2">
                  <c:v>97.270132926127118</c:v>
                </c:pt>
                <c:pt idx="3">
                  <c:v>97.764113361486281</c:v>
                </c:pt>
                <c:pt idx="4">
                  <c:v>98.161285485229143</c:v>
                </c:pt>
                <c:pt idx="5">
                  <c:v>97.295335331584866</c:v>
                </c:pt>
                <c:pt idx="6">
                  <c:v>92.455365713188712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F5-4159-8291-461447907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100.23265089072055</c:v>
                </c:pt>
                <c:pt idx="1">
                  <c:v>100.20475952131773</c:v>
                </c:pt>
                <c:pt idx="2">
                  <c:v>100</c:v>
                </c:pt>
                <c:pt idx="3">
                  <c:v>98.543928923988162</c:v>
                </c:pt>
                <c:pt idx="4">
                  <c:v>100.60479181204931</c:v>
                </c:pt>
                <c:pt idx="5">
                  <c:v>100.86206896551724</c:v>
                </c:pt>
                <c:pt idx="6">
                  <c:v>98.50187265917603</c:v>
                </c:pt>
                <c:pt idx="7">
                  <c:v>100.1018848700968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4-4B07-9D7F-C6B9807745FA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99.534698218558887</c:v>
                </c:pt>
                <c:pt idx="1">
                  <c:v>99.190062337898709</c:v>
                </c:pt>
                <c:pt idx="2">
                  <c:v>98.024410426148108</c:v>
                </c:pt>
                <c:pt idx="3">
                  <c:v>98.445212240868713</c:v>
                </c:pt>
                <c:pt idx="4">
                  <c:v>97.720400093044887</c:v>
                </c:pt>
                <c:pt idx="5">
                  <c:v>98.491379310344826</c:v>
                </c:pt>
                <c:pt idx="6">
                  <c:v>94.007490636704119</c:v>
                </c:pt>
                <c:pt idx="7">
                  <c:v>98.726439123790115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4-4B07-9D7F-C6B9807745FA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93.276389258176025</c:v>
                </c:pt>
                <c:pt idx="1">
                  <c:v>95.24957910542841</c:v>
                </c:pt>
                <c:pt idx="2">
                  <c:v>92.201075713694664</c:v>
                </c:pt>
                <c:pt idx="3">
                  <c:v>92.596248766041455</c:v>
                </c:pt>
                <c:pt idx="4">
                  <c:v>91.556175854849968</c:v>
                </c:pt>
                <c:pt idx="5">
                  <c:v>93.75</c:v>
                </c:pt>
                <c:pt idx="6">
                  <c:v>85.393258426966284</c:v>
                </c:pt>
                <c:pt idx="7">
                  <c:v>93.17371370351502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54-4B07-9D7F-C6B980774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100.85580416905717</c:v>
                </c:pt>
                <c:pt idx="1">
                  <c:v>101.24747134187457</c:v>
                </c:pt>
                <c:pt idx="2">
                  <c:v>100.56538126993331</c:v>
                </c:pt>
                <c:pt idx="3">
                  <c:v>99.170667830641648</c:v>
                </c:pt>
                <c:pt idx="4">
                  <c:v>101.77514792899409</c:v>
                </c:pt>
                <c:pt idx="5">
                  <c:v>101.78571428571428</c:v>
                </c:pt>
                <c:pt idx="6">
                  <c:v>101.79640718562875</c:v>
                </c:pt>
                <c:pt idx="7">
                  <c:v>100.18083182640144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A-49B8-91CA-C4C1493286CE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100.62631478294128</c:v>
                </c:pt>
                <c:pt idx="1">
                  <c:v>98.347943358057989</c:v>
                </c:pt>
                <c:pt idx="2">
                  <c:v>98.274862278921432</c:v>
                </c:pt>
                <c:pt idx="3">
                  <c:v>100.26189436927106</c:v>
                </c:pt>
                <c:pt idx="4">
                  <c:v>96.89349112426035</c:v>
                </c:pt>
                <c:pt idx="5">
                  <c:v>100.17857142857143</c:v>
                </c:pt>
                <c:pt idx="6">
                  <c:v>94.011976047904184</c:v>
                </c:pt>
                <c:pt idx="7">
                  <c:v>99.457504520795652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8A-49B8-91CA-C4C1493286CE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93.669917766303314</c:v>
                </c:pt>
                <c:pt idx="1">
                  <c:v>94.200944032366834</c:v>
                </c:pt>
                <c:pt idx="2">
                  <c:v>91.765729196868662</c:v>
                </c:pt>
                <c:pt idx="3">
                  <c:v>93.190746398952413</c:v>
                </c:pt>
                <c:pt idx="4">
                  <c:v>88.646449704142015</c:v>
                </c:pt>
                <c:pt idx="5">
                  <c:v>93.75</c:v>
                </c:pt>
                <c:pt idx="6">
                  <c:v>84.431137724550894</c:v>
                </c:pt>
                <c:pt idx="7">
                  <c:v>94.122965641952987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8A-49B8-91CA-C4C149328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'Information media and telec...'!$L$10:$L$14</c:f>
              <c:numCache>
                <c:formatCode>0.0</c:formatCode>
                <c:ptCount val="5"/>
                <c:pt idx="0">
                  <c:v>100.44618669726233</c:v>
                </c:pt>
                <c:pt idx="1">
                  <c:v>100</c:v>
                </c:pt>
                <c:pt idx="2">
                  <c:v>99.729897695764407</c:v>
                </c:pt>
                <c:pt idx="3">
                  <c:v>99.059820887911528</c:v>
                </c:pt>
                <c:pt idx="4">
                  <c:v>93.198839914587111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8-401B-861E-6B6CEB6E71D1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'Information media and telec...'!$L$16:$L$20</c:f>
              <c:numCache>
                <c:formatCode>0.0</c:formatCode>
                <c:ptCount val="5"/>
                <c:pt idx="0">
                  <c:v>99.694537430166818</c:v>
                </c:pt>
                <c:pt idx="1">
                  <c:v>100</c:v>
                </c:pt>
                <c:pt idx="2">
                  <c:v>99.623367285190895</c:v>
                </c:pt>
                <c:pt idx="3">
                  <c:v>99.178711438722218</c:v>
                </c:pt>
                <c:pt idx="4">
                  <c:v>92.666782344133566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8-401B-861E-6B6CEB6E7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99.971623155505114</c:v>
                </c:pt>
                <c:pt idx="1">
                  <c:v>100.37310901567058</c:v>
                </c:pt>
                <c:pt idx="2">
                  <c:v>100.46899426784783</c:v>
                </c:pt>
                <c:pt idx="3">
                  <c:v>100.90563832895121</c:v>
                </c:pt>
                <c:pt idx="4">
                  <c:v>100.5438066465257</c:v>
                </c:pt>
                <c:pt idx="5">
                  <c:v>100.32947378330039</c:v>
                </c:pt>
                <c:pt idx="6">
                  <c:v>100.98569157392687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1-4B93-AC11-CF7D35FF9201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104.29909194097617</c:v>
                </c:pt>
                <c:pt idx="1">
                  <c:v>100.41041991723762</c:v>
                </c:pt>
                <c:pt idx="2">
                  <c:v>100.62904786719274</c:v>
                </c:pt>
                <c:pt idx="3">
                  <c:v>100.90981177747172</c:v>
                </c:pt>
                <c:pt idx="4">
                  <c:v>100.77620264931444</c:v>
                </c:pt>
                <c:pt idx="5">
                  <c:v>100.70601524992939</c:v>
                </c:pt>
                <c:pt idx="6">
                  <c:v>100.45786963434023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1-4B93-AC11-CF7D35FF9201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95.374574347332569</c:v>
                </c:pt>
                <c:pt idx="1">
                  <c:v>94.342310562377037</c:v>
                </c:pt>
                <c:pt idx="2">
                  <c:v>95.886994714509044</c:v>
                </c:pt>
                <c:pt idx="3">
                  <c:v>96.298151162305416</c:v>
                </c:pt>
                <c:pt idx="4">
                  <c:v>96.337438996049258</c:v>
                </c:pt>
                <c:pt idx="5">
                  <c:v>95.227336910477263</c:v>
                </c:pt>
                <c:pt idx="6">
                  <c:v>92.050874403815584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51-4B93-AC11-CF7D35FF9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104.53641066454438</c:v>
                </c:pt>
                <c:pt idx="1">
                  <c:v>100.70589091438345</c:v>
                </c:pt>
                <c:pt idx="2">
                  <c:v>100.03940221215277</c:v>
                </c:pt>
                <c:pt idx="3">
                  <c:v>99.838204065122866</c:v>
                </c:pt>
                <c:pt idx="4">
                  <c:v>100.41322314049587</c:v>
                </c:pt>
                <c:pt idx="5">
                  <c:v>101.42785150344365</c:v>
                </c:pt>
                <c:pt idx="6">
                  <c:v>100.29304029304029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9-4581-A817-548BE221A45B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92.558694787107044</c:v>
                </c:pt>
                <c:pt idx="1">
                  <c:v>97.391114507149879</c:v>
                </c:pt>
                <c:pt idx="2">
                  <c:v>99.307646843601361</c:v>
                </c:pt>
                <c:pt idx="3">
                  <c:v>100</c:v>
                </c:pt>
                <c:pt idx="4">
                  <c:v>100.27722565121874</c:v>
                </c:pt>
                <c:pt idx="5">
                  <c:v>101.34386023853519</c:v>
                </c:pt>
                <c:pt idx="6">
                  <c:v>100.87912087912088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69-4581-A817-548BE221A45B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77.099084759251895</c:v>
                </c:pt>
                <c:pt idx="1">
                  <c:v>90.324928137394025</c:v>
                </c:pt>
                <c:pt idx="2">
                  <c:v>93.726604936534301</c:v>
                </c:pt>
                <c:pt idx="3">
                  <c:v>95.28432264806014</c:v>
                </c:pt>
                <c:pt idx="4">
                  <c:v>96.437911915472327</c:v>
                </c:pt>
                <c:pt idx="5">
                  <c:v>97.396270787838063</c:v>
                </c:pt>
                <c:pt idx="6">
                  <c:v>90.402930402930409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69-4581-A817-548BE221A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101.18621175641553</c:v>
                </c:pt>
                <c:pt idx="1">
                  <c:v>100.57247914860542</c:v>
                </c:pt>
                <c:pt idx="2">
                  <c:v>102.16447512259113</c:v>
                </c:pt>
                <c:pt idx="3">
                  <c:v>99.933390427252832</c:v>
                </c:pt>
                <c:pt idx="4">
                  <c:v>99.57091775923719</c:v>
                </c:pt>
                <c:pt idx="5">
                  <c:v>97.898089171974519</c:v>
                </c:pt>
                <c:pt idx="6">
                  <c:v>98.224195338512772</c:v>
                </c:pt>
                <c:pt idx="7">
                  <c:v>100.30731407498463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C-46E9-B5D3-60D4C92C1F95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99.816783134652653</c:v>
                </c:pt>
                <c:pt idx="1">
                  <c:v>100.54407939971898</c:v>
                </c:pt>
                <c:pt idx="2">
                  <c:v>101.25870631227161</c:v>
                </c:pt>
                <c:pt idx="3">
                  <c:v>101.02769055095632</c:v>
                </c:pt>
                <c:pt idx="4">
                  <c:v>99.480333730631713</c:v>
                </c:pt>
                <c:pt idx="5">
                  <c:v>95.764331210191074</c:v>
                </c:pt>
                <c:pt idx="6">
                  <c:v>100.77691453940068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C-46E9-B5D3-60D4C92C1F95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95.103646720300659</c:v>
                </c:pt>
                <c:pt idx="1">
                  <c:v>97.203372096499351</c:v>
                </c:pt>
                <c:pt idx="2">
                  <c:v>98.913077427616585</c:v>
                </c:pt>
                <c:pt idx="3">
                  <c:v>98.58216766581026</c:v>
                </c:pt>
                <c:pt idx="4">
                  <c:v>94.755661501787841</c:v>
                </c:pt>
                <c:pt idx="5">
                  <c:v>93.885350318471339</c:v>
                </c:pt>
                <c:pt idx="6">
                  <c:v>96.781354051054379</c:v>
                </c:pt>
                <c:pt idx="7">
                  <c:v>96.127842655193604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BC-46E9-B5D3-60D4C92C1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101.24040165386887</c:v>
                </c:pt>
                <c:pt idx="1">
                  <c:v>100.23866348448686</c:v>
                </c:pt>
                <c:pt idx="2">
                  <c:v>101.41178266178265</c:v>
                </c:pt>
                <c:pt idx="3">
                  <c:v>99.790018898299152</c:v>
                </c:pt>
                <c:pt idx="4">
                  <c:v>99.416409200137309</c:v>
                </c:pt>
                <c:pt idx="5">
                  <c:v>99.813333333333333</c:v>
                </c:pt>
                <c:pt idx="6">
                  <c:v>98.266351457840813</c:v>
                </c:pt>
                <c:pt idx="7">
                  <c:v>99.386160714285708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F-4EE5-9FB9-2E27044D5BE1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99.32641192239538</c:v>
                </c:pt>
                <c:pt idx="1">
                  <c:v>100.00304029916545</c:v>
                </c:pt>
                <c:pt idx="2">
                  <c:v>101.81878306878306</c:v>
                </c:pt>
                <c:pt idx="3">
                  <c:v>99.622034016938471</c:v>
                </c:pt>
                <c:pt idx="4">
                  <c:v>99.092736991810114</c:v>
                </c:pt>
                <c:pt idx="5">
                  <c:v>97.25333333333333</c:v>
                </c:pt>
                <c:pt idx="6">
                  <c:v>97.241922773837658</c:v>
                </c:pt>
                <c:pt idx="7">
                  <c:v>96.484375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F-4EE5-9FB9-2E27044D5BE1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96.059566540960518</c:v>
                </c:pt>
                <c:pt idx="1">
                  <c:v>97.728896523417902</c:v>
                </c:pt>
                <c:pt idx="2">
                  <c:v>99.676943426943438</c:v>
                </c:pt>
                <c:pt idx="3">
                  <c:v>97.221250087492123</c:v>
                </c:pt>
                <c:pt idx="4">
                  <c:v>95.949193271541361</c:v>
                </c:pt>
                <c:pt idx="5">
                  <c:v>97.066666666666663</c:v>
                </c:pt>
                <c:pt idx="6">
                  <c:v>94.799054373522466</c:v>
                </c:pt>
                <c:pt idx="7">
                  <c:v>92.466517857142861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BF-4EE5-9FB9-2E27044D5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'Financial and insurance ser...'!$L$10:$L$14</c:f>
              <c:numCache>
                <c:formatCode>0.0</c:formatCode>
                <c:ptCount val="5"/>
                <c:pt idx="0">
                  <c:v>100.75983255661561</c:v>
                </c:pt>
                <c:pt idx="1">
                  <c:v>100</c:v>
                </c:pt>
                <c:pt idx="2">
                  <c:v>100.05819994050673</c:v>
                </c:pt>
                <c:pt idx="3">
                  <c:v>100.0510866144448</c:v>
                </c:pt>
                <c:pt idx="4">
                  <c:v>96.82012769498057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8-4394-8979-45BDCEB5F611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'Financial and insurance ser...'!$L$16:$L$20</c:f>
              <c:numCache>
                <c:formatCode>0.0</c:formatCode>
                <c:ptCount val="5"/>
                <c:pt idx="0">
                  <c:v>100.01163255802872</c:v>
                </c:pt>
                <c:pt idx="1">
                  <c:v>100</c:v>
                </c:pt>
                <c:pt idx="2">
                  <c:v>102.9710597563148</c:v>
                </c:pt>
                <c:pt idx="3">
                  <c:v>101.23893317680262</c:v>
                </c:pt>
                <c:pt idx="4">
                  <c:v>92.183119373189044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8-4394-8979-45BDCEB5F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100.07093456286576</c:v>
                </c:pt>
                <c:pt idx="1">
                  <c:v>100.52861180974426</c:v>
                </c:pt>
                <c:pt idx="2">
                  <c:v>100.82925977653632</c:v>
                </c:pt>
                <c:pt idx="3">
                  <c:v>100.9719348221404</c:v>
                </c:pt>
                <c:pt idx="4">
                  <c:v>100.88043285677293</c:v>
                </c:pt>
                <c:pt idx="5">
                  <c:v>100.8427511748029</c:v>
                </c:pt>
                <c:pt idx="6">
                  <c:v>99.68395740295432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0-4CD4-B408-C663748A78C9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98.723177868416386</c:v>
                </c:pt>
                <c:pt idx="1">
                  <c:v>99.705090253511102</c:v>
                </c:pt>
                <c:pt idx="2">
                  <c:v>100.4451815642458</c:v>
                </c:pt>
                <c:pt idx="3">
                  <c:v>100.14332679404836</c:v>
                </c:pt>
                <c:pt idx="4">
                  <c:v>99.998637100840909</c:v>
                </c:pt>
                <c:pt idx="5">
                  <c:v>99.914559788729662</c:v>
                </c:pt>
                <c:pt idx="6">
                  <c:v>99.29233940226726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70-4CD4-B408-C663748A78C9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102.0837027841816</c:v>
                </c:pt>
                <c:pt idx="1">
                  <c:v>95.534064857886889</c:v>
                </c:pt>
                <c:pt idx="2">
                  <c:v>97.115048882681563</c:v>
                </c:pt>
                <c:pt idx="3">
                  <c:v>97.146005213512126</c:v>
                </c:pt>
                <c:pt idx="4">
                  <c:v>97.188339034794808</c:v>
                </c:pt>
                <c:pt idx="5">
                  <c:v>96.807643015262727</c:v>
                </c:pt>
                <c:pt idx="6">
                  <c:v>93.56234970800412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70-4CD4-B408-C663748A7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100.87912087912088</c:v>
                </c:pt>
                <c:pt idx="1">
                  <c:v>100.25905718883699</c:v>
                </c:pt>
                <c:pt idx="2">
                  <c:v>100.4476751917025</c:v>
                </c:pt>
                <c:pt idx="3">
                  <c:v>101.48768809849523</c:v>
                </c:pt>
                <c:pt idx="4">
                  <c:v>100.51957048839625</c:v>
                </c:pt>
                <c:pt idx="5">
                  <c:v>100.600764609503</c:v>
                </c:pt>
                <c:pt idx="6">
                  <c:v>98.303030303030297</c:v>
                </c:pt>
                <c:pt idx="7">
                  <c:v>102.8268551236749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F-4F37-BCA4-F2819B828A6A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98.77148492533108</c:v>
                </c:pt>
                <c:pt idx="1">
                  <c:v>97.699886171841271</c:v>
                </c:pt>
                <c:pt idx="2">
                  <c:v>99.942378440671959</c:v>
                </c:pt>
                <c:pt idx="3">
                  <c:v>99.555403556771552</c:v>
                </c:pt>
                <c:pt idx="4">
                  <c:v>99.740214755801873</c:v>
                </c:pt>
                <c:pt idx="5">
                  <c:v>101.58383397050792</c:v>
                </c:pt>
                <c:pt idx="6">
                  <c:v>100.72727272727273</c:v>
                </c:pt>
                <c:pt idx="7">
                  <c:v>101.20141342756183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CF-4F37-BCA4-F2819B828A6A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92.335869258946175</c:v>
                </c:pt>
                <c:pt idx="1">
                  <c:v>90.889822192565845</c:v>
                </c:pt>
                <c:pt idx="2">
                  <c:v>93.120872301759675</c:v>
                </c:pt>
                <c:pt idx="3">
                  <c:v>91.894664842681266</c:v>
                </c:pt>
                <c:pt idx="4">
                  <c:v>94.120193972982335</c:v>
                </c:pt>
                <c:pt idx="5">
                  <c:v>95.630802839978159</c:v>
                </c:pt>
                <c:pt idx="6">
                  <c:v>94.303030303030297</c:v>
                </c:pt>
                <c:pt idx="7">
                  <c:v>94.840989399293278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CF-4F37-BCA4-F2819B828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100.88126025977017</c:v>
                </c:pt>
                <c:pt idx="1">
                  <c:v>100.39295947605402</c:v>
                </c:pt>
                <c:pt idx="2">
                  <c:v>100.25447415627215</c:v>
                </c:pt>
                <c:pt idx="3">
                  <c:v>100.44272274488102</c:v>
                </c:pt>
                <c:pt idx="4">
                  <c:v>100.66442073741344</c:v>
                </c:pt>
                <c:pt idx="5">
                  <c:v>100</c:v>
                </c:pt>
                <c:pt idx="6">
                  <c:v>97.170971709717108</c:v>
                </c:pt>
                <c:pt idx="7">
                  <c:v>105.17687661777396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C-474A-BAC4-455865B871D1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98.905624514010881</c:v>
                </c:pt>
                <c:pt idx="1">
                  <c:v>97.327056897257464</c:v>
                </c:pt>
                <c:pt idx="2">
                  <c:v>99.274122898502355</c:v>
                </c:pt>
                <c:pt idx="3">
                  <c:v>99.077660948164549</c:v>
                </c:pt>
                <c:pt idx="4">
                  <c:v>98.605652255287296</c:v>
                </c:pt>
                <c:pt idx="5">
                  <c:v>100.28490028490029</c:v>
                </c:pt>
                <c:pt idx="6">
                  <c:v>100.61500615006149</c:v>
                </c:pt>
                <c:pt idx="7">
                  <c:v>108.80069025021571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C-474A-BAC4-455865B871D1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91.368833338133228</c:v>
                </c:pt>
                <c:pt idx="1">
                  <c:v>89.701187065083914</c:v>
                </c:pt>
                <c:pt idx="2">
                  <c:v>91.906887489049268</c:v>
                </c:pt>
                <c:pt idx="3">
                  <c:v>91.514480723113806</c:v>
                </c:pt>
                <c:pt idx="4">
                  <c:v>91.549691184727678</c:v>
                </c:pt>
                <c:pt idx="5">
                  <c:v>92.87749287749287</c:v>
                </c:pt>
                <c:pt idx="6">
                  <c:v>95.20295202952029</c:v>
                </c:pt>
                <c:pt idx="7">
                  <c:v>101.63934426229508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2C-474A-BAC4-455865B87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'Rental, hiring and real est...'!$L$10:$L$14</c:f>
              <c:numCache>
                <c:formatCode>0.0</c:formatCode>
                <c:ptCount val="5"/>
                <c:pt idx="0">
                  <c:v>100.59928552107526</c:v>
                </c:pt>
                <c:pt idx="1">
                  <c:v>100</c:v>
                </c:pt>
                <c:pt idx="2">
                  <c:v>99.701523164600644</c:v>
                </c:pt>
                <c:pt idx="3">
                  <c:v>98.882577347473671</c:v>
                </c:pt>
                <c:pt idx="4">
                  <c:v>92.022273833841666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5-48E0-BE6C-B4528B6D2112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'Rental, hiring and real est...'!$L$16:$L$20</c:f>
              <c:numCache>
                <c:formatCode>0.0</c:formatCode>
                <c:ptCount val="5"/>
                <c:pt idx="0">
                  <c:v>104.29975523551036</c:v>
                </c:pt>
                <c:pt idx="1">
                  <c:v>100</c:v>
                </c:pt>
                <c:pt idx="2">
                  <c:v>100.007837333898</c:v>
                </c:pt>
                <c:pt idx="3">
                  <c:v>99.048681329282502</c:v>
                </c:pt>
                <c:pt idx="4">
                  <c:v>91.465658455444185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5-48E0-BE6C-B4528B6D2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100.53776149391325</c:v>
                </c:pt>
                <c:pt idx="1">
                  <c:v>100.90190289377364</c:v>
                </c:pt>
                <c:pt idx="2">
                  <c:v>100.79433278142224</c:v>
                </c:pt>
                <c:pt idx="3">
                  <c:v>100.75303868799435</c:v>
                </c:pt>
                <c:pt idx="4">
                  <c:v>100.46217543409186</c:v>
                </c:pt>
                <c:pt idx="5">
                  <c:v>100.34950370473928</c:v>
                </c:pt>
                <c:pt idx="6">
                  <c:v>99.196078431372541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3-4DB2-8558-E3E045B67CFD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98.747193003191114</c:v>
                </c:pt>
                <c:pt idx="1">
                  <c:v>97.617843926310897</c:v>
                </c:pt>
                <c:pt idx="2">
                  <c:v>99.354473623540756</c:v>
                </c:pt>
                <c:pt idx="3">
                  <c:v>99.499658858312486</c:v>
                </c:pt>
                <c:pt idx="4">
                  <c:v>100.03209551625638</c:v>
                </c:pt>
                <c:pt idx="5">
                  <c:v>99.140220886341396</c:v>
                </c:pt>
                <c:pt idx="6">
                  <c:v>97.470588235294116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3-4DB2-8558-E3E045B67CFD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100.20092187684671</c:v>
                </c:pt>
                <c:pt idx="1">
                  <c:v>88.321773068289815</c:v>
                </c:pt>
                <c:pt idx="2">
                  <c:v>91.497076268522207</c:v>
                </c:pt>
                <c:pt idx="3">
                  <c:v>92.790539003866272</c:v>
                </c:pt>
                <c:pt idx="4">
                  <c:v>93.86333729178034</c:v>
                </c:pt>
                <c:pt idx="5">
                  <c:v>92.59052145952748</c:v>
                </c:pt>
                <c:pt idx="6">
                  <c:v>90.307189542483655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63-4DB2-8558-E3E045B6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99.924908605868993</c:v>
                </c:pt>
                <c:pt idx="1">
                  <c:v>98.957754199130804</c:v>
                </c:pt>
                <c:pt idx="2">
                  <c:v>100.16286206525251</c:v>
                </c:pt>
                <c:pt idx="3">
                  <c:v>100.25551786422309</c:v>
                </c:pt>
                <c:pt idx="4">
                  <c:v>99.499306891771667</c:v>
                </c:pt>
                <c:pt idx="5">
                  <c:v>99.748792270531411</c:v>
                </c:pt>
                <c:pt idx="6">
                  <c:v>99.894440534834629</c:v>
                </c:pt>
                <c:pt idx="7">
                  <c:v>101.5947102294827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3-465B-8AB3-8483F10A034B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98.900635642064344</c:v>
                </c:pt>
                <c:pt idx="1">
                  <c:v>98.518460514466938</c:v>
                </c:pt>
                <c:pt idx="2">
                  <c:v>99.917895983633031</c:v>
                </c:pt>
                <c:pt idx="3">
                  <c:v>99.431693026124506</c:v>
                </c:pt>
                <c:pt idx="4">
                  <c:v>99.838619576686739</c:v>
                </c:pt>
                <c:pt idx="5">
                  <c:v>101.66183574879226</c:v>
                </c:pt>
                <c:pt idx="6">
                  <c:v>99.049964813511622</c:v>
                </c:pt>
                <c:pt idx="7">
                  <c:v>99.898872034227921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C3-465B-8AB3-8483F10A034B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91.234726476303393</c:v>
                </c:pt>
                <c:pt idx="1">
                  <c:v>91.088054500606859</c:v>
                </c:pt>
                <c:pt idx="2">
                  <c:v>93.88257779692043</c:v>
                </c:pt>
                <c:pt idx="3">
                  <c:v>94.065817877439542</c:v>
                </c:pt>
                <c:pt idx="4">
                  <c:v>93.846854116235292</c:v>
                </c:pt>
                <c:pt idx="5">
                  <c:v>95.478260869565219</c:v>
                </c:pt>
                <c:pt idx="6">
                  <c:v>90.886699507389153</c:v>
                </c:pt>
                <c:pt idx="7">
                  <c:v>91.077401789187078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C3-465B-8AB3-8483F10A0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Mining!$L$53:$L$60</c:f>
              <c:numCache>
                <c:formatCode>0.0</c:formatCode>
                <c:ptCount val="8"/>
                <c:pt idx="0">
                  <c:v>100.4597460947704</c:v>
                </c:pt>
                <c:pt idx="1">
                  <c:v>99.344412257966155</c:v>
                </c:pt>
                <c:pt idx="2">
                  <c:v>101.02506034148813</c:v>
                </c:pt>
                <c:pt idx="3">
                  <c:v>99.515210277542124</c:v>
                </c:pt>
                <c:pt idx="4">
                  <c:v>100.54506485347918</c:v>
                </c:pt>
                <c:pt idx="5">
                  <c:v>104.32341381246491</c:v>
                </c:pt>
                <c:pt idx="6">
                  <c:v>99.909090909090921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7-4BC9-9F36-C09B279DF44A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Mining!$L$62:$L$69</c:f>
              <c:numCache>
                <c:formatCode>0.0</c:formatCode>
                <c:ptCount val="8"/>
                <c:pt idx="0">
                  <c:v>100.73141424168017</c:v>
                </c:pt>
                <c:pt idx="1">
                  <c:v>100.28967830461961</c:v>
                </c:pt>
                <c:pt idx="2">
                  <c:v>97.449268452576064</c:v>
                </c:pt>
                <c:pt idx="3">
                  <c:v>98.897103381408314</c:v>
                </c:pt>
                <c:pt idx="4">
                  <c:v>100.5912567902147</c:v>
                </c:pt>
                <c:pt idx="5">
                  <c:v>98.371701291409323</c:v>
                </c:pt>
                <c:pt idx="6">
                  <c:v>98.818181818181813</c:v>
                </c:pt>
                <c:pt idx="7">
                  <c:v>96.850393700787393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C7-4BC9-9F36-C09B279DF44A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Mining!$L$71:$L$78</c:f>
              <c:numCache>
                <c:formatCode>0.0</c:formatCode>
                <c:ptCount val="8"/>
                <c:pt idx="0">
                  <c:v>91.923097016874763</c:v>
                </c:pt>
                <c:pt idx="1">
                  <c:v>93.535599939015086</c:v>
                </c:pt>
                <c:pt idx="2">
                  <c:v>89.296462945856547</c:v>
                </c:pt>
                <c:pt idx="3">
                  <c:v>96.339837595442972</c:v>
                </c:pt>
                <c:pt idx="4">
                  <c:v>92.888289420198817</c:v>
                </c:pt>
                <c:pt idx="5">
                  <c:v>92.251544076361597</c:v>
                </c:pt>
                <c:pt idx="6">
                  <c:v>76.590909090909093</c:v>
                </c:pt>
                <c:pt idx="7">
                  <c:v>88.188976377952756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C7-4BC9-9F36-C09B279DF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99.701675743285762</c:v>
                </c:pt>
                <c:pt idx="1">
                  <c:v>99.079845067930236</c:v>
                </c:pt>
                <c:pt idx="2">
                  <c:v>100.61832826793227</c:v>
                </c:pt>
                <c:pt idx="3">
                  <c:v>101.09849288898323</c:v>
                </c:pt>
                <c:pt idx="4">
                  <c:v>99.677526965417556</c:v>
                </c:pt>
                <c:pt idx="5">
                  <c:v>100.21353833013025</c:v>
                </c:pt>
                <c:pt idx="6">
                  <c:v>96.624472573839654</c:v>
                </c:pt>
                <c:pt idx="7">
                  <c:v>102.71508014393196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9-47A2-AF96-D27C487FB8AA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98.994709405759835</c:v>
                </c:pt>
                <c:pt idx="1">
                  <c:v>98.484103733705581</c:v>
                </c:pt>
                <c:pt idx="2">
                  <c:v>99.752968125402361</c:v>
                </c:pt>
                <c:pt idx="3">
                  <c:v>100.00530672893228</c:v>
                </c:pt>
                <c:pt idx="4">
                  <c:v>99.897142221728004</c:v>
                </c:pt>
                <c:pt idx="5">
                  <c:v>101.38799914584669</c:v>
                </c:pt>
                <c:pt idx="6">
                  <c:v>99.662447257383974</c:v>
                </c:pt>
                <c:pt idx="7">
                  <c:v>99.356667757060308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D9-47A2-AF96-D27C487FB8AA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91.674888711068292</c:v>
                </c:pt>
                <c:pt idx="1">
                  <c:v>91.300800220208018</c:v>
                </c:pt>
                <c:pt idx="2">
                  <c:v>94.634168251164041</c:v>
                </c:pt>
                <c:pt idx="3">
                  <c:v>95.123116111229038</c:v>
                </c:pt>
                <c:pt idx="4">
                  <c:v>93.714555765595463</c:v>
                </c:pt>
                <c:pt idx="5">
                  <c:v>95.601110399316681</c:v>
                </c:pt>
                <c:pt idx="6">
                  <c:v>94.135021097046405</c:v>
                </c:pt>
                <c:pt idx="7">
                  <c:v>92.563515429069895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D9-47A2-AF96-D27C487FB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'Professional, scientific an...'!$L$10:$L$14</c:f>
              <c:numCache>
                <c:formatCode>0.0</c:formatCode>
                <c:ptCount val="5"/>
                <c:pt idx="0">
                  <c:v>99.748958495912021</c:v>
                </c:pt>
                <c:pt idx="1">
                  <c:v>100</c:v>
                </c:pt>
                <c:pt idx="2">
                  <c:v>100.07119445811772</c:v>
                </c:pt>
                <c:pt idx="3">
                  <c:v>99.148427839074117</c:v>
                </c:pt>
                <c:pt idx="4">
                  <c:v>92.119745957043207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8-4679-8A64-82B71A4C39AC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'Professional, scientific an...'!$L$16:$L$20</c:f>
              <c:numCache>
                <c:formatCode>0.0</c:formatCode>
                <c:ptCount val="5"/>
                <c:pt idx="0">
                  <c:v>99.337133075111836</c:v>
                </c:pt>
                <c:pt idx="1">
                  <c:v>100</c:v>
                </c:pt>
                <c:pt idx="2">
                  <c:v>101.92442894298645</c:v>
                </c:pt>
                <c:pt idx="3">
                  <c:v>101.4886794678421</c:v>
                </c:pt>
                <c:pt idx="4">
                  <c:v>91.627975904286629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8-4679-8A64-82B71A4C3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101.13375624240788</c:v>
                </c:pt>
                <c:pt idx="1">
                  <c:v>99.544477691746096</c:v>
                </c:pt>
                <c:pt idx="2">
                  <c:v>99.662885405644815</c:v>
                </c:pt>
                <c:pt idx="3">
                  <c:v>99.67514092318838</c:v>
                </c:pt>
                <c:pt idx="4">
                  <c:v>99.960546388679433</c:v>
                </c:pt>
                <c:pt idx="5">
                  <c:v>99.98685190866459</c:v>
                </c:pt>
                <c:pt idx="6">
                  <c:v>100.1705383480826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2-439A-A668-132BF4059388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97.968686732352538</c:v>
                </c:pt>
                <c:pt idx="1">
                  <c:v>98.70952483779088</c:v>
                </c:pt>
                <c:pt idx="2">
                  <c:v>99.171157426773945</c:v>
                </c:pt>
                <c:pt idx="3">
                  <c:v>99.543273040092359</c:v>
                </c:pt>
                <c:pt idx="4">
                  <c:v>99.554612565536843</c:v>
                </c:pt>
                <c:pt idx="5">
                  <c:v>99.546390848928439</c:v>
                </c:pt>
                <c:pt idx="6">
                  <c:v>98.296921091445427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32-439A-A668-132BF4059388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86.435416385477126</c:v>
                </c:pt>
                <c:pt idx="1">
                  <c:v>90.744568179247509</c:v>
                </c:pt>
                <c:pt idx="2">
                  <c:v>92.259488012336263</c:v>
                </c:pt>
                <c:pt idx="3">
                  <c:v>93.042129807801146</c:v>
                </c:pt>
                <c:pt idx="4">
                  <c:v>93.867155306949101</c:v>
                </c:pt>
                <c:pt idx="5">
                  <c:v>93.469781303414123</c:v>
                </c:pt>
                <c:pt idx="6">
                  <c:v>89.670907079646028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32-439A-A668-132BF4059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101.04832896210065</c:v>
                </c:pt>
                <c:pt idx="1">
                  <c:v>100.12252979924719</c:v>
                </c:pt>
                <c:pt idx="2">
                  <c:v>101.35397823915334</c:v>
                </c:pt>
                <c:pt idx="3">
                  <c:v>100.96814346964177</c:v>
                </c:pt>
                <c:pt idx="4">
                  <c:v>99.259986902423051</c:v>
                </c:pt>
                <c:pt idx="5">
                  <c:v>99.54848841774637</c:v>
                </c:pt>
                <c:pt idx="6">
                  <c:v>101.34228187919463</c:v>
                </c:pt>
                <c:pt idx="7">
                  <c:v>99.243104554201409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9-472D-B445-D4C37AE09403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98.245371861531623</c:v>
                </c:pt>
                <c:pt idx="1">
                  <c:v>99.254038582183185</c:v>
                </c:pt>
                <c:pt idx="2">
                  <c:v>99.97570128783174</c:v>
                </c:pt>
                <c:pt idx="3">
                  <c:v>101.98699921626482</c:v>
                </c:pt>
                <c:pt idx="4">
                  <c:v>97.114167212399039</c:v>
                </c:pt>
                <c:pt idx="5">
                  <c:v>99.09697683549274</c:v>
                </c:pt>
                <c:pt idx="6">
                  <c:v>98.590604026845639</c:v>
                </c:pt>
                <c:pt idx="7">
                  <c:v>101.83450930083386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29-472D-B445-D4C37AE09403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91.782849430205985</c:v>
                </c:pt>
                <c:pt idx="1">
                  <c:v>92.872686637390217</c:v>
                </c:pt>
                <c:pt idx="2">
                  <c:v>95.04711250303734</c:v>
                </c:pt>
                <c:pt idx="3">
                  <c:v>98.331105066617482</c:v>
                </c:pt>
                <c:pt idx="4">
                  <c:v>90.53481772538747</c:v>
                </c:pt>
                <c:pt idx="5">
                  <c:v>92.461719670200239</c:v>
                </c:pt>
                <c:pt idx="6">
                  <c:v>89.798657718120793</c:v>
                </c:pt>
                <c:pt idx="7">
                  <c:v>98.396407953816549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29-472D-B445-D4C37AE09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101.41905338755733</c:v>
                </c:pt>
                <c:pt idx="1">
                  <c:v>99.903360893374852</c:v>
                </c:pt>
                <c:pt idx="2">
                  <c:v>100.67933460877461</c:v>
                </c:pt>
                <c:pt idx="3">
                  <c:v>100.33344946001095</c:v>
                </c:pt>
                <c:pt idx="4">
                  <c:v>95.742887862145125</c:v>
                </c:pt>
                <c:pt idx="5">
                  <c:v>99.455133662523409</c:v>
                </c:pt>
                <c:pt idx="6">
                  <c:v>102.41523455643289</c:v>
                </c:pt>
                <c:pt idx="7">
                  <c:v>100.98892988929889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9-4A72-AFD4-FA0868F8241F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98.858700354763357</c:v>
                </c:pt>
                <c:pt idx="1">
                  <c:v>99.557607645227094</c:v>
                </c:pt>
                <c:pt idx="2">
                  <c:v>100.59502577904603</c:v>
                </c:pt>
                <c:pt idx="3">
                  <c:v>105.09132533718211</c:v>
                </c:pt>
                <c:pt idx="4">
                  <c:v>103.89678319239822</c:v>
                </c:pt>
                <c:pt idx="5">
                  <c:v>100.6300017027073</c:v>
                </c:pt>
                <c:pt idx="6">
                  <c:v>102.22944728286112</c:v>
                </c:pt>
                <c:pt idx="7">
                  <c:v>99.557195571955717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99-4A72-AFD4-FA0868F8241F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91.663061348100712</c:v>
                </c:pt>
                <c:pt idx="1">
                  <c:v>90.547621604209169</c:v>
                </c:pt>
                <c:pt idx="2">
                  <c:v>94.839326826421086</c:v>
                </c:pt>
                <c:pt idx="3">
                  <c:v>97.421987756930278</c:v>
                </c:pt>
                <c:pt idx="4">
                  <c:v>94.705489204661035</c:v>
                </c:pt>
                <c:pt idx="5">
                  <c:v>91.775923718712747</c:v>
                </c:pt>
                <c:pt idx="6">
                  <c:v>94.379934974454244</c:v>
                </c:pt>
                <c:pt idx="7">
                  <c:v>97.461254612546128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99-4A72-AFD4-FA0868F82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'Administrative and support ...'!$L$10:$L$14</c:f>
              <c:numCache>
                <c:formatCode>0.0</c:formatCode>
                <c:ptCount val="5"/>
                <c:pt idx="0">
                  <c:v>100.32006045732702</c:v>
                </c:pt>
                <c:pt idx="1">
                  <c:v>100</c:v>
                </c:pt>
                <c:pt idx="2">
                  <c:v>100.04094562000358</c:v>
                </c:pt>
                <c:pt idx="3">
                  <c:v>99.485349104199358</c:v>
                </c:pt>
                <c:pt idx="4">
                  <c:v>92.519985675615899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6-4374-AF9C-5FA30B082469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'Administrative and support ...'!$L$16:$L$20</c:f>
              <c:numCache>
                <c:formatCode>0.0</c:formatCode>
                <c:ptCount val="5"/>
                <c:pt idx="0">
                  <c:v>101.91372360731879</c:v>
                </c:pt>
                <c:pt idx="1">
                  <c:v>100</c:v>
                </c:pt>
                <c:pt idx="2">
                  <c:v>100.68235660866327</c:v>
                </c:pt>
                <c:pt idx="3">
                  <c:v>100.04569488974768</c:v>
                </c:pt>
                <c:pt idx="4">
                  <c:v>94.188356600506822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6-4374-AF9C-5FA30B082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99.321333726763058</c:v>
                </c:pt>
                <c:pt idx="1">
                  <c:v>100.14758083185431</c:v>
                </c:pt>
                <c:pt idx="2">
                  <c:v>100.12135414487173</c:v>
                </c:pt>
                <c:pt idx="3">
                  <c:v>100.12158810647249</c:v>
                </c:pt>
                <c:pt idx="4">
                  <c:v>99.954195182410956</c:v>
                </c:pt>
                <c:pt idx="5">
                  <c:v>100.20695277713902</c:v>
                </c:pt>
                <c:pt idx="6">
                  <c:v>106.18037489160163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1-41CA-8C70-EF5344EE8A8A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95.714074948362352</c:v>
                </c:pt>
                <c:pt idx="1">
                  <c:v>97.348850219924373</c:v>
                </c:pt>
                <c:pt idx="2">
                  <c:v>99.571598945474321</c:v>
                </c:pt>
                <c:pt idx="3">
                  <c:v>100.23005022417809</c:v>
                </c:pt>
                <c:pt idx="4">
                  <c:v>100.4589463095687</c:v>
                </c:pt>
                <c:pt idx="5">
                  <c:v>99.790956790768647</c:v>
                </c:pt>
                <c:pt idx="6">
                  <c:v>109.4223200587019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1-41CA-8C70-EF5344EE8A8A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84.855414576571263</c:v>
                </c:pt>
                <c:pt idx="1">
                  <c:v>88.596728142603595</c:v>
                </c:pt>
                <c:pt idx="2">
                  <c:v>92.817613089509138</c:v>
                </c:pt>
                <c:pt idx="3">
                  <c:v>94.440107494939582</c:v>
                </c:pt>
                <c:pt idx="4">
                  <c:v>95.031524492105405</c:v>
                </c:pt>
                <c:pt idx="5">
                  <c:v>94.14051884524531</c:v>
                </c:pt>
                <c:pt idx="6">
                  <c:v>103.50210126075645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1-41CA-8C70-EF5344EE8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99.779129607044055</c:v>
                </c:pt>
                <c:pt idx="1">
                  <c:v>100.09581075723537</c:v>
                </c:pt>
                <c:pt idx="2">
                  <c:v>98.681826256883994</c:v>
                </c:pt>
                <c:pt idx="3">
                  <c:v>100.82691528171867</c:v>
                </c:pt>
                <c:pt idx="4">
                  <c:v>99.414438035308521</c:v>
                </c:pt>
                <c:pt idx="5">
                  <c:v>94.469473357153959</c:v>
                </c:pt>
                <c:pt idx="6">
                  <c:v>94.93369249896395</c:v>
                </c:pt>
                <c:pt idx="7">
                  <c:v>98.774114774114778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F-4848-B7A3-1DDC10C47187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100.58526935776541</c:v>
                </c:pt>
                <c:pt idx="1">
                  <c:v>97.354742081846609</c:v>
                </c:pt>
                <c:pt idx="2">
                  <c:v>100</c:v>
                </c:pt>
                <c:pt idx="3">
                  <c:v>99.424402107823255</c:v>
                </c:pt>
                <c:pt idx="4">
                  <c:v>100.36706869428423</c:v>
                </c:pt>
                <c:pt idx="5">
                  <c:v>89.436072704676093</c:v>
                </c:pt>
                <c:pt idx="6">
                  <c:v>99.813510153336097</c:v>
                </c:pt>
                <c:pt idx="7">
                  <c:v>99.389499389499392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0F-4848-B7A3-1DDC10C47187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97.047624713686531</c:v>
                </c:pt>
                <c:pt idx="1">
                  <c:v>90.748204924893173</c:v>
                </c:pt>
                <c:pt idx="2">
                  <c:v>100</c:v>
                </c:pt>
                <c:pt idx="3">
                  <c:v>91.884880421564645</c:v>
                </c:pt>
                <c:pt idx="4">
                  <c:v>97.53539590980597</c:v>
                </c:pt>
                <c:pt idx="5">
                  <c:v>86.888302004039147</c:v>
                </c:pt>
                <c:pt idx="6">
                  <c:v>95.741815167840855</c:v>
                </c:pt>
                <c:pt idx="7">
                  <c:v>99.389499389499392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0F-4848-B7A3-1DDC10C47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98.979817798857766</c:v>
                </c:pt>
                <c:pt idx="1">
                  <c:v>99.950480779890754</c:v>
                </c:pt>
                <c:pt idx="2">
                  <c:v>96.709372892784899</c:v>
                </c:pt>
                <c:pt idx="3">
                  <c:v>99.295712650761516</c:v>
                </c:pt>
                <c:pt idx="4">
                  <c:v>98.68536146128119</c:v>
                </c:pt>
                <c:pt idx="5">
                  <c:v>96.057134355006696</c:v>
                </c:pt>
                <c:pt idx="6">
                  <c:v>96.937494770312099</c:v>
                </c:pt>
                <c:pt idx="7">
                  <c:v>97.389190051020407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5-477F-B065-354E1A37D313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100.70810223451316</c:v>
                </c:pt>
                <c:pt idx="1">
                  <c:v>97.203272703084238</c:v>
                </c:pt>
                <c:pt idx="2">
                  <c:v>100</c:v>
                </c:pt>
                <c:pt idx="3">
                  <c:v>98.609032485253991</c:v>
                </c:pt>
                <c:pt idx="4">
                  <c:v>102.19963982505789</c:v>
                </c:pt>
                <c:pt idx="5">
                  <c:v>86.891831572682634</c:v>
                </c:pt>
                <c:pt idx="6">
                  <c:v>100.63593004769476</c:v>
                </c:pt>
                <c:pt idx="7">
                  <c:v>99.653220663265301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5-477F-B065-354E1A37D313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98.08271664066001</c:v>
                </c:pt>
                <c:pt idx="1">
                  <c:v>94.364417114433735</c:v>
                </c:pt>
                <c:pt idx="2">
                  <c:v>100</c:v>
                </c:pt>
                <c:pt idx="3">
                  <c:v>91.504533849810727</c:v>
                </c:pt>
                <c:pt idx="4">
                  <c:v>99.781322356573185</c:v>
                </c:pt>
                <c:pt idx="5">
                  <c:v>84.719535783365572</c:v>
                </c:pt>
                <c:pt idx="6">
                  <c:v>96.970964772822356</c:v>
                </c:pt>
                <c:pt idx="7">
                  <c:v>99.653220663265301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5-477F-B065-354E1A37D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'Public administration and s...'!$L$10:$L$14</c:f>
              <c:numCache>
                <c:formatCode>0.0</c:formatCode>
                <c:ptCount val="5"/>
                <c:pt idx="0">
                  <c:v>98.860104350741423</c:v>
                </c:pt>
                <c:pt idx="1">
                  <c:v>100</c:v>
                </c:pt>
                <c:pt idx="2">
                  <c:v>99.693174096509964</c:v>
                </c:pt>
                <c:pt idx="3">
                  <c:v>99.589402083622275</c:v>
                </c:pt>
                <c:pt idx="4">
                  <c:v>96.975245385887206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5-40E3-A909-FF2727438302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'Public administration and s...'!$L$16:$L$20</c:f>
              <c:numCache>
                <c:formatCode>0.0</c:formatCode>
                <c:ptCount val="5"/>
                <c:pt idx="0">
                  <c:v>98.231534372393725</c:v>
                </c:pt>
                <c:pt idx="1">
                  <c:v>100</c:v>
                </c:pt>
                <c:pt idx="2">
                  <c:v>97.770479108213124</c:v>
                </c:pt>
                <c:pt idx="3">
                  <c:v>97.185875007112131</c:v>
                </c:pt>
                <c:pt idx="4">
                  <c:v>95.060639225802674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5-40E3-A909-FF2727438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Mining!$L$82:$L$89</c:f>
              <c:numCache>
                <c:formatCode>0.0</c:formatCode>
                <c:ptCount val="8"/>
                <c:pt idx="0">
                  <c:v>99.925065567628323</c:v>
                </c:pt>
                <c:pt idx="1">
                  <c:v>100.08223684210526</c:v>
                </c:pt>
                <c:pt idx="2">
                  <c:v>101.02516309412862</c:v>
                </c:pt>
                <c:pt idx="3">
                  <c:v>99.942791762013726</c:v>
                </c:pt>
                <c:pt idx="4">
                  <c:v>100.45183029560422</c:v>
                </c:pt>
                <c:pt idx="5">
                  <c:v>101.57894736842105</c:v>
                </c:pt>
                <c:pt idx="6">
                  <c:v>99.543378995433784</c:v>
                </c:pt>
                <c:pt idx="7">
                  <c:v>107.69230769230769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1-41A5-BDA8-12FF1423C701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Mining!$L$91:$L$98</c:f>
              <c:numCache>
                <c:formatCode>0.0</c:formatCode>
                <c:ptCount val="8"/>
                <c:pt idx="0">
                  <c:v>100.44960659423006</c:v>
                </c:pt>
                <c:pt idx="1">
                  <c:v>98.930921052631575</c:v>
                </c:pt>
                <c:pt idx="2">
                  <c:v>98.353525939732833</c:v>
                </c:pt>
                <c:pt idx="3">
                  <c:v>100.28604118993134</c:v>
                </c:pt>
                <c:pt idx="4">
                  <c:v>100.71986521672538</c:v>
                </c:pt>
                <c:pt idx="5">
                  <c:v>98.421052631578945</c:v>
                </c:pt>
                <c:pt idx="6">
                  <c:v>98.401826484018258</c:v>
                </c:pt>
                <c:pt idx="7">
                  <c:v>103.84615384615385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91-41A5-BDA8-12FF1423C701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Mining!$L$100:$L$107</c:f>
              <c:numCache>
                <c:formatCode>0.0</c:formatCode>
                <c:ptCount val="8"/>
                <c:pt idx="0">
                  <c:v>90.970400899213189</c:v>
                </c:pt>
                <c:pt idx="1">
                  <c:v>82.8125</c:v>
                </c:pt>
                <c:pt idx="2">
                  <c:v>90.431811121466296</c:v>
                </c:pt>
                <c:pt idx="3">
                  <c:v>97.597254004576655</c:v>
                </c:pt>
                <c:pt idx="4">
                  <c:v>91.8287639761066</c:v>
                </c:pt>
                <c:pt idx="5">
                  <c:v>90.526315789473685</c:v>
                </c:pt>
                <c:pt idx="6">
                  <c:v>73.74429223744292</c:v>
                </c:pt>
                <c:pt idx="7">
                  <c:v>76.923076923076934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91-41A5-BDA8-12FF1423C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96.109693877551024</c:v>
                </c:pt>
                <c:pt idx="1">
                  <c:v>97.894882338712463</c:v>
                </c:pt>
                <c:pt idx="2">
                  <c:v>98.754844631807984</c:v>
                </c:pt>
                <c:pt idx="3">
                  <c:v>98.963419788819422</c:v>
                </c:pt>
                <c:pt idx="4">
                  <c:v>99.143013219709388</c:v>
                </c:pt>
                <c:pt idx="5">
                  <c:v>98.874808205944191</c:v>
                </c:pt>
                <c:pt idx="6">
                  <c:v>101.84268950206152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7-468E-BFCA-799A48770F03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103.64795918367346</c:v>
                </c:pt>
                <c:pt idx="1">
                  <c:v>99.366944262068486</c:v>
                </c:pt>
                <c:pt idx="2">
                  <c:v>99.175562657238046</c:v>
                </c:pt>
                <c:pt idx="3">
                  <c:v>99.676345440858569</c:v>
                </c:pt>
                <c:pt idx="4">
                  <c:v>99.729924614880375</c:v>
                </c:pt>
                <c:pt idx="5">
                  <c:v>100.24057130950352</c:v>
                </c:pt>
                <c:pt idx="6">
                  <c:v>98.804313352362826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27-468E-BFCA-799A48770F03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97.079081632653057</c:v>
                </c:pt>
                <c:pt idx="1">
                  <c:v>96.454611424029864</c:v>
                </c:pt>
                <c:pt idx="2">
                  <c:v>96.783419460121038</c:v>
                </c:pt>
                <c:pt idx="3">
                  <c:v>97.42002230157037</c:v>
                </c:pt>
                <c:pt idx="4">
                  <c:v>97.46574893477549</c:v>
                </c:pt>
                <c:pt idx="5">
                  <c:v>97.551666003674868</c:v>
                </c:pt>
                <c:pt idx="6">
                  <c:v>91.776086267047248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7-468E-BFCA-799A4877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97.787488075822381</c:v>
                </c:pt>
                <c:pt idx="1">
                  <c:v>98.672339298425683</c:v>
                </c:pt>
                <c:pt idx="2">
                  <c:v>99.154322793394144</c:v>
                </c:pt>
                <c:pt idx="3">
                  <c:v>98.753152143457555</c:v>
                </c:pt>
                <c:pt idx="4">
                  <c:v>98.574892082076758</c:v>
                </c:pt>
                <c:pt idx="5">
                  <c:v>95.744118424530797</c:v>
                </c:pt>
                <c:pt idx="6">
                  <c:v>94.3075117370892</c:v>
                </c:pt>
                <c:pt idx="7">
                  <c:v>97.543721752800167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A-468D-A85B-8C82B09E101F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102.17404683509248</c:v>
                </c:pt>
                <c:pt idx="1">
                  <c:v>103.40523449269124</c:v>
                </c:pt>
                <c:pt idx="2">
                  <c:v>102.82956147115922</c:v>
                </c:pt>
                <c:pt idx="3">
                  <c:v>102.89997198094704</c:v>
                </c:pt>
                <c:pt idx="4">
                  <c:v>100.70959730353024</c:v>
                </c:pt>
                <c:pt idx="5">
                  <c:v>90.087232355273599</c:v>
                </c:pt>
                <c:pt idx="6">
                  <c:v>105.57511737089203</c:v>
                </c:pt>
                <c:pt idx="7">
                  <c:v>90.528591078797405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EA-468D-A85B-8C82B09E101F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99.276856325199248</c:v>
                </c:pt>
                <c:pt idx="1">
                  <c:v>102.8043107586869</c:v>
                </c:pt>
                <c:pt idx="2">
                  <c:v>102.42799776613568</c:v>
                </c:pt>
                <c:pt idx="3">
                  <c:v>102.4796861866069</c:v>
                </c:pt>
                <c:pt idx="4">
                  <c:v>99.13074330317545</c:v>
                </c:pt>
                <c:pt idx="5">
                  <c:v>67.036743325403108</c:v>
                </c:pt>
                <c:pt idx="6">
                  <c:v>102.17136150234742</c:v>
                </c:pt>
                <c:pt idx="7">
                  <c:v>83.29730791904106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EA-468D-A85B-8C82B09E1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98.298454918834338</c:v>
                </c:pt>
                <c:pt idx="1">
                  <c:v>99.115953598179246</c:v>
                </c:pt>
                <c:pt idx="2">
                  <c:v>99.074217739850013</c:v>
                </c:pt>
                <c:pt idx="3">
                  <c:v>98.467816137936552</c:v>
                </c:pt>
                <c:pt idx="4">
                  <c:v>98.683987382559451</c:v>
                </c:pt>
                <c:pt idx="5">
                  <c:v>96.05157131345689</c:v>
                </c:pt>
                <c:pt idx="6">
                  <c:v>94.070164545172304</c:v>
                </c:pt>
                <c:pt idx="7">
                  <c:v>98.412698412698404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9-4D4F-BA99-C735F64D26D6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102.06039166999719</c:v>
                </c:pt>
                <c:pt idx="1">
                  <c:v>101.54899196630262</c:v>
                </c:pt>
                <c:pt idx="2">
                  <c:v>101.773985001293</c:v>
                </c:pt>
                <c:pt idx="3">
                  <c:v>102.86034324118893</c:v>
                </c:pt>
                <c:pt idx="4">
                  <c:v>100.52572668995691</c:v>
                </c:pt>
                <c:pt idx="5">
                  <c:v>88.348106365833999</c:v>
                </c:pt>
                <c:pt idx="6">
                  <c:v>106.33343682086308</c:v>
                </c:pt>
                <c:pt idx="7">
                  <c:v>90.844671201814052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B9-4D4F-BA99-C735F64D26D6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99.53230894820534</c:v>
                </c:pt>
                <c:pt idx="1">
                  <c:v>101.86575402958711</c:v>
                </c:pt>
                <c:pt idx="2">
                  <c:v>101.43134212567881</c:v>
                </c:pt>
                <c:pt idx="3">
                  <c:v>102.30027603312396</c:v>
                </c:pt>
                <c:pt idx="4">
                  <c:v>98.653461316690965</c:v>
                </c:pt>
                <c:pt idx="5">
                  <c:v>70.233682514101531</c:v>
                </c:pt>
                <c:pt idx="6">
                  <c:v>102.91834833902516</c:v>
                </c:pt>
                <c:pt idx="7">
                  <c:v>86.096938775510196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B9-4D4F-BA99-C735F64D2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'Education and training'!$L$10:$L$14</c:f>
              <c:numCache>
                <c:formatCode>0.0</c:formatCode>
                <c:ptCount val="5"/>
                <c:pt idx="0">
                  <c:v>98.517943949707558</c:v>
                </c:pt>
                <c:pt idx="1">
                  <c:v>100</c:v>
                </c:pt>
                <c:pt idx="2">
                  <c:v>101.18289353958143</c:v>
                </c:pt>
                <c:pt idx="3">
                  <c:v>101.65359798856718</c:v>
                </c:pt>
                <c:pt idx="4">
                  <c:v>99.926742476601518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8-481A-8817-0DE759417C1E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'Education and training'!$L$16:$L$20</c:f>
              <c:numCache>
                <c:formatCode>0.0</c:formatCode>
                <c:ptCount val="5"/>
                <c:pt idx="0">
                  <c:v>97.988140473370677</c:v>
                </c:pt>
                <c:pt idx="1">
                  <c:v>100</c:v>
                </c:pt>
                <c:pt idx="2">
                  <c:v>103.99377689493458</c:v>
                </c:pt>
                <c:pt idx="3">
                  <c:v>102.96090155294273</c:v>
                </c:pt>
                <c:pt idx="4">
                  <c:v>99.289887384116795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8-481A-8817-0DE759417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98.863730270225602</c:v>
                </c:pt>
                <c:pt idx="1">
                  <c:v>97.799257469284967</c:v>
                </c:pt>
                <c:pt idx="2">
                  <c:v>98.372026108158039</c:v>
                </c:pt>
                <c:pt idx="3">
                  <c:v>98.782367908995667</c:v>
                </c:pt>
                <c:pt idx="4">
                  <c:v>98.880268735503478</c:v>
                </c:pt>
                <c:pt idx="5">
                  <c:v>98.607120330787026</c:v>
                </c:pt>
                <c:pt idx="6">
                  <c:v>98.722490307104408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D-4AFD-B22D-4A150D238634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99.181885794562433</c:v>
                </c:pt>
                <c:pt idx="1">
                  <c:v>103.38860650501347</c:v>
                </c:pt>
                <c:pt idx="2">
                  <c:v>102.08002059576273</c:v>
                </c:pt>
                <c:pt idx="3">
                  <c:v>101.02978596018559</c:v>
                </c:pt>
                <c:pt idx="4">
                  <c:v>100.95976965528273</c:v>
                </c:pt>
                <c:pt idx="5">
                  <c:v>101.41565631789193</c:v>
                </c:pt>
                <c:pt idx="6">
                  <c:v>101.40581852667987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1D-4AFD-B22D-4A150D238634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86.868853813734404</c:v>
                </c:pt>
                <c:pt idx="1">
                  <c:v>101.30081752446556</c:v>
                </c:pt>
                <c:pt idx="2">
                  <c:v>101.21302984871201</c:v>
                </c:pt>
                <c:pt idx="3">
                  <c:v>100.0763358778626</c:v>
                </c:pt>
                <c:pt idx="4">
                  <c:v>100.12530326055081</c:v>
                </c:pt>
                <c:pt idx="5">
                  <c:v>101.20190623028944</c:v>
                </c:pt>
                <c:pt idx="6">
                  <c:v>96.652813031714601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1D-4AFD-B22D-4A150D238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99.745618384461167</c:v>
                </c:pt>
                <c:pt idx="1">
                  <c:v>97.251051023099237</c:v>
                </c:pt>
                <c:pt idx="2">
                  <c:v>100.45562436908301</c:v>
                </c:pt>
                <c:pt idx="3">
                  <c:v>99.514103615826343</c:v>
                </c:pt>
                <c:pt idx="4">
                  <c:v>100.28875795059898</c:v>
                </c:pt>
                <c:pt idx="5">
                  <c:v>98.909465020576135</c:v>
                </c:pt>
                <c:pt idx="6">
                  <c:v>78.587909552376559</c:v>
                </c:pt>
                <c:pt idx="7">
                  <c:v>100.58045042953331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D-4AA6-A78E-65863A10EAC3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101.79576174359195</c:v>
                </c:pt>
                <c:pt idx="1">
                  <c:v>101.28294627759419</c:v>
                </c:pt>
                <c:pt idx="2">
                  <c:v>101.11041388153765</c:v>
                </c:pt>
                <c:pt idx="3">
                  <c:v>103.46437811573168</c:v>
                </c:pt>
                <c:pt idx="4">
                  <c:v>104.74109337807779</c:v>
                </c:pt>
                <c:pt idx="5">
                  <c:v>105.18518518518518</c:v>
                </c:pt>
                <c:pt idx="6">
                  <c:v>103.16105214582372</c:v>
                </c:pt>
                <c:pt idx="7">
                  <c:v>101.46273508242396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3D-4AA6-A78E-65863A10EAC3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97.804341733675386</c:v>
                </c:pt>
                <c:pt idx="1">
                  <c:v>95.842447371278766</c:v>
                </c:pt>
                <c:pt idx="2">
                  <c:v>97.337189316017785</c:v>
                </c:pt>
                <c:pt idx="3">
                  <c:v>97.715655960118625</c:v>
                </c:pt>
                <c:pt idx="4">
                  <c:v>98.681078549966827</c:v>
                </c:pt>
                <c:pt idx="5">
                  <c:v>102.42798353909465</c:v>
                </c:pt>
                <c:pt idx="6">
                  <c:v>100.83064143977849</c:v>
                </c:pt>
                <c:pt idx="7">
                  <c:v>97.376364058509395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3D-4AA6-A78E-65863A10E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100.20260789799306</c:v>
                </c:pt>
                <c:pt idx="1">
                  <c:v>98.284017674150377</c:v>
                </c:pt>
                <c:pt idx="2">
                  <c:v>100.30691596527896</c:v>
                </c:pt>
                <c:pt idx="3">
                  <c:v>99.561474481374802</c:v>
                </c:pt>
                <c:pt idx="4">
                  <c:v>101.06441531787864</c:v>
                </c:pt>
                <c:pt idx="5">
                  <c:v>99.634133773059872</c:v>
                </c:pt>
                <c:pt idx="6">
                  <c:v>77.147332695152727</c:v>
                </c:pt>
                <c:pt idx="7">
                  <c:v>101.3629675520793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6-4609-8503-79840BD0A291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101.70002028936638</c:v>
                </c:pt>
                <c:pt idx="1">
                  <c:v>102.09081770220459</c:v>
                </c:pt>
                <c:pt idx="2">
                  <c:v>101.36386174345841</c:v>
                </c:pt>
                <c:pt idx="3">
                  <c:v>103.2994595294346</c:v>
                </c:pt>
                <c:pt idx="4">
                  <c:v>105.26890246746584</c:v>
                </c:pt>
                <c:pt idx="5">
                  <c:v>102.2003504070906</c:v>
                </c:pt>
                <c:pt idx="6">
                  <c:v>102.81959794621878</c:v>
                </c:pt>
                <c:pt idx="7">
                  <c:v>103.63199876093859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6-4609-8503-79840BD0A291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97.464114969265893</c:v>
                </c:pt>
                <c:pt idx="1">
                  <c:v>96.383734794230179</c:v>
                </c:pt>
                <c:pt idx="2">
                  <c:v>98.084442687052416</c:v>
                </c:pt>
                <c:pt idx="3">
                  <c:v>97.21026570439173</c:v>
                </c:pt>
                <c:pt idx="4">
                  <c:v>99.096972806567479</c:v>
                </c:pt>
                <c:pt idx="5">
                  <c:v>101.12336390806966</c:v>
                </c:pt>
                <c:pt idx="6">
                  <c:v>99.164563571490731</c:v>
                </c:pt>
                <c:pt idx="7">
                  <c:v>97.792921861689777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26-4609-8503-79840BD0A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'Health care and social assi...'!$L$10:$L$14</c:f>
              <c:numCache>
                <c:formatCode>0.0</c:formatCode>
                <c:ptCount val="5"/>
                <c:pt idx="0">
                  <c:v>99.349503938544103</c:v>
                </c:pt>
                <c:pt idx="1">
                  <c:v>100</c:v>
                </c:pt>
                <c:pt idx="2">
                  <c:v>101.33672043040968</c:v>
                </c:pt>
                <c:pt idx="3">
                  <c:v>102.25562038392275</c:v>
                </c:pt>
                <c:pt idx="4">
                  <c:v>97.499580493468144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B-4226-9502-DB6F1972B428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'Health care and social assi...'!$L$16:$L$20</c:f>
              <c:numCache>
                <c:formatCode>0.0</c:formatCode>
                <c:ptCount val="5"/>
                <c:pt idx="0">
                  <c:v>98.700044729441572</c:v>
                </c:pt>
                <c:pt idx="1">
                  <c:v>100</c:v>
                </c:pt>
                <c:pt idx="2">
                  <c:v>98.411310579057755</c:v>
                </c:pt>
                <c:pt idx="3">
                  <c:v>96.508268575025895</c:v>
                </c:pt>
                <c:pt idx="4">
                  <c:v>91.999751415179531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B-4226-9502-DB6F1972B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99.066635709310418</c:v>
                </c:pt>
                <c:pt idx="1">
                  <c:v>99.259685714175319</c:v>
                </c:pt>
                <c:pt idx="2">
                  <c:v>99.17018553624834</c:v>
                </c:pt>
                <c:pt idx="3">
                  <c:v>99.305878001369351</c:v>
                </c:pt>
                <c:pt idx="4">
                  <c:v>99.420610584166624</c:v>
                </c:pt>
                <c:pt idx="5">
                  <c:v>99.543890660017041</c:v>
                </c:pt>
                <c:pt idx="6">
                  <c:v>100.42619057715957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A-4DB3-A44D-86E445285D99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101.58811237520315</c:v>
                </c:pt>
                <c:pt idx="1">
                  <c:v>102.69581042390334</c:v>
                </c:pt>
                <c:pt idx="2">
                  <c:v>102.83368807188759</c:v>
                </c:pt>
                <c:pt idx="3">
                  <c:v>102.34639993074519</c:v>
                </c:pt>
                <c:pt idx="4">
                  <c:v>101.72265253375687</c:v>
                </c:pt>
                <c:pt idx="5">
                  <c:v>101.84968908809697</c:v>
                </c:pt>
                <c:pt idx="6">
                  <c:v>99.932148763835301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A-4DB3-A44D-86E445285D99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93.550034827025769</c:v>
                </c:pt>
                <c:pt idx="1">
                  <c:v>97.236958529262893</c:v>
                </c:pt>
                <c:pt idx="2">
                  <c:v>98.170986264431932</c:v>
                </c:pt>
                <c:pt idx="3">
                  <c:v>98.289091581606556</c:v>
                </c:pt>
                <c:pt idx="4">
                  <c:v>98.010722174813097</c:v>
                </c:pt>
                <c:pt idx="5">
                  <c:v>97.899371863261891</c:v>
                </c:pt>
                <c:pt idx="6">
                  <c:v>88.600992324328914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A-4DB3-A44D-86E445285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102.05732194308243</c:v>
                </c:pt>
                <c:pt idx="1">
                  <c:v>99.686984476121992</c:v>
                </c:pt>
                <c:pt idx="2">
                  <c:v>101.93872824720441</c:v>
                </c:pt>
                <c:pt idx="3">
                  <c:v>105.51436515291937</c:v>
                </c:pt>
                <c:pt idx="4">
                  <c:v>113.13096862210095</c:v>
                </c:pt>
                <c:pt idx="5">
                  <c:v>102.84327323162275</c:v>
                </c:pt>
                <c:pt idx="6">
                  <c:v>95.250212044105183</c:v>
                </c:pt>
                <c:pt idx="7">
                  <c:v>97.492625368731566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1-42F3-9B2A-0B3352D6D381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95.824697973007119</c:v>
                </c:pt>
                <c:pt idx="1">
                  <c:v>93.413984180026219</c:v>
                </c:pt>
                <c:pt idx="2">
                  <c:v>95.540263349434269</c:v>
                </c:pt>
                <c:pt idx="3">
                  <c:v>97.405004633920299</c:v>
                </c:pt>
                <c:pt idx="4">
                  <c:v>89.461118690313782</c:v>
                </c:pt>
                <c:pt idx="5">
                  <c:v>96.601941747572823</c:v>
                </c:pt>
                <c:pt idx="6">
                  <c:v>92.620865139949103</c:v>
                </c:pt>
                <c:pt idx="7">
                  <c:v>94.911504424778755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61-42F3-9B2A-0B3352D6D381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83.627356821513416</c:v>
                </c:pt>
                <c:pt idx="1">
                  <c:v>81.667442155577177</c:v>
                </c:pt>
                <c:pt idx="2">
                  <c:v>87.083967445245818</c:v>
                </c:pt>
                <c:pt idx="3">
                  <c:v>85.565338276181649</c:v>
                </c:pt>
                <c:pt idx="4">
                  <c:v>78.802864938608465</c:v>
                </c:pt>
                <c:pt idx="5">
                  <c:v>87.794729542302363</c:v>
                </c:pt>
                <c:pt idx="6">
                  <c:v>82.866836301950812</c:v>
                </c:pt>
                <c:pt idx="7">
                  <c:v>81.342182890855455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61-42F3-9B2A-0B3352D6D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Mining!$L$10:$L$14</c:f>
              <c:numCache>
                <c:formatCode>0.0</c:formatCode>
                <c:ptCount val="5"/>
                <c:pt idx="0">
                  <c:v>100.54781492844533</c:v>
                </c:pt>
                <c:pt idx="1">
                  <c:v>100</c:v>
                </c:pt>
                <c:pt idx="2">
                  <c:v>99.836502322188139</c:v>
                </c:pt>
                <c:pt idx="3">
                  <c:v>99.645646467212529</c:v>
                </c:pt>
                <c:pt idx="4">
                  <c:v>91.559350959816044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9-4F53-909D-B7556B4D3E8F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Mining!$L$16:$L$20</c:f>
              <c:numCache>
                <c:formatCode>0.0</c:formatCode>
                <c:ptCount val="5"/>
                <c:pt idx="0">
                  <c:v>98.012790617550692</c:v>
                </c:pt>
                <c:pt idx="1">
                  <c:v>100</c:v>
                </c:pt>
                <c:pt idx="2">
                  <c:v>98.052656493719326</c:v>
                </c:pt>
                <c:pt idx="3">
                  <c:v>98.45422449997136</c:v>
                </c:pt>
                <c:pt idx="4">
                  <c:v>90.473859073343377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9-4F53-909D-B7556B4D3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102.53722849283886</c:v>
                </c:pt>
                <c:pt idx="1">
                  <c:v>100.6850119387795</c:v>
                </c:pt>
                <c:pt idx="2">
                  <c:v>103.79122155132374</c:v>
                </c:pt>
                <c:pt idx="3">
                  <c:v>106.30153121319199</c:v>
                </c:pt>
                <c:pt idx="4">
                  <c:v>113.60630722278739</c:v>
                </c:pt>
                <c:pt idx="5">
                  <c:v>103.80184331797236</c:v>
                </c:pt>
                <c:pt idx="6">
                  <c:v>96.604688763136622</c:v>
                </c:pt>
                <c:pt idx="7">
                  <c:v>96.637168141592923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0-4266-95B6-065150436525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94.399127383097792</c:v>
                </c:pt>
                <c:pt idx="1">
                  <c:v>91.513680667005914</c:v>
                </c:pt>
                <c:pt idx="2">
                  <c:v>95.628193218764508</c:v>
                </c:pt>
                <c:pt idx="3">
                  <c:v>95.17078916372202</c:v>
                </c:pt>
                <c:pt idx="4">
                  <c:v>89.63631739572736</c:v>
                </c:pt>
                <c:pt idx="5">
                  <c:v>92.914746543778804</c:v>
                </c:pt>
                <c:pt idx="6">
                  <c:v>90.703314470493126</c:v>
                </c:pt>
                <c:pt idx="7">
                  <c:v>95.988200589970489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266-95B6-065150436525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80.323437351797395</c:v>
                </c:pt>
                <c:pt idx="1">
                  <c:v>77.108858182956908</c:v>
                </c:pt>
                <c:pt idx="2">
                  <c:v>85.543427775197401</c:v>
                </c:pt>
                <c:pt idx="3">
                  <c:v>83.549273655280714</c:v>
                </c:pt>
                <c:pt idx="4">
                  <c:v>77.797558494404882</c:v>
                </c:pt>
                <c:pt idx="5">
                  <c:v>83.237327188940085</c:v>
                </c:pt>
                <c:pt idx="6">
                  <c:v>79.547291835084891</c:v>
                </c:pt>
                <c:pt idx="7">
                  <c:v>85.545722713864308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70-4266-95B6-065150436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'Arts and recreation services'!$L$10:$L$14</c:f>
              <c:numCache>
                <c:formatCode>0.0</c:formatCode>
                <c:ptCount val="5"/>
                <c:pt idx="0">
                  <c:v>102.82781025010661</c:v>
                </c:pt>
                <c:pt idx="1">
                  <c:v>100</c:v>
                </c:pt>
                <c:pt idx="2">
                  <c:v>97.562902942578333</c:v>
                </c:pt>
                <c:pt idx="3">
                  <c:v>93.577377517999153</c:v>
                </c:pt>
                <c:pt idx="4">
                  <c:v>81.314753029124759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E-4463-ACF0-F1635EAFD820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'Arts and recreation services'!$L$16:$L$20</c:f>
              <c:numCache>
                <c:formatCode>0.0</c:formatCode>
                <c:ptCount val="5"/>
                <c:pt idx="0">
                  <c:v>103.18180232093795</c:v>
                </c:pt>
                <c:pt idx="1">
                  <c:v>100</c:v>
                </c:pt>
                <c:pt idx="2">
                  <c:v>95.700034074024359</c:v>
                </c:pt>
                <c:pt idx="3">
                  <c:v>92.742740405924636</c:v>
                </c:pt>
                <c:pt idx="4">
                  <c:v>84.27871014678658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E-4463-ACF0-F1635EAFD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106.52102388629334</c:v>
                </c:pt>
                <c:pt idx="1">
                  <c:v>104.51142461485199</c:v>
                </c:pt>
                <c:pt idx="2">
                  <c:v>101.81699590011182</c:v>
                </c:pt>
                <c:pt idx="3">
                  <c:v>101.94170703190247</c:v>
                </c:pt>
                <c:pt idx="4">
                  <c:v>101.53948021850687</c:v>
                </c:pt>
                <c:pt idx="5">
                  <c:v>101.68007572172266</c:v>
                </c:pt>
                <c:pt idx="6">
                  <c:v>99.751958224543074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A-439B-B7FC-DA520A07764F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82.990063828387179</c:v>
                </c:pt>
                <c:pt idx="1">
                  <c:v>92.14124978362473</c:v>
                </c:pt>
                <c:pt idx="2">
                  <c:v>95.82867436948689</c:v>
                </c:pt>
                <c:pt idx="3">
                  <c:v>96.600968765658919</c:v>
                </c:pt>
                <c:pt idx="4">
                  <c:v>96.087844175909069</c:v>
                </c:pt>
                <c:pt idx="5">
                  <c:v>93.705631803123524</c:v>
                </c:pt>
                <c:pt idx="6">
                  <c:v>95.91383812010443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A-439B-B7FC-DA520A07764F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60.511943146673687</c:v>
                </c:pt>
                <c:pt idx="1">
                  <c:v>77.436385667301366</c:v>
                </c:pt>
                <c:pt idx="2">
                  <c:v>86.125605665300043</c:v>
                </c:pt>
                <c:pt idx="3">
                  <c:v>87.389343577751802</c:v>
                </c:pt>
                <c:pt idx="4">
                  <c:v>86.486784748661933</c:v>
                </c:pt>
                <c:pt idx="5">
                  <c:v>83.956460009465218</c:v>
                </c:pt>
                <c:pt idx="6">
                  <c:v>86.468668407310702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1A-439B-B7FC-DA520A077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100.93054048586718</c:v>
                </c:pt>
                <c:pt idx="1">
                  <c:v>100.61497326203208</c:v>
                </c:pt>
                <c:pt idx="2">
                  <c:v>99.841648927885359</c:v>
                </c:pt>
                <c:pt idx="3">
                  <c:v>100.06118881118881</c:v>
                </c:pt>
                <c:pt idx="4">
                  <c:v>100.30997857501025</c:v>
                </c:pt>
                <c:pt idx="5">
                  <c:v>100.39263062518877</c:v>
                </c:pt>
                <c:pt idx="6">
                  <c:v>99.779735682819378</c:v>
                </c:pt>
                <c:pt idx="7">
                  <c:v>100.09529860228716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5-44F8-AB10-BBEE50AE89EC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98.802802655534506</c:v>
                </c:pt>
                <c:pt idx="1">
                  <c:v>99.157754010695186</c:v>
                </c:pt>
                <c:pt idx="2">
                  <c:v>99.558693733451022</c:v>
                </c:pt>
                <c:pt idx="3">
                  <c:v>100.76923076923077</c:v>
                </c:pt>
                <c:pt idx="4">
                  <c:v>99.858686237862969</c:v>
                </c:pt>
                <c:pt idx="5">
                  <c:v>98.097251585623681</c:v>
                </c:pt>
                <c:pt idx="6">
                  <c:v>101.76211453744493</c:v>
                </c:pt>
                <c:pt idx="7">
                  <c:v>100.5400254129606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D5-44F8-AB10-BBEE50AE89EC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92.414072126082715</c:v>
                </c:pt>
                <c:pt idx="1">
                  <c:v>93.751336898395721</c:v>
                </c:pt>
                <c:pt idx="2">
                  <c:v>97.367737915996059</c:v>
                </c:pt>
                <c:pt idx="3">
                  <c:v>96.92307692307692</c:v>
                </c:pt>
                <c:pt idx="4">
                  <c:v>95.70132652596071</c:v>
                </c:pt>
                <c:pt idx="5">
                  <c:v>92.600422832980982</c:v>
                </c:pt>
                <c:pt idx="6">
                  <c:v>99.603524229074893</c:v>
                </c:pt>
                <c:pt idx="7">
                  <c:v>95.711562897077513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D5-44F8-AB10-BBEE50AE8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101.0196243806196</c:v>
                </c:pt>
                <c:pt idx="1">
                  <c:v>100.4163890739507</c:v>
                </c:pt>
                <c:pt idx="2">
                  <c:v>100.29580152671755</c:v>
                </c:pt>
                <c:pt idx="3">
                  <c:v>98.808114294735176</c:v>
                </c:pt>
                <c:pt idx="4">
                  <c:v>100.1959263643414</c:v>
                </c:pt>
                <c:pt idx="5">
                  <c:v>99.818558838776568</c:v>
                </c:pt>
                <c:pt idx="6">
                  <c:v>99.769159741458907</c:v>
                </c:pt>
                <c:pt idx="7">
                  <c:v>100.37030506083585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8-4D9B-BDD2-45432DBB08B7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98.396011868006084</c:v>
                </c:pt>
                <c:pt idx="1">
                  <c:v>99.036356714571241</c:v>
                </c:pt>
                <c:pt idx="2">
                  <c:v>100.57013358778626</c:v>
                </c:pt>
                <c:pt idx="3">
                  <c:v>99.723735101428673</c:v>
                </c:pt>
                <c:pt idx="4">
                  <c:v>99.10200416343524</c:v>
                </c:pt>
                <c:pt idx="5">
                  <c:v>97.770865733540688</c:v>
                </c:pt>
                <c:pt idx="6">
                  <c:v>102.3084025854109</c:v>
                </c:pt>
                <c:pt idx="7">
                  <c:v>101.63992241227298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A8-4D9B-BDD2-45432DBB08B7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86.622889588385021</c:v>
                </c:pt>
                <c:pt idx="1">
                  <c:v>89.347577805272664</c:v>
                </c:pt>
                <c:pt idx="2">
                  <c:v>95.398377862595424</c:v>
                </c:pt>
                <c:pt idx="3">
                  <c:v>94.758860209961327</c:v>
                </c:pt>
                <c:pt idx="4">
                  <c:v>92.681333931997216</c:v>
                </c:pt>
                <c:pt idx="5">
                  <c:v>89.476412649040952</c:v>
                </c:pt>
                <c:pt idx="6">
                  <c:v>98.245614035087712</c:v>
                </c:pt>
                <c:pt idx="7">
                  <c:v>94.515958384764588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A8-4D9B-BDD2-45432DBB0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'Other services'!$L$10:$L$14</c:f>
              <c:numCache>
                <c:formatCode>0.0</c:formatCode>
                <c:ptCount val="5"/>
                <c:pt idx="0">
                  <c:v>100.4220620217903</c:v>
                </c:pt>
                <c:pt idx="1">
                  <c:v>100</c:v>
                </c:pt>
                <c:pt idx="2">
                  <c:v>100.0394942628001</c:v>
                </c:pt>
                <c:pt idx="3">
                  <c:v>99.27014602345433</c:v>
                </c:pt>
                <c:pt idx="4">
                  <c:v>92.361019689206486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4-4B1E-AAEF-1CD05E72704B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5"/>
              <c:pt idx="0">
                <c:v>43897</c:v>
              </c:pt>
              <c:pt idx="1">
                <c:v>43904</c:v>
              </c:pt>
              <c:pt idx="2">
                <c:v>43911</c:v>
              </c:pt>
              <c:pt idx="3">
                <c:v>43918</c:v>
              </c:pt>
              <c:pt idx="4">
                <c:v>43925</c:v>
              </c:pt>
            </c:numLit>
          </c:cat>
          <c:val>
            <c:numRef>
              <c:f>'Other services'!$L$16:$L$20</c:f>
              <c:numCache>
                <c:formatCode>0.0</c:formatCode>
                <c:ptCount val="5"/>
                <c:pt idx="0">
                  <c:v>101.6441545366271</c:v>
                </c:pt>
                <c:pt idx="1">
                  <c:v>100</c:v>
                </c:pt>
                <c:pt idx="2">
                  <c:v>103.34086050953258</c:v>
                </c:pt>
                <c:pt idx="3">
                  <c:v>99.18238662677507</c:v>
                </c:pt>
                <c:pt idx="4">
                  <c:v>95.525777511344529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4-4B1E-AAEF-1CD05E727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99.792125213988754</c:v>
                </c:pt>
                <c:pt idx="1">
                  <c:v>100.59153811934161</c:v>
                </c:pt>
                <c:pt idx="2">
                  <c:v>100.27393239739763</c:v>
                </c:pt>
                <c:pt idx="3">
                  <c:v>100.40450058673294</c:v>
                </c:pt>
                <c:pt idx="4">
                  <c:v>100.28416388389417</c:v>
                </c:pt>
                <c:pt idx="5">
                  <c:v>100.27542789691127</c:v>
                </c:pt>
                <c:pt idx="6">
                  <c:v>101.10276442307693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0-44E7-B801-A59420F608E8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96.527268280753248</c:v>
                </c:pt>
                <c:pt idx="1">
                  <c:v>98.345616967044592</c:v>
                </c:pt>
                <c:pt idx="2">
                  <c:v>99.131732133248534</c:v>
                </c:pt>
                <c:pt idx="3">
                  <c:v>100.15876302892248</c:v>
                </c:pt>
                <c:pt idx="4">
                  <c:v>100.53782430002569</c:v>
                </c:pt>
                <c:pt idx="5">
                  <c:v>100.71152206702078</c:v>
                </c:pt>
                <c:pt idx="6">
                  <c:v>97.641225961538453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0-44E7-B801-A59420F608E8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85.619955979457089</c:v>
                </c:pt>
                <c:pt idx="1">
                  <c:v>90.349031536676563</c:v>
                </c:pt>
                <c:pt idx="2">
                  <c:v>92.540233820867783</c:v>
                </c:pt>
                <c:pt idx="3">
                  <c:v>94.901635949471938</c:v>
                </c:pt>
                <c:pt idx="4">
                  <c:v>94.92839712304135</c:v>
                </c:pt>
                <c:pt idx="5">
                  <c:v>94.291428946160408</c:v>
                </c:pt>
                <c:pt idx="6">
                  <c:v>88.158052884615387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0-44E7-B801-A59420F60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99.848714069591523</c:v>
                </c:pt>
                <c:pt idx="1">
                  <c:v>100.46334387043694</c:v>
                </c:pt>
                <c:pt idx="2">
                  <c:v>100.52149552849909</c:v>
                </c:pt>
                <c:pt idx="3">
                  <c:v>100.52608289493092</c:v>
                </c:pt>
                <c:pt idx="4">
                  <c:v>100.84252957113593</c:v>
                </c:pt>
                <c:pt idx="5">
                  <c:v>100.83612040133781</c:v>
                </c:pt>
                <c:pt idx="6">
                  <c:v>97.485139460448096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7-49D1-A6CD-F74BE03720C2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Mining!$L$33:$L$39</c:f>
              <c:numCache>
                <c:formatCode>0.0</c:formatCode>
                <c:ptCount val="7"/>
                <c:pt idx="0">
                  <c:v>98.411497730711034</c:v>
                </c:pt>
                <c:pt idx="1">
                  <c:v>99.909063352531064</c:v>
                </c:pt>
                <c:pt idx="2">
                  <c:v>99.831914664368057</c:v>
                </c:pt>
                <c:pt idx="3">
                  <c:v>99.805791828506813</c:v>
                </c:pt>
                <c:pt idx="4">
                  <c:v>99.70594065948589</c:v>
                </c:pt>
                <c:pt idx="5">
                  <c:v>98.589046822742475</c:v>
                </c:pt>
                <c:pt idx="6">
                  <c:v>94.467306812985825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07-49D1-A6CD-F74BE03720C2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Mining!$L$42:$L$48</c:f>
              <c:numCache>
                <c:formatCode>0.0</c:formatCode>
                <c:ptCount val="7"/>
                <c:pt idx="0">
                  <c:v>84.41754916792739</c:v>
                </c:pt>
                <c:pt idx="1">
                  <c:v>90.568570562508128</c:v>
                </c:pt>
                <c:pt idx="2">
                  <c:v>91.858635922853139</c:v>
                </c:pt>
                <c:pt idx="3">
                  <c:v>91.720340233049797</c:v>
                </c:pt>
                <c:pt idx="4">
                  <c:v>92.169431044736669</c:v>
                </c:pt>
                <c:pt idx="5">
                  <c:v>91.670150501672239</c:v>
                </c:pt>
                <c:pt idx="6">
                  <c:v>88.065843621399182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7-49D1-A6CD-F74BE0372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99.798176165495548</c:v>
                </c:pt>
                <c:pt idx="1">
                  <c:v>99.896192037571325</c:v>
                </c:pt>
                <c:pt idx="2">
                  <c:v>99.534917147491839</c:v>
                </c:pt>
                <c:pt idx="3">
                  <c:v>99.721959920260204</c:v>
                </c:pt>
                <c:pt idx="4">
                  <c:v>99.995898697836566</c:v>
                </c:pt>
                <c:pt idx="5">
                  <c:v>98.163452708907244</c:v>
                </c:pt>
                <c:pt idx="6">
                  <c:v>101.83529411764707</c:v>
                </c:pt>
                <c:pt idx="7">
                  <c:v>99.581908019764356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2-45A9-A406-C0ECFCA31944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98.932262875544438</c:v>
                </c:pt>
                <c:pt idx="1">
                  <c:v>99.465925931229009</c:v>
                </c:pt>
                <c:pt idx="2">
                  <c:v>98.158148703312037</c:v>
                </c:pt>
                <c:pt idx="3">
                  <c:v>99.478019095582837</c:v>
                </c:pt>
                <c:pt idx="4">
                  <c:v>99.409412488465094</c:v>
                </c:pt>
                <c:pt idx="5">
                  <c:v>99.699474079639373</c:v>
                </c:pt>
                <c:pt idx="6">
                  <c:v>102.96470588235293</c:v>
                </c:pt>
                <c:pt idx="7">
                  <c:v>97.377423033067274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92-45A9-A406-C0ECFCA31944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96.40575494728094</c:v>
                </c:pt>
                <c:pt idx="1">
                  <c:v>96.459790522690994</c:v>
                </c:pt>
                <c:pt idx="2">
                  <c:v>96.505205231925416</c:v>
                </c:pt>
                <c:pt idx="3">
                  <c:v>97.119924457034941</c:v>
                </c:pt>
                <c:pt idx="4">
                  <c:v>94.578078539936428</c:v>
                </c:pt>
                <c:pt idx="5">
                  <c:v>94.682360798063286</c:v>
                </c:pt>
                <c:pt idx="6">
                  <c:v>99.2</c:v>
                </c:pt>
                <c:pt idx="7">
                  <c:v>95.020904599011786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92-45A9-A406-C0ECFCA31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42</xdr:row>
      <xdr:rowOff>178800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84" t="s">
        <v>29</v>
      </c>
      <c r="B1" s="84"/>
      <c r="C1" s="84"/>
    </row>
    <row r="2" spans="1:3" ht="19.5" customHeight="1" x14ac:dyDescent="0.3">
      <c r="A2" s="7" t="s">
        <v>48</v>
      </c>
    </row>
    <row r="3" spans="1:3" ht="12.75" customHeight="1" x14ac:dyDescent="0.25">
      <c r="A3" s="9" t="s">
        <v>49</v>
      </c>
    </row>
    <row r="4" spans="1:3" ht="12.75" customHeight="1" x14ac:dyDescent="0.25"/>
    <row r="5" spans="1:3" ht="12.75" customHeight="1" x14ac:dyDescent="0.25">
      <c r="B5" s="10" t="s">
        <v>50</v>
      </c>
    </row>
    <row r="6" spans="1:3" ht="12.75" customHeight="1" x14ac:dyDescent="0.25">
      <c r="B6" s="11" t="s">
        <v>51</v>
      </c>
    </row>
    <row r="7" spans="1:3" ht="12.75" customHeight="1" x14ac:dyDescent="0.25">
      <c r="A7" s="12"/>
      <c r="B7" s="13">
        <v>1</v>
      </c>
      <c r="C7" s="14" t="s">
        <v>30</v>
      </c>
    </row>
    <row r="8" spans="1:3" ht="12.75" customHeight="1" x14ac:dyDescent="0.25">
      <c r="A8" s="12"/>
      <c r="B8" s="13">
        <v>2</v>
      </c>
      <c r="C8" s="14" t="s">
        <v>0</v>
      </c>
    </row>
    <row r="9" spans="1:3" ht="12.75" customHeight="1" x14ac:dyDescent="0.25">
      <c r="A9" s="12"/>
      <c r="B9" s="13">
        <v>3</v>
      </c>
      <c r="C9" s="14" t="s">
        <v>31</v>
      </c>
    </row>
    <row r="10" spans="1:3" ht="12.75" customHeight="1" x14ac:dyDescent="0.25">
      <c r="A10" s="12"/>
      <c r="B10" s="13">
        <v>4</v>
      </c>
      <c r="C10" s="14" t="s">
        <v>32</v>
      </c>
    </row>
    <row r="11" spans="1:3" ht="12.75" customHeight="1" x14ac:dyDescent="0.25">
      <c r="A11" s="12"/>
      <c r="B11" s="13">
        <v>5</v>
      </c>
      <c r="C11" s="14" t="s">
        <v>33</v>
      </c>
    </row>
    <row r="12" spans="1:3" ht="12.75" customHeight="1" x14ac:dyDescent="0.25">
      <c r="A12" s="12"/>
      <c r="B12" s="13">
        <v>6</v>
      </c>
      <c r="C12" s="14" t="s">
        <v>34</v>
      </c>
    </row>
    <row r="13" spans="1:3" ht="12.75" customHeight="1" x14ac:dyDescent="0.25">
      <c r="A13" s="12"/>
      <c r="B13" s="13">
        <v>7</v>
      </c>
      <c r="C13" s="14" t="s">
        <v>35</v>
      </c>
    </row>
    <row r="14" spans="1:3" ht="12.75" customHeight="1" x14ac:dyDescent="0.25">
      <c r="A14" s="12"/>
      <c r="B14" s="13">
        <v>8</v>
      </c>
      <c r="C14" s="14" t="s">
        <v>36</v>
      </c>
    </row>
    <row r="15" spans="1:3" ht="12.75" customHeight="1" x14ac:dyDescent="0.25">
      <c r="A15" s="12"/>
      <c r="B15" s="13">
        <v>9</v>
      </c>
      <c r="C15" s="14" t="s">
        <v>37</v>
      </c>
    </row>
    <row r="16" spans="1:3" ht="12.75" customHeight="1" x14ac:dyDescent="0.25">
      <c r="A16" s="12"/>
      <c r="B16" s="13">
        <v>10</v>
      </c>
      <c r="C16" s="14" t="s">
        <v>38</v>
      </c>
    </row>
    <row r="17" spans="1:3" ht="12.75" customHeight="1" x14ac:dyDescent="0.25">
      <c r="A17" s="12"/>
      <c r="B17" s="13">
        <v>11</v>
      </c>
      <c r="C17" s="14" t="s">
        <v>39</v>
      </c>
    </row>
    <row r="18" spans="1:3" ht="12.75" customHeight="1" x14ac:dyDescent="0.25">
      <c r="A18" s="12"/>
      <c r="B18" s="13">
        <v>12</v>
      </c>
      <c r="C18" s="14" t="s">
        <v>40</v>
      </c>
    </row>
    <row r="19" spans="1:3" ht="12.75" customHeight="1" x14ac:dyDescent="0.25">
      <c r="A19" s="12"/>
      <c r="B19" s="13">
        <v>13</v>
      </c>
      <c r="C19" s="14" t="s">
        <v>41</v>
      </c>
    </row>
    <row r="20" spans="1:3" ht="12.75" customHeight="1" x14ac:dyDescent="0.25">
      <c r="A20" s="12"/>
      <c r="B20" s="13">
        <v>14</v>
      </c>
      <c r="C20" s="14" t="s">
        <v>42</v>
      </c>
    </row>
    <row r="21" spans="1:3" ht="12.75" customHeight="1" x14ac:dyDescent="0.25">
      <c r="A21" s="12"/>
      <c r="B21" s="13">
        <v>15</v>
      </c>
      <c r="C21" s="14" t="s">
        <v>43</v>
      </c>
    </row>
    <row r="22" spans="1:3" ht="12.75" customHeight="1" x14ac:dyDescent="0.25">
      <c r="A22" s="12"/>
      <c r="B22" s="13">
        <v>16</v>
      </c>
      <c r="C22" s="14" t="s">
        <v>44</v>
      </c>
    </row>
    <row r="23" spans="1:3" ht="12.75" customHeight="1" x14ac:dyDescent="0.25">
      <c r="A23" s="12"/>
      <c r="B23" s="13">
        <v>17</v>
      </c>
      <c r="C23" s="14" t="s">
        <v>45</v>
      </c>
    </row>
    <row r="24" spans="1:3" ht="12.75" customHeight="1" x14ac:dyDescent="0.25">
      <c r="A24" s="12"/>
      <c r="B24" s="13">
        <v>18</v>
      </c>
      <c r="C24" s="14" t="s">
        <v>46</v>
      </c>
    </row>
    <row r="25" spans="1:3" ht="12.75" customHeight="1" x14ac:dyDescent="0.25">
      <c r="A25" s="12"/>
      <c r="B25" s="13">
        <v>19</v>
      </c>
      <c r="C25" s="14" t="s">
        <v>47</v>
      </c>
    </row>
    <row r="26" spans="1:3" x14ac:dyDescent="0.25">
      <c r="B26" s="15"/>
      <c r="C26" s="16"/>
    </row>
    <row r="27" spans="1:3" x14ac:dyDescent="0.25">
      <c r="B27" s="17"/>
      <c r="C27" s="17"/>
    </row>
    <row r="28" spans="1:3" ht="15.75" x14ac:dyDescent="0.25">
      <c r="B28" s="18" t="s">
        <v>52</v>
      </c>
      <c r="C28" s="19"/>
    </row>
    <row r="29" spans="1:3" ht="15.75" x14ac:dyDescent="0.25">
      <c r="B29" s="10"/>
      <c r="C29" s="17"/>
    </row>
    <row r="30" spans="1:3" x14ac:dyDescent="0.25">
      <c r="B30" s="20"/>
      <c r="C30" s="17"/>
    </row>
    <row r="31" spans="1:3" x14ac:dyDescent="0.25">
      <c r="B31" s="20"/>
      <c r="C31" s="17"/>
    </row>
    <row r="32" spans="1:3" ht="15.75" x14ac:dyDescent="0.25">
      <c r="B32" s="21" t="s">
        <v>53</v>
      </c>
      <c r="C32" s="17"/>
    </row>
    <row r="33" spans="2:3" x14ac:dyDescent="0.25">
      <c r="B33" s="22"/>
      <c r="C33" s="22"/>
    </row>
    <row r="34" spans="2:3" ht="22.7" customHeight="1" x14ac:dyDescent="0.25">
      <c r="B34" s="85" t="s">
        <v>54</v>
      </c>
      <c r="C34" s="85"/>
    </row>
    <row r="35" spans="2:3" x14ac:dyDescent="0.25">
      <c r="B35" s="85"/>
      <c r="C35" s="85"/>
    </row>
    <row r="36" spans="2:3" x14ac:dyDescent="0.25">
      <c r="B36" s="22"/>
      <c r="C36" s="22"/>
    </row>
    <row r="37" spans="2:3" x14ac:dyDescent="0.25">
      <c r="B37" s="86" t="s">
        <v>55</v>
      </c>
      <c r="C37" s="86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/>
    <hyperlink ref="B37:C37" r:id="rId2" display="© Commonwealth of Australia &lt;&lt;yyyy&gt;&gt;"/>
    <hyperlink ref="B7" location="'Agriculture, forestry and f...'!A1" display="'Agriculture, forestry and f...'!A1"/>
    <hyperlink ref="B8:B25" location="'National spotlight'!A1" display="'National spotlight'!A1"/>
    <hyperlink ref="B8" location="Mining!A1" display="Mining!A1"/>
    <hyperlink ref="B9" location="Manufacturing!A1" display="Manufacturing!A1"/>
    <hyperlink ref="B10" location="'Electricity, gas, water and...'!A1" display="'Electricity, gas, water and...'!A1"/>
    <hyperlink ref="B11" location="Construction!A1" display="Construction!A1"/>
    <hyperlink ref="B12" location="'Wholesale trade'!A1" display="'Wholesale trade'!A1"/>
    <hyperlink ref="B13" location="'Retail trade'!A1" display="'Retail trade'!A1"/>
    <hyperlink ref="B14" location="'Accommodation and food serv...'!A1" display="'Accommodation and food serv...'!A1"/>
    <hyperlink ref="B15" location="'Transport, postal and wareh...'!A1" display="'Transport, postal and wareh...'!A1"/>
    <hyperlink ref="B16" location="'Information media and telec...'!A1" display="'Information media and telec...'!A1"/>
    <hyperlink ref="B17" location="'Financial and insurance ser...'!A1" display="'Financial and insurance ser...'!A1"/>
    <hyperlink ref="B18" location="'Rental, hiring and real est...'!A1" display="'Rental, hiring and real est...'!A1"/>
    <hyperlink ref="B19" location="'Professional, scientific an...'!A1" display="'Professional, scientific an...'!A1"/>
    <hyperlink ref="B20" location="'Administrative and support ...'!A1" display="'Administrative and support ...'!A1"/>
    <hyperlink ref="B21" location="'Public administration and s...'!A1" display="'Public administration and s...'!A1"/>
    <hyperlink ref="B22" location="'Education and training'!A1" display="'Education and training'!A1"/>
    <hyperlink ref="B23" location="'Health care and social assi...'!A1" display="'Health care and social assi...'!A1"/>
    <hyperlink ref="B24" location="'Arts and recreation services'!A1" display="'Arts and recreation services'!A1"/>
    <hyperlink ref="B25" location="'Other services'!A1" display="'Other services'!A1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37</v>
      </c>
    </row>
    <row r="2" spans="1:67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Transport, postal and warehousing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101.26276267442545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-3.0237309529285272E-2</v>
      </c>
      <c r="C11" s="38">
        <v>-4.2330403735237554E-2</v>
      </c>
      <c r="D11" s="38">
        <v>-2.1816828197872784E-2</v>
      </c>
      <c r="E11" s="38">
        <v>-1.5109727324635891E-3</v>
      </c>
      <c r="F11" s="38">
        <v>-5.1754191578895936E-2</v>
      </c>
      <c r="G11" s="38">
        <v>-6.3663324652849074E-2</v>
      </c>
      <c r="H11" s="38">
        <v>-3.3771498725884141E-2</v>
      </c>
      <c r="I11" s="37">
        <v>-1.0283530790799911E-2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-3.5474862720650369E-2</v>
      </c>
      <c r="C12" s="38">
        <v>-5.807834404997203E-2</v>
      </c>
      <c r="D12" s="38">
        <v>-1.9251476207016283E-2</v>
      </c>
      <c r="E12" s="38">
        <v>-6.6248016009937682E-3</v>
      </c>
      <c r="F12" s="38">
        <v>-4.4566332282568566E-2</v>
      </c>
      <c r="G12" s="38">
        <v>-7.5643269639553368E-2</v>
      </c>
      <c r="H12" s="38">
        <v>-2.6566998333523939E-2</v>
      </c>
      <c r="I12" s="37">
        <v>-1.6521496561397009E-2</v>
      </c>
      <c r="J12" s="58"/>
      <c r="K12" s="58"/>
      <c r="L12" s="59">
        <v>99.289194580977806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-2.9979827238400647E-2</v>
      </c>
      <c r="C13" s="38">
        <v>-3.5487620477899995E-2</v>
      </c>
      <c r="D13" s="38">
        <v>-2.1272376180783925E-2</v>
      </c>
      <c r="E13" s="38">
        <v>1.0762575494764892E-3</v>
      </c>
      <c r="F13" s="38">
        <v>-4.8505764505994087E-2</v>
      </c>
      <c r="G13" s="38">
        <v>-5.2041932975959604E-2</v>
      </c>
      <c r="H13" s="38">
        <v>-3.1787891673831448E-2</v>
      </c>
      <c r="I13" s="37">
        <v>-5.5345646549364025E-3</v>
      </c>
      <c r="J13" s="58"/>
      <c r="K13" s="58"/>
      <c r="L13" s="59">
        <v>99.139171315337677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-3.4918080046125066E-2</v>
      </c>
      <c r="C14" s="38">
        <v>-4.2200631817368994E-2</v>
      </c>
      <c r="D14" s="38">
        <v>-2.9848944057379478E-2</v>
      </c>
      <c r="E14" s="38">
        <v>1.1242202988250849E-3</v>
      </c>
      <c r="F14" s="38">
        <v>-5.9848775554239508E-2</v>
      </c>
      <c r="G14" s="38">
        <v>-6.33168971603294E-2</v>
      </c>
      <c r="H14" s="38">
        <v>-4.4527886258363902E-2</v>
      </c>
      <c r="I14" s="37">
        <v>-6.0848277792328043E-3</v>
      </c>
      <c r="J14" s="58"/>
      <c r="K14" s="58"/>
      <c r="L14" s="59">
        <v>96.976269047071469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-3.0912574016022099E-3</v>
      </c>
      <c r="C15" s="38">
        <v>-2.6736376774632364E-2</v>
      </c>
      <c r="D15" s="38">
        <v>-9.0881551045137732E-3</v>
      </c>
      <c r="E15" s="38">
        <v>1.5169902912621769E-3</v>
      </c>
      <c r="F15" s="38">
        <v>-2.398766351561965E-2</v>
      </c>
      <c r="G15" s="38">
        <v>-7.821858745548127E-2</v>
      </c>
      <c r="H15" s="38">
        <v>-3.5597713855729074E-2</v>
      </c>
      <c r="I15" s="37">
        <v>-5.6566777579115657E-3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-2.4964943910256387E-2</v>
      </c>
      <c r="C16" s="38">
        <v>-2.5696842315968582E-2</v>
      </c>
      <c r="D16" s="38">
        <v>-2.3448863921352259E-2</v>
      </c>
      <c r="E16" s="38">
        <v>-1.677474274555002E-3</v>
      </c>
      <c r="F16" s="38">
        <v>-6.792096005824344E-2</v>
      </c>
      <c r="G16" s="38">
        <v>-4.1697611858642292E-2</v>
      </c>
      <c r="H16" s="38">
        <v>-3.5629780635871633E-2</v>
      </c>
      <c r="I16" s="37">
        <v>-1.511087759140739E-2</v>
      </c>
      <c r="J16" s="58"/>
      <c r="K16" s="58"/>
      <c r="L16" s="59">
        <v>101.2718857850503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-3.2565130260521213E-3</v>
      </c>
      <c r="C17" s="38">
        <v>-1.7894606935702773E-2</v>
      </c>
      <c r="D17" s="38">
        <v>-9.8295383849694717E-3</v>
      </c>
      <c r="E17" s="38">
        <v>6.1342013019529684E-3</v>
      </c>
      <c r="F17" s="38">
        <v>-7.6156682804281672E-2</v>
      </c>
      <c r="G17" s="38">
        <v>-9.5235160426895837E-2</v>
      </c>
      <c r="H17" s="38">
        <v>-2.5672118791893461E-2</v>
      </c>
      <c r="I17" s="37">
        <v>-8.0272319627981981E-3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-5.9048660470202297E-2</v>
      </c>
      <c r="C18" s="38">
        <v>-5.4135751580104419E-2</v>
      </c>
      <c r="D18" s="38">
        <v>-2.8506915043748249E-2</v>
      </c>
      <c r="E18" s="38">
        <v>-1.3091922005571077E-2</v>
      </c>
      <c r="F18" s="38">
        <v>-0.10558437929543452</v>
      </c>
      <c r="G18" s="38">
        <v>-0.10618391292430085</v>
      </c>
      <c r="H18" s="38">
        <v>-4.54280323339874E-2</v>
      </c>
      <c r="I18" s="37">
        <v>-3.266814172971011E-2</v>
      </c>
      <c r="J18" s="58"/>
      <c r="K18" s="58"/>
      <c r="L18" s="59">
        <v>99.158578120974667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-7.1016422547713898E-3</v>
      </c>
      <c r="C19" s="38">
        <v>-2.2290209790209792E-2</v>
      </c>
      <c r="D19" s="38">
        <v>-5.7777777777777706E-3</v>
      </c>
      <c r="E19" s="38">
        <v>1.5801354401805856E-2</v>
      </c>
      <c r="F19" s="38">
        <v>-2.9639791682429806E-2</v>
      </c>
      <c r="G19" s="38">
        <v>-2.9415744922658194E-2</v>
      </c>
      <c r="H19" s="38">
        <v>-2.9716939395998843E-2</v>
      </c>
      <c r="I19" s="37">
        <v>2.8565964322221138E-2</v>
      </c>
      <c r="J19" s="81"/>
      <c r="K19" s="60"/>
      <c r="L19" s="59">
        <v>98.138877829695673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94.824580842110407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-2.3499517836387041E-2</v>
      </c>
      <c r="C21" s="38">
        <v>-3.2583820698172783E-2</v>
      </c>
      <c r="D21" s="38">
        <v>-1.6525415905020435E-2</v>
      </c>
      <c r="E21" s="38">
        <v>1.545989488750843E-3</v>
      </c>
      <c r="F21" s="38">
        <v>-4.9044539998715386E-2</v>
      </c>
      <c r="G21" s="38">
        <v>-5.7774227133816081E-2</v>
      </c>
      <c r="H21" s="38">
        <v>-3.2957823039718948E-2</v>
      </c>
      <c r="I21" s="37">
        <v>-8.8437946489731134E-3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-4.7489003314640676E-2</v>
      </c>
      <c r="C22" s="38">
        <v>-6.8708980473686343E-2</v>
      </c>
      <c r="D22" s="38">
        <v>-3.5261079791389593E-2</v>
      </c>
      <c r="E22" s="38">
        <v>-9.3498995983936073E-3</v>
      </c>
      <c r="F22" s="38">
        <v>-6.151632160575049E-2</v>
      </c>
      <c r="G22" s="38">
        <v>-8.6295753119951524E-2</v>
      </c>
      <c r="H22" s="38">
        <v>-3.5833548597558607E-2</v>
      </c>
      <c r="I22" s="37">
        <v>-1.5517894258830767E-2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-4.9971363115693057E-2</v>
      </c>
      <c r="C23" s="38">
        <v>-5.2142857142857157E-2</v>
      </c>
      <c r="D23" s="38">
        <v>-3.2234539089848302E-2</v>
      </c>
      <c r="E23" s="38">
        <v>-1.2103746397694515E-2</v>
      </c>
      <c r="F23" s="38">
        <v>-5.7948822535858979E-2</v>
      </c>
      <c r="G23" s="38">
        <v>-5.7711077529410182E-2</v>
      </c>
      <c r="H23" s="38">
        <v>-1.551470246351716E-2</v>
      </c>
      <c r="I23" s="37">
        <v>-4.003483170083999E-2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-4.8589459449306927E-2</v>
      </c>
      <c r="C24" s="38">
        <v>-5.2805774229136682E-2</v>
      </c>
      <c r="D24" s="38">
        <v>-2.9709228824273071E-2</v>
      </c>
      <c r="E24" s="38">
        <v>-1.5816759355264387E-2</v>
      </c>
      <c r="F24" s="38">
        <v>-7.3602526538024349E-2</v>
      </c>
      <c r="G24" s="38">
        <v>-7.0121304340752366E-2</v>
      </c>
      <c r="H24" s="38">
        <v>-3.2632453316749688E-2</v>
      </c>
      <c r="I24" s="37">
        <v>-3.9911273763163502E-2</v>
      </c>
      <c r="J24" s="58"/>
      <c r="K24" s="58" t="s">
        <v>12</v>
      </c>
      <c r="L24" s="59">
        <v>100.2290950744559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-2.7298670738728825E-2</v>
      </c>
      <c r="C25" s="38">
        <v>-3.7633742817515303E-2</v>
      </c>
      <c r="D25" s="38">
        <v>-2.2822150689065457E-2</v>
      </c>
      <c r="E25" s="38">
        <v>1.2574345819693633E-5</v>
      </c>
      <c r="F25" s="38">
        <v>-5.2253227151927595E-2</v>
      </c>
      <c r="G25" s="38">
        <v>-6.1118120795068287E-2</v>
      </c>
      <c r="H25" s="38">
        <v>-3.3991322080544228E-2</v>
      </c>
      <c r="I25" s="37">
        <v>-1.0776063699376892E-2</v>
      </c>
      <c r="J25" s="58"/>
      <c r="K25" s="58" t="s">
        <v>64</v>
      </c>
      <c r="L25" s="59">
        <v>100.44513729762218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-2.2358866385137177E-2</v>
      </c>
      <c r="C26" s="38">
        <v>-3.5261896610749743E-2</v>
      </c>
      <c r="D26" s="38">
        <v>-1.7398309466267525E-2</v>
      </c>
      <c r="E26" s="38">
        <v>-7.689257866471122E-4</v>
      </c>
      <c r="F26" s="38">
        <v>-5.1530033031063516E-2</v>
      </c>
      <c r="G26" s="38">
        <v>-5.9562663969506047E-2</v>
      </c>
      <c r="H26" s="38">
        <v>-3.038167748003584E-2</v>
      </c>
      <c r="I26" s="37">
        <v>-1.5327560761677961E-2</v>
      </c>
      <c r="J26" s="58"/>
      <c r="K26" s="58" t="s">
        <v>65</v>
      </c>
      <c r="L26" s="59">
        <v>101.07392294790598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-1.8387145147708561E-2</v>
      </c>
      <c r="C27" s="38">
        <v>-3.6797663784126411E-2</v>
      </c>
      <c r="D27" s="38">
        <v>-1.3642580615249145E-2</v>
      </c>
      <c r="E27" s="38">
        <v>1.9708545393415378E-4</v>
      </c>
      <c r="F27" s="38">
        <v>-4.2677403804497249E-2</v>
      </c>
      <c r="G27" s="38">
        <v>-6.7982068065047141E-2</v>
      </c>
      <c r="H27" s="38">
        <v>-2.5824714110899261E-2</v>
      </c>
      <c r="I27" s="37">
        <v>-9.9123867408910105E-3</v>
      </c>
      <c r="J27" s="82"/>
      <c r="K27" s="63" t="s">
        <v>66</v>
      </c>
      <c r="L27" s="59">
        <v>101.33746455958178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-2.7046646684151354E-2</v>
      </c>
      <c r="C28" s="38">
        <v>-4.3267016671271974E-2</v>
      </c>
      <c r="D28" s="38">
        <v>-2.1916195856873877E-2</v>
      </c>
      <c r="E28" s="38">
        <v>8.2459653669464394E-4</v>
      </c>
      <c r="F28" s="38">
        <v>-5.4887978041653573E-2</v>
      </c>
      <c r="G28" s="38">
        <v>-6.7550937998654637E-2</v>
      </c>
      <c r="H28" s="38">
        <v>-4.3494739762022117E-2</v>
      </c>
      <c r="I28" s="37">
        <v>-1.0394703537682348E-2</v>
      </c>
      <c r="J28" s="72"/>
      <c r="K28" s="76" t="s">
        <v>67</v>
      </c>
      <c r="L28" s="59">
        <v>101.91138641842868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-7.5446342868112914E-2</v>
      </c>
      <c r="C29" s="35">
        <v>-8.0389535993889649E-2</v>
      </c>
      <c r="D29" s="35">
        <v>-4.6808510638297829E-2</v>
      </c>
      <c r="E29" s="35">
        <v>1.8803246458637846E-2</v>
      </c>
      <c r="F29" s="35">
        <v>-3.94087456646246E-2</v>
      </c>
      <c r="G29" s="35">
        <v>-5.0283208889547071E-2</v>
      </c>
      <c r="H29" s="35">
        <v>-7.7026221169121722E-2</v>
      </c>
      <c r="I29" s="34">
        <v>0.10554083669438863</v>
      </c>
      <c r="J29" s="72"/>
      <c r="K29" s="76" t="s">
        <v>68</v>
      </c>
      <c r="L29" s="59">
        <v>101.69539153240915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100.5375311960069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Transport, postal and warehousing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98.167239404352799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98.054167762292934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99.541893008235917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99.495160962304553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99.51898120912206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99.475458973398275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96.995584565175648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95.002863688430693</v>
      </c>
    </row>
    <row r="43" spans="1:12" x14ac:dyDescent="0.25">
      <c r="K43" s="58" t="s">
        <v>64</v>
      </c>
      <c r="L43" s="59">
        <v>95.141054055069304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97.270132926127118</v>
      </c>
    </row>
    <row r="45" spans="1:12" ht="15.6" customHeight="1" x14ac:dyDescent="0.25">
      <c r="A45" s="28" t="str">
        <f>"Indexed number of employee jobs in "&amp;$L$1&amp;" each week, by age group"</f>
        <v>Indexed number of employee jobs in Transport, postal and warehousing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97.764113361486281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98.161285485229143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97.295335331584866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92.455365713188712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101.99374372897361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100.20521005529271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100.71539346640652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101.88047541989845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99.689112090464974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100.78613829616556</v>
      </c>
    </row>
    <row r="59" spans="1:12" ht="15.6" customHeight="1" x14ac:dyDescent="0.25">
      <c r="K59" s="53" t="s">
        <v>2</v>
      </c>
      <c r="L59" s="59">
        <v>99.07510173880874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Transport, postal and warehousing each week, by State and Territory</v>
      </c>
      <c r="K60" s="53" t="s">
        <v>1</v>
      </c>
      <c r="L60" s="59">
        <v>101.45542753183747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98.526825237561226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99.53257709627772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99.496389680991214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100.4240834774845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99.668613986539583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101.05888015401894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96.633370329263784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98.969072164948457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97.270849318302538</v>
      </c>
    </row>
    <row r="72" spans="1:12" ht="15.6" customHeight="1" x14ac:dyDescent="0.25">
      <c r="K72" s="58" t="s">
        <v>5</v>
      </c>
      <c r="L72" s="59">
        <v>97.805392464230749</v>
      </c>
    </row>
    <row r="73" spans="1:12" ht="15.6" customHeight="1" x14ac:dyDescent="0.25">
      <c r="K73" s="58" t="s">
        <v>57</v>
      </c>
      <c r="L73" s="59">
        <v>97.09840412226724</v>
      </c>
    </row>
    <row r="74" spans="1:12" ht="15.6" customHeight="1" x14ac:dyDescent="0.25">
      <c r="K74" s="63" t="s">
        <v>4</v>
      </c>
      <c r="L74" s="59">
        <v>99.888399084872489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Transport, postal and warehousing each week, by State and Territory</v>
      </c>
      <c r="K75" s="53" t="s">
        <v>3</v>
      </c>
      <c r="L75" s="59">
        <v>97.793037477366667</v>
      </c>
    </row>
    <row r="76" spans="1:12" ht="15.6" customHeight="1" x14ac:dyDescent="0.25">
      <c r="K76" s="53" t="s">
        <v>56</v>
      </c>
      <c r="L76" s="59">
        <v>100.43317824482591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94.302626711061791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99.575500303214071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103.67802623441722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101.6418267314896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100.86113125453227</v>
      </c>
    </row>
    <row r="85" spans="1:12" ht="15.6" customHeight="1" x14ac:dyDescent="0.25">
      <c r="K85" s="63" t="s">
        <v>4</v>
      </c>
      <c r="L85" s="59">
        <v>104.65844996866514</v>
      </c>
    </row>
    <row r="86" spans="1:12" ht="15.6" customHeight="1" x14ac:dyDescent="0.25">
      <c r="K86" s="53" t="s">
        <v>3</v>
      </c>
      <c r="L86" s="59">
        <v>101.36047666335651</v>
      </c>
    </row>
    <row r="87" spans="1:12" ht="15.6" customHeight="1" x14ac:dyDescent="0.25">
      <c r="K87" s="53" t="s">
        <v>56</v>
      </c>
      <c r="L87" s="59">
        <v>104.14937759336101</v>
      </c>
    </row>
    <row r="88" spans="1:12" ht="15.6" customHeight="1" x14ac:dyDescent="0.25">
      <c r="K88" s="53" t="s">
        <v>2</v>
      </c>
      <c r="L88" s="59">
        <v>100.99447513812154</v>
      </c>
    </row>
    <row r="89" spans="1:12" ht="15.6" customHeight="1" x14ac:dyDescent="0.25">
      <c r="K89" s="53" t="s">
        <v>1</v>
      </c>
      <c r="L89" s="59">
        <v>102.77296360485269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97.855027178335448</v>
      </c>
    </row>
    <row r="92" spans="1:12" ht="15" customHeight="1" x14ac:dyDescent="0.25">
      <c r="K92" s="58" t="s">
        <v>5</v>
      </c>
      <c r="L92" s="59">
        <v>97.94373156929943</v>
      </c>
    </row>
    <row r="93" spans="1:12" ht="15" customHeight="1" x14ac:dyDescent="0.25">
      <c r="A93" s="28"/>
      <c r="K93" s="58" t="s">
        <v>57</v>
      </c>
      <c r="L93" s="59">
        <v>99.578498912255256</v>
      </c>
    </row>
    <row r="94" spans="1:12" ht="15" customHeight="1" x14ac:dyDescent="0.25">
      <c r="K94" s="63" t="s">
        <v>4</v>
      </c>
      <c r="L94" s="59">
        <v>101.19072487988301</v>
      </c>
    </row>
    <row r="95" spans="1:12" ht="15" customHeight="1" x14ac:dyDescent="0.25">
      <c r="K95" s="53" t="s">
        <v>3</v>
      </c>
      <c r="L95" s="59">
        <v>100.25819265143991</v>
      </c>
    </row>
    <row r="96" spans="1:12" ht="15" customHeight="1" x14ac:dyDescent="0.25">
      <c r="K96" s="53" t="s">
        <v>56</v>
      </c>
      <c r="L96" s="59">
        <v>99.407231772377003</v>
      </c>
    </row>
    <row r="97" spans="1:12" ht="15" customHeight="1" x14ac:dyDescent="0.25">
      <c r="K97" s="53" t="s">
        <v>2</v>
      </c>
      <c r="L97" s="59">
        <v>98.011049723756898</v>
      </c>
    </row>
    <row r="98" spans="1:12" ht="15" customHeight="1" x14ac:dyDescent="0.25">
      <c r="K98" s="53" t="s">
        <v>1</v>
      </c>
      <c r="L98" s="59">
        <v>100.51993067590988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94.264882986687496</v>
      </c>
    </row>
    <row r="101" spans="1:12" x14ac:dyDescent="0.25">
      <c r="A101" s="27"/>
      <c r="B101" s="26"/>
      <c r="K101" s="58" t="s">
        <v>5</v>
      </c>
      <c r="L101" s="59">
        <v>95.146250099625405</v>
      </c>
    </row>
    <row r="102" spans="1:12" x14ac:dyDescent="0.25">
      <c r="A102" s="27"/>
      <c r="B102" s="26"/>
      <c r="K102" s="58" t="s">
        <v>57</v>
      </c>
      <c r="L102" s="59">
        <v>95.232052211747643</v>
      </c>
    </row>
    <row r="103" spans="1:12" x14ac:dyDescent="0.25">
      <c r="A103" s="27"/>
      <c r="B103" s="26"/>
      <c r="K103" s="63" t="s">
        <v>4</v>
      </c>
      <c r="L103" s="59">
        <v>99.039064132024237</v>
      </c>
    </row>
    <row r="104" spans="1:12" x14ac:dyDescent="0.25">
      <c r="A104" s="27"/>
      <c r="B104" s="26"/>
      <c r="K104" s="53" t="s">
        <v>3</v>
      </c>
      <c r="L104" s="59">
        <v>96.484607745779542</v>
      </c>
    </row>
    <row r="105" spans="1:12" x14ac:dyDescent="0.25">
      <c r="A105" s="27"/>
      <c r="B105" s="26"/>
      <c r="K105" s="53" t="s">
        <v>56</v>
      </c>
      <c r="L105" s="59">
        <v>97.036158861884999</v>
      </c>
    </row>
    <row r="106" spans="1:12" x14ac:dyDescent="0.25">
      <c r="A106" s="27"/>
      <c r="B106" s="26"/>
      <c r="K106" s="53" t="s">
        <v>2</v>
      </c>
      <c r="L106" s="59">
        <v>93.922651933701658</v>
      </c>
    </row>
    <row r="107" spans="1:12" x14ac:dyDescent="0.25">
      <c r="A107" s="27"/>
      <c r="B107" s="26"/>
      <c r="K107" s="53" t="s">
        <v>1</v>
      </c>
      <c r="L107" s="59">
        <v>97.573656845753902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38</v>
      </c>
    </row>
    <row r="2" spans="1:67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Information media and telecommunications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100.44618669726233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-6.8011600854128829E-2</v>
      </c>
      <c r="C11" s="38">
        <v>-7.2151537265602639E-2</v>
      </c>
      <c r="D11" s="38">
        <v>-5.9166076829032854E-2</v>
      </c>
      <c r="E11" s="38">
        <v>-6.7189160255334279E-3</v>
      </c>
      <c r="F11" s="38">
        <v>-7.3332176558664308E-2</v>
      </c>
      <c r="G11" s="38">
        <v>-7.0492880223813503E-2</v>
      </c>
      <c r="H11" s="38">
        <v>-6.5658536999767869E-2</v>
      </c>
      <c r="I11" s="37">
        <v>-4.4633689724196124E-3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-6.8089099998084657E-2</v>
      </c>
      <c r="C12" s="38">
        <v>-7.2370929611835555E-2</v>
      </c>
      <c r="D12" s="38">
        <v>-6.7070598611803534E-2</v>
      </c>
      <c r="E12" s="38">
        <v>-1.2830087512686328E-3</v>
      </c>
      <c r="F12" s="38">
        <v>-4.6713186574962151E-2</v>
      </c>
      <c r="G12" s="38">
        <v>-5.527985020682169E-2</v>
      </c>
      <c r="H12" s="38">
        <v>-7.0653689310081647E-2</v>
      </c>
      <c r="I12" s="37">
        <v>4.1904626988067406E-3</v>
      </c>
      <c r="J12" s="58"/>
      <c r="K12" s="58"/>
      <c r="L12" s="59">
        <v>99.729897695764407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-5.3618946248004229E-2</v>
      </c>
      <c r="C13" s="38">
        <v>-5.9574805648104023E-2</v>
      </c>
      <c r="D13" s="38">
        <v>-4.214920549420953E-2</v>
      </c>
      <c r="E13" s="38">
        <v>-1.1685165961297872E-2</v>
      </c>
      <c r="F13" s="38">
        <v>-7.9126009555995469E-2</v>
      </c>
      <c r="G13" s="38">
        <v>-8.3477332323708797E-2</v>
      </c>
      <c r="H13" s="38">
        <v>-6.605330313273472E-2</v>
      </c>
      <c r="I13" s="37">
        <v>-1.1487857594055351E-2</v>
      </c>
      <c r="J13" s="58"/>
      <c r="K13" s="58"/>
      <c r="L13" s="59">
        <v>99.059820887911528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-8.0821836698442784E-2</v>
      </c>
      <c r="C14" s="38">
        <v>-8.3805476864966977E-2</v>
      </c>
      <c r="D14" s="38">
        <v>-6.3352238445758435E-2</v>
      </c>
      <c r="E14" s="38">
        <v>-8.9691461372877201E-3</v>
      </c>
      <c r="F14" s="38">
        <v>-0.1374213717696765</v>
      </c>
      <c r="G14" s="38">
        <v>-9.349234535636064E-2</v>
      </c>
      <c r="H14" s="38">
        <v>-2.8956966433375642E-2</v>
      </c>
      <c r="I14" s="37">
        <v>-3.6920801245815649E-2</v>
      </c>
      <c r="J14" s="58"/>
      <c r="K14" s="58"/>
      <c r="L14" s="59">
        <v>93.198839914587111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-7.5706901793858306E-2</v>
      </c>
      <c r="C15" s="38">
        <v>-6.461538461538463E-2</v>
      </c>
      <c r="D15" s="38">
        <v>-6.6339066339066388E-2</v>
      </c>
      <c r="E15" s="38">
        <v>-7.4683737235177183E-3</v>
      </c>
      <c r="F15" s="38">
        <v>-0.10282564626739887</v>
      </c>
      <c r="G15" s="38">
        <v>-6.8671559299945839E-2</v>
      </c>
      <c r="H15" s="38">
        <v>-8.9675594676934423E-2</v>
      </c>
      <c r="I15" s="37">
        <v>1.2550444644382042E-2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-0.10147755784778367</v>
      </c>
      <c r="C16" s="38">
        <v>-0.11150930392832525</v>
      </c>
      <c r="D16" s="38">
        <v>-7.3451200229984193E-2</v>
      </c>
      <c r="E16" s="38">
        <v>-1.2070434535643271E-2</v>
      </c>
      <c r="F16" s="38">
        <v>-0.10462282005001788</v>
      </c>
      <c r="G16" s="38">
        <v>-0.10462282005001788</v>
      </c>
      <c r="H16" s="38">
        <v>-7.6336735559419555E-2</v>
      </c>
      <c r="I16" s="37">
        <v>1.2814546242692515E-2</v>
      </c>
      <c r="J16" s="58"/>
      <c r="K16" s="58"/>
      <c r="L16" s="59">
        <v>99.694537430166818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-6.2541583499667319E-2</v>
      </c>
      <c r="C17" s="38">
        <v>-7.485226526592248E-2</v>
      </c>
      <c r="D17" s="38">
        <v>-5.5630026809651456E-2</v>
      </c>
      <c r="E17" s="38">
        <v>-2.673796791443861E-3</v>
      </c>
      <c r="F17" s="38">
        <v>-8.2405423293270053E-2</v>
      </c>
      <c r="G17" s="38">
        <v>-3.5685141472444615E-2</v>
      </c>
      <c r="H17" s="38">
        <v>-8.2707457746885815E-2</v>
      </c>
      <c r="I17" s="37">
        <v>-3.0827108393364222E-2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-0.15945330296127558</v>
      </c>
      <c r="C18" s="38">
        <v>-0.15753424657534243</v>
      </c>
      <c r="D18" s="38">
        <v>-9.5588235294117641E-2</v>
      </c>
      <c r="E18" s="38">
        <v>-4.8951048951048959E-2</v>
      </c>
      <c r="F18" s="38">
        <v>-0.15458484242217607</v>
      </c>
      <c r="G18" s="38">
        <v>-8.4912968472287242E-2</v>
      </c>
      <c r="H18" s="38">
        <v>-1.3385860762273327E-2</v>
      </c>
      <c r="I18" s="37">
        <v>-0.14783744965884771</v>
      </c>
      <c r="J18" s="58"/>
      <c r="K18" s="58"/>
      <c r="L18" s="59">
        <v>99.623367285190895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-6.7326100829610769E-2</v>
      </c>
      <c r="C19" s="38">
        <v>-6.8514977692797907E-2</v>
      </c>
      <c r="D19" s="38">
        <v>-5.7400838439213175E-2</v>
      </c>
      <c r="E19" s="38">
        <v>-8.3146786056923494E-3</v>
      </c>
      <c r="F19" s="38">
        <v>-4.044332688767649E-2</v>
      </c>
      <c r="G19" s="38">
        <v>-3.5146134988297328E-2</v>
      </c>
      <c r="H19" s="38">
        <v>-7.4819360926855816E-2</v>
      </c>
      <c r="I19" s="37">
        <v>3.724364783913825E-2</v>
      </c>
      <c r="J19" s="81"/>
      <c r="K19" s="60"/>
      <c r="L19" s="59">
        <v>99.178711438722218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92.666782344133566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-6.4375631468283179E-2</v>
      </c>
      <c r="C21" s="38">
        <v>-6.5498431746897623E-2</v>
      </c>
      <c r="D21" s="38">
        <v>-5.5021581146489806E-2</v>
      </c>
      <c r="E21" s="38">
        <v>-7.3099615337229862E-3</v>
      </c>
      <c r="F21" s="38">
        <v>-7.1179797393545963E-2</v>
      </c>
      <c r="G21" s="38">
        <v>-6.7625326195325242E-2</v>
      </c>
      <c r="H21" s="38">
        <v>-6.6696539796746057E-2</v>
      </c>
      <c r="I21" s="37">
        <v>-1.7783485379637698E-3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-6.7533150064683078E-2</v>
      </c>
      <c r="C22" s="38">
        <v>-7.5882930347162425E-2</v>
      </c>
      <c r="D22" s="38">
        <v>-6.1347820778903661E-2</v>
      </c>
      <c r="E22" s="38">
        <v>-4.4161737298435977E-3</v>
      </c>
      <c r="F22" s="38">
        <v>-7.4541544185658171E-2</v>
      </c>
      <c r="G22" s="38">
        <v>-7.3627371488088178E-2</v>
      </c>
      <c r="H22" s="38">
        <v>-6.0435260299752103E-2</v>
      </c>
      <c r="I22" s="37">
        <v>-9.1618719812234239E-3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-0.2290091524074811</v>
      </c>
      <c r="C23" s="38">
        <v>-0.26246669204415685</v>
      </c>
      <c r="D23" s="38">
        <v>-0.16702493551160791</v>
      </c>
      <c r="E23" s="38">
        <v>-4.417505650297926E-2</v>
      </c>
      <c r="F23" s="38">
        <v>-0.27629190867110587</v>
      </c>
      <c r="G23" s="38">
        <v>-0.34021573474212541</v>
      </c>
      <c r="H23" s="38">
        <v>-0.13398735256513905</v>
      </c>
      <c r="I23" s="37">
        <v>-4.7894217479050649E-2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-9.6750718626059773E-2</v>
      </c>
      <c r="C24" s="38">
        <v>-0.10308198142862302</v>
      </c>
      <c r="D24" s="38">
        <v>-7.2554733617275602E-2</v>
      </c>
      <c r="E24" s="38">
        <v>-1.3598673300165842E-2</v>
      </c>
      <c r="F24" s="38">
        <v>-0.13935963329826451</v>
      </c>
      <c r="G24" s="38">
        <v>-0.11966687650509855</v>
      </c>
      <c r="H24" s="38">
        <v>-7.3234738457130799E-2</v>
      </c>
      <c r="I24" s="37">
        <v>-4.303043767577408E-2</v>
      </c>
      <c r="J24" s="58"/>
      <c r="K24" s="58" t="s">
        <v>12</v>
      </c>
      <c r="L24" s="59">
        <v>104.53641066454438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-6.2733950634657032E-2</v>
      </c>
      <c r="C25" s="38">
        <v>-6.3103108735405811E-2</v>
      </c>
      <c r="D25" s="38">
        <v>-5.6199518208870591E-2</v>
      </c>
      <c r="E25" s="38">
        <v>-6.4201841579140106E-3</v>
      </c>
      <c r="F25" s="38">
        <v>-7.9890234491526324E-2</v>
      </c>
      <c r="G25" s="38">
        <v>-8.4362403330755842E-2</v>
      </c>
      <c r="H25" s="38">
        <v>-6.8310048830232506E-2</v>
      </c>
      <c r="I25" s="37">
        <v>3.9852439226744085E-3</v>
      </c>
      <c r="J25" s="58"/>
      <c r="K25" s="58" t="s">
        <v>64</v>
      </c>
      <c r="L25" s="59">
        <v>100.70589091438345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-4.715677351939862E-2</v>
      </c>
      <c r="C26" s="38">
        <v>-4.5612613525102153E-2</v>
      </c>
      <c r="D26" s="38">
        <v>-4.715677351939862E-2</v>
      </c>
      <c r="E26" s="38">
        <v>-3.0580012097587428E-3</v>
      </c>
      <c r="F26" s="38">
        <v>-6.6651147820115164E-2</v>
      </c>
      <c r="G26" s="38">
        <v>-5.7147751291202975E-2</v>
      </c>
      <c r="H26" s="38">
        <v>-6.3329930164629289E-2</v>
      </c>
      <c r="I26" s="37">
        <v>4.2267933988471285E-4</v>
      </c>
      <c r="J26" s="58"/>
      <c r="K26" s="58" t="s">
        <v>65</v>
      </c>
      <c r="L26" s="59">
        <v>100.03940221215277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-3.5620880845276703E-2</v>
      </c>
      <c r="C27" s="38">
        <v>-3.9589519195707634E-2</v>
      </c>
      <c r="D27" s="38">
        <v>-3.8286995983516814E-2</v>
      </c>
      <c r="E27" s="38">
        <v>-1.1462512374302847E-3</v>
      </c>
      <c r="F27" s="38">
        <v>-3.123374693266634E-2</v>
      </c>
      <c r="G27" s="38">
        <v>-2.6929418420852058E-2</v>
      </c>
      <c r="H27" s="38">
        <v>-5.4543635762946518E-2</v>
      </c>
      <c r="I27" s="37">
        <v>-1.4079292418525124E-3</v>
      </c>
      <c r="J27" s="82"/>
      <c r="K27" s="63" t="s">
        <v>66</v>
      </c>
      <c r="L27" s="59">
        <v>99.838204065122866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-2.6037292121619315E-2</v>
      </c>
      <c r="C28" s="38">
        <v>-3.9748261013580644E-2</v>
      </c>
      <c r="D28" s="38">
        <v>-3.8952428310956355E-2</v>
      </c>
      <c r="E28" s="38">
        <v>1.1616329239960699E-3</v>
      </c>
      <c r="F28" s="38">
        <v>-2.8369232466982308E-2</v>
      </c>
      <c r="G28" s="38">
        <v>-2.9103205818425626E-2</v>
      </c>
      <c r="H28" s="38">
        <v>-4.9363779703066046E-2</v>
      </c>
      <c r="I28" s="37">
        <v>-2.4000892803893947E-2</v>
      </c>
      <c r="J28" s="72"/>
      <c r="K28" s="76" t="s">
        <v>67</v>
      </c>
      <c r="L28" s="59">
        <v>100.41322314049587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-9.5970695970695963E-2</v>
      </c>
      <c r="C29" s="35">
        <v>-9.861212563915267E-2</v>
      </c>
      <c r="D29" s="35">
        <v>-0.10384894698620184</v>
      </c>
      <c r="E29" s="35">
        <v>2.8763541277549542E-2</v>
      </c>
      <c r="F29" s="35">
        <v>-7.809263808625988E-2</v>
      </c>
      <c r="G29" s="35">
        <v>-0.1874750008107845</v>
      </c>
      <c r="H29" s="35">
        <v>-0.16793221496959843</v>
      </c>
      <c r="I29" s="34">
        <v>0.12358307367765153</v>
      </c>
      <c r="J29" s="72"/>
      <c r="K29" s="76" t="s">
        <v>68</v>
      </c>
      <c r="L29" s="59">
        <v>101.42785150344365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100.29304029304029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Information media and telecommunications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92.558694787107044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97.391114507149879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99.307646843601361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100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100.27722565121874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101.34386023853519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100.87912087912088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77.099084759251895</v>
      </c>
    </row>
    <row r="43" spans="1:12" x14ac:dyDescent="0.25">
      <c r="K43" s="58" t="s">
        <v>64</v>
      </c>
      <c r="L43" s="59">
        <v>90.324928137394025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93.726604936534301</v>
      </c>
    </row>
    <row r="45" spans="1:12" ht="15.6" customHeight="1" x14ac:dyDescent="0.25">
      <c r="A45" s="28" t="str">
        <f>"Indexed number of employee jobs in "&amp;$L$1&amp;" each week, by age group"</f>
        <v>Indexed number of employee jobs in Information media and telecommunications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95.28432264806014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96.437911915472327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97.396270787838063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90.402930402930409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100.23265089072055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100.20475952131773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100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98.543928923988162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100.60479181204931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100.86206896551724</v>
      </c>
    </row>
    <row r="59" spans="1:12" ht="15.6" customHeight="1" x14ac:dyDescent="0.25">
      <c r="K59" s="53" t="s">
        <v>2</v>
      </c>
      <c r="L59" s="59">
        <v>98.50187265917603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Information media and telecommunications each week, by State and Territory</v>
      </c>
      <c r="K60" s="53" t="s">
        <v>1</v>
      </c>
      <c r="L60" s="59">
        <v>100.1018848700968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99.534698218558887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99.190062337898709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98.024410426148108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98.445212240868713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97.720400093044887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98.491379310344826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94.007490636704119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98.726439123790115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93.276389258176025</v>
      </c>
    </row>
    <row r="72" spans="1:12" ht="15.6" customHeight="1" x14ac:dyDescent="0.25">
      <c r="K72" s="58" t="s">
        <v>5</v>
      </c>
      <c r="L72" s="59">
        <v>95.24957910542841</v>
      </c>
    </row>
    <row r="73" spans="1:12" ht="15.6" customHeight="1" x14ac:dyDescent="0.25">
      <c r="K73" s="58" t="s">
        <v>57</v>
      </c>
      <c r="L73" s="59">
        <v>92.201075713694664</v>
      </c>
    </row>
    <row r="74" spans="1:12" ht="15.6" customHeight="1" x14ac:dyDescent="0.25">
      <c r="K74" s="63" t="s">
        <v>4</v>
      </c>
      <c r="L74" s="59">
        <v>92.596248766041455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Information media and telecommunications each week, by State and Territory</v>
      </c>
      <c r="K75" s="53" t="s">
        <v>3</v>
      </c>
      <c r="L75" s="59">
        <v>91.556175854849968</v>
      </c>
    </row>
    <row r="76" spans="1:12" ht="15.6" customHeight="1" x14ac:dyDescent="0.25">
      <c r="K76" s="53" t="s">
        <v>56</v>
      </c>
      <c r="L76" s="59">
        <v>93.75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85.393258426966284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93.17371370351502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100.85580416905717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101.24747134187457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100.56538126993331</v>
      </c>
    </row>
    <row r="85" spans="1:12" ht="15.6" customHeight="1" x14ac:dyDescent="0.25">
      <c r="K85" s="63" t="s">
        <v>4</v>
      </c>
      <c r="L85" s="59">
        <v>99.170667830641648</v>
      </c>
    </row>
    <row r="86" spans="1:12" ht="15.6" customHeight="1" x14ac:dyDescent="0.25">
      <c r="K86" s="53" t="s">
        <v>3</v>
      </c>
      <c r="L86" s="59">
        <v>101.77514792899409</v>
      </c>
    </row>
    <row r="87" spans="1:12" ht="15.6" customHeight="1" x14ac:dyDescent="0.25">
      <c r="K87" s="53" t="s">
        <v>56</v>
      </c>
      <c r="L87" s="59">
        <v>101.78571428571428</v>
      </c>
    </row>
    <row r="88" spans="1:12" ht="15.6" customHeight="1" x14ac:dyDescent="0.25">
      <c r="K88" s="53" t="s">
        <v>2</v>
      </c>
      <c r="L88" s="59">
        <v>101.79640718562875</v>
      </c>
    </row>
    <row r="89" spans="1:12" ht="15.6" customHeight="1" x14ac:dyDescent="0.25">
      <c r="K89" s="53" t="s">
        <v>1</v>
      </c>
      <c r="L89" s="59">
        <v>100.18083182640144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100.62631478294128</v>
      </c>
    </row>
    <row r="92" spans="1:12" ht="15" customHeight="1" x14ac:dyDescent="0.25">
      <c r="K92" s="58" t="s">
        <v>5</v>
      </c>
      <c r="L92" s="59">
        <v>98.347943358057989</v>
      </c>
    </row>
    <row r="93" spans="1:12" ht="15" customHeight="1" x14ac:dyDescent="0.25">
      <c r="A93" s="28"/>
      <c r="K93" s="58" t="s">
        <v>57</v>
      </c>
      <c r="L93" s="59">
        <v>98.274862278921432</v>
      </c>
    </row>
    <row r="94" spans="1:12" ht="15" customHeight="1" x14ac:dyDescent="0.25">
      <c r="K94" s="63" t="s">
        <v>4</v>
      </c>
      <c r="L94" s="59">
        <v>100.26189436927106</v>
      </c>
    </row>
    <row r="95" spans="1:12" ht="15" customHeight="1" x14ac:dyDescent="0.25">
      <c r="K95" s="53" t="s">
        <v>3</v>
      </c>
      <c r="L95" s="59">
        <v>96.89349112426035</v>
      </c>
    </row>
    <row r="96" spans="1:12" ht="15" customHeight="1" x14ac:dyDescent="0.25">
      <c r="K96" s="53" t="s">
        <v>56</v>
      </c>
      <c r="L96" s="59">
        <v>100.17857142857143</v>
      </c>
    </row>
    <row r="97" spans="1:12" ht="15" customHeight="1" x14ac:dyDescent="0.25">
      <c r="K97" s="53" t="s">
        <v>2</v>
      </c>
      <c r="L97" s="59">
        <v>94.011976047904184</v>
      </c>
    </row>
    <row r="98" spans="1:12" ht="15" customHeight="1" x14ac:dyDescent="0.25">
      <c r="K98" s="53" t="s">
        <v>1</v>
      </c>
      <c r="L98" s="59">
        <v>99.457504520795652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93.669917766303314</v>
      </c>
    </row>
    <row r="101" spans="1:12" x14ac:dyDescent="0.25">
      <c r="A101" s="27"/>
      <c r="B101" s="26"/>
      <c r="K101" s="58" t="s">
        <v>5</v>
      </c>
      <c r="L101" s="59">
        <v>94.200944032366834</v>
      </c>
    </row>
    <row r="102" spans="1:12" x14ac:dyDescent="0.25">
      <c r="A102" s="27"/>
      <c r="B102" s="26"/>
      <c r="K102" s="58" t="s">
        <v>57</v>
      </c>
      <c r="L102" s="59">
        <v>91.765729196868662</v>
      </c>
    </row>
    <row r="103" spans="1:12" x14ac:dyDescent="0.25">
      <c r="A103" s="27"/>
      <c r="B103" s="26"/>
      <c r="K103" s="63" t="s">
        <v>4</v>
      </c>
      <c r="L103" s="59">
        <v>93.190746398952413</v>
      </c>
    </row>
    <row r="104" spans="1:12" x14ac:dyDescent="0.25">
      <c r="A104" s="27"/>
      <c r="B104" s="26"/>
      <c r="K104" s="53" t="s">
        <v>3</v>
      </c>
      <c r="L104" s="59">
        <v>88.646449704142015</v>
      </c>
    </row>
    <row r="105" spans="1:12" x14ac:dyDescent="0.25">
      <c r="A105" s="27"/>
      <c r="B105" s="26"/>
      <c r="K105" s="53" t="s">
        <v>56</v>
      </c>
      <c r="L105" s="59">
        <v>93.75</v>
      </c>
    </row>
    <row r="106" spans="1:12" x14ac:dyDescent="0.25">
      <c r="A106" s="27"/>
      <c r="B106" s="26"/>
      <c r="K106" s="53" t="s">
        <v>2</v>
      </c>
      <c r="L106" s="59">
        <v>84.431137724550894</v>
      </c>
    </row>
    <row r="107" spans="1:12" x14ac:dyDescent="0.25">
      <c r="A107" s="27"/>
      <c r="B107" s="26"/>
      <c r="K107" s="53" t="s">
        <v>1</v>
      </c>
      <c r="L107" s="59">
        <v>94.122965641952987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39</v>
      </c>
    </row>
    <row r="2" spans="1:67" ht="19.5" customHeight="1" x14ac:dyDescent="0.3">
      <c r="A2" s="7" t="str">
        <f>"Weekly Payroll Jobs and Wages in Australia - " &amp;$L$1</f>
        <v>Weekly Payroll Jobs and Wages in Australia - Financial and insurance services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Financial and insurance services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100.75983255661561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-3.1798723050194266E-2</v>
      </c>
      <c r="C11" s="38">
        <v>-3.9099954432946893E-2</v>
      </c>
      <c r="D11" s="38">
        <v>-3.2293091747368829E-2</v>
      </c>
      <c r="E11" s="38">
        <v>-7.1091885184504378E-5</v>
      </c>
      <c r="F11" s="38">
        <v>-7.8168806268109514E-2</v>
      </c>
      <c r="G11" s="38">
        <v>-7.8276026344209715E-2</v>
      </c>
      <c r="H11" s="38">
        <v>-8.9449913382617208E-2</v>
      </c>
      <c r="I11" s="37">
        <v>-1.6821489296228731E-2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-4.4368271408059878E-2</v>
      </c>
      <c r="C12" s="38">
        <v>-5.5575497201314605E-2</v>
      </c>
      <c r="D12" s="38">
        <v>-4.0616916783463797E-2</v>
      </c>
      <c r="E12" s="38">
        <v>-9.6193799199717489E-4</v>
      </c>
      <c r="F12" s="38">
        <v>-0.11809703516762038</v>
      </c>
      <c r="G12" s="38">
        <v>-0.11314807507479374</v>
      </c>
      <c r="H12" s="38">
        <v>-0.12933114041554605</v>
      </c>
      <c r="I12" s="37">
        <v>-3.1068298705392405E-2</v>
      </c>
      <c r="J12" s="58"/>
      <c r="K12" s="58"/>
      <c r="L12" s="59">
        <v>100.05819994050673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-2.556237978180631E-2</v>
      </c>
      <c r="C13" s="38">
        <v>-2.9504874332460518E-2</v>
      </c>
      <c r="D13" s="38">
        <v>-2.8383762088831643E-2</v>
      </c>
      <c r="E13" s="38">
        <v>1.8101158770902348E-3</v>
      </c>
      <c r="F13" s="38">
        <v>-3.8297328716670465E-2</v>
      </c>
      <c r="G13" s="38">
        <v>-4.2696003431182405E-2</v>
      </c>
      <c r="H13" s="38">
        <v>-6.2932302624794656E-2</v>
      </c>
      <c r="I13" s="37">
        <v>-4.9040041469260442E-3</v>
      </c>
      <c r="J13" s="58"/>
      <c r="K13" s="58"/>
      <c r="L13" s="59">
        <v>100.0510866144448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-5.0331451018904572E-3</v>
      </c>
      <c r="C14" s="38">
        <v>-2.1922767497988715E-2</v>
      </c>
      <c r="D14" s="38">
        <v>-1.9780426515446758E-2</v>
      </c>
      <c r="E14" s="38">
        <v>9.3999240410178597E-3</v>
      </c>
      <c r="F14" s="38">
        <v>-3.5932443841866224E-2</v>
      </c>
      <c r="G14" s="38">
        <v>-5.554439578562631E-2</v>
      </c>
      <c r="H14" s="38">
        <v>-4.6852395574338845E-2</v>
      </c>
      <c r="I14" s="37">
        <v>1.8532582667913911E-3</v>
      </c>
      <c r="J14" s="58"/>
      <c r="K14" s="58"/>
      <c r="L14" s="59">
        <v>96.82012769498057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-2.2849408861112197E-2</v>
      </c>
      <c r="C15" s="38">
        <v>-2.0822529817703161E-2</v>
      </c>
      <c r="D15" s="38">
        <v>-2.4635435292247765E-2</v>
      </c>
      <c r="E15" s="38">
        <v>1.3926468247651425E-3</v>
      </c>
      <c r="F15" s="38">
        <v>-3.100650684919859E-2</v>
      </c>
      <c r="G15" s="38">
        <v>-1.6474570575754743E-2</v>
      </c>
      <c r="H15" s="38">
        <v>-1.8839736531090168E-2</v>
      </c>
      <c r="I15" s="37">
        <v>-1.2322285689597701E-2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-4.6355879689213064E-2</v>
      </c>
      <c r="C16" s="38">
        <v>-4.1283304581176905E-2</v>
      </c>
      <c r="D16" s="38">
        <v>-3.9695682434540469E-2</v>
      </c>
      <c r="E16" s="38">
        <v>-1.4591807775990895E-2</v>
      </c>
      <c r="F16" s="38">
        <v>-7.1906294671551074E-2</v>
      </c>
      <c r="G16" s="38">
        <v>-7.3139237733245377E-2</v>
      </c>
      <c r="H16" s="38">
        <v>-6.1482376220695967E-2</v>
      </c>
      <c r="I16" s="37">
        <v>-3.1499792629003931E-3</v>
      </c>
      <c r="J16" s="58"/>
      <c r="K16" s="58"/>
      <c r="L16" s="59">
        <v>100.01163255802872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-4.3954460296872777E-2</v>
      </c>
      <c r="C17" s="38">
        <v>-3.421167564419858E-2</v>
      </c>
      <c r="D17" s="38">
        <v>-1.0441527446300669E-2</v>
      </c>
      <c r="E17" s="38">
        <v>-2.0026311942698438E-2</v>
      </c>
      <c r="F17" s="38">
        <v>-8.3546560231440803E-2</v>
      </c>
      <c r="G17" s="38">
        <v>-5.9435735009477741E-2</v>
      </c>
      <c r="H17" s="38">
        <v>-2.1278458174185388E-2</v>
      </c>
      <c r="I17" s="37">
        <v>-2.2779208579179033E-2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-3.9305301645338186E-2</v>
      </c>
      <c r="C18" s="38">
        <v>-2.0959478341872395E-2</v>
      </c>
      <c r="D18" s="38">
        <v>-3.0442804428044257E-2</v>
      </c>
      <c r="E18" s="38">
        <v>-1.5440508628519534E-2</v>
      </c>
      <c r="F18" s="38">
        <v>-0.17036901078847844</v>
      </c>
      <c r="G18" s="38">
        <v>-5.3543631020911087E-2</v>
      </c>
      <c r="H18" s="38">
        <v>-5.3892854303629445E-2</v>
      </c>
      <c r="I18" s="37">
        <v>-8.2599475813859402E-2</v>
      </c>
      <c r="J18" s="58"/>
      <c r="K18" s="58"/>
      <c r="L18" s="59">
        <v>102.9710597563148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-5.7875035991937773E-2</v>
      </c>
      <c r="C19" s="38">
        <v>-5.9229442208165617E-2</v>
      </c>
      <c r="D19" s="38">
        <v>-3.8777908343125778E-2</v>
      </c>
      <c r="E19" s="38">
        <v>-1.5615962984384057E-2</v>
      </c>
      <c r="F19" s="38">
        <v>-5.1216421597219841E-2</v>
      </c>
      <c r="G19" s="38">
        <v>-4.8989784283713256E-2</v>
      </c>
      <c r="H19" s="38">
        <v>-6.7990985251186298E-2</v>
      </c>
      <c r="I19" s="37">
        <v>7.6524430845585911E-3</v>
      </c>
      <c r="J19" s="81"/>
      <c r="K19" s="60"/>
      <c r="L19" s="59">
        <v>101.23893317680262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92.183119373189044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-3.5804840568574692E-2</v>
      </c>
      <c r="C21" s="38">
        <v>-4.4065654868327253E-2</v>
      </c>
      <c r="D21" s="38">
        <v>-3.7909434064372971E-2</v>
      </c>
      <c r="E21" s="38">
        <v>-9.9205901849308553E-5</v>
      </c>
      <c r="F21" s="38">
        <v>-9.4894285163732106E-2</v>
      </c>
      <c r="G21" s="38">
        <v>-9.5514443668149651E-2</v>
      </c>
      <c r="H21" s="38">
        <v>-0.1090193894192476</v>
      </c>
      <c r="I21" s="37">
        <v>-1.7862441591527944E-2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-2.8272858226574993E-2</v>
      </c>
      <c r="C22" s="38">
        <v>-3.4919452462985334E-2</v>
      </c>
      <c r="D22" s="38">
        <v>-2.6945826682940544E-2</v>
      </c>
      <c r="E22" s="38">
        <v>-8.5351905908526149E-6</v>
      </c>
      <c r="F22" s="38">
        <v>-5.0988194550491639E-2</v>
      </c>
      <c r="G22" s="38">
        <v>-5.0467425035796931E-2</v>
      </c>
      <c r="H22" s="38">
        <v>-5.8870575585940221E-2</v>
      </c>
      <c r="I22" s="37">
        <v>-1.5325216792430152E-2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2.0837027841815958E-2</v>
      </c>
      <c r="C23" s="38">
        <v>2.0113414850256861E-2</v>
      </c>
      <c r="D23" s="38">
        <v>3.4039877851625544E-2</v>
      </c>
      <c r="E23" s="38">
        <v>-7.1800394902177267E-4</v>
      </c>
      <c r="F23" s="38">
        <v>-9.5811369384664058E-3</v>
      </c>
      <c r="G23" s="38">
        <v>-3.2395239168211742E-2</v>
      </c>
      <c r="H23" s="38">
        <v>-1.7857243848868665E-2</v>
      </c>
      <c r="I23" s="37">
        <v>9.8002396776641909E-3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-4.4659351421131088E-2</v>
      </c>
      <c r="C24" s="38">
        <v>-4.9682840158081776E-2</v>
      </c>
      <c r="D24" s="38">
        <v>-4.1833625394841145E-2</v>
      </c>
      <c r="E24" s="38">
        <v>-3.1709650860054506E-3</v>
      </c>
      <c r="F24" s="38">
        <v>-5.8948103271294849E-2</v>
      </c>
      <c r="G24" s="38">
        <v>-7.0720668863551994E-2</v>
      </c>
      <c r="H24" s="38">
        <v>-6.525243496323907E-2</v>
      </c>
      <c r="I24" s="37">
        <v>-3.5839259108108035E-3</v>
      </c>
      <c r="J24" s="58"/>
      <c r="K24" s="58" t="s">
        <v>12</v>
      </c>
      <c r="L24" s="59">
        <v>100.07093456286576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-2.884951117318435E-2</v>
      </c>
      <c r="C25" s="38">
        <v>-3.6836637520560989E-2</v>
      </c>
      <c r="D25" s="38">
        <v>-3.3153732510645684E-2</v>
      </c>
      <c r="E25" s="38">
        <v>1.5739807205494838E-3</v>
      </c>
      <c r="F25" s="38">
        <v>-6.4780773170963424E-2</v>
      </c>
      <c r="G25" s="38">
        <v>-6.8627431928028226E-2</v>
      </c>
      <c r="H25" s="38">
        <v>-8.506893859536846E-2</v>
      </c>
      <c r="I25" s="37">
        <v>-1.1393215599573514E-2</v>
      </c>
      <c r="J25" s="58"/>
      <c r="K25" s="58" t="s">
        <v>64</v>
      </c>
      <c r="L25" s="59">
        <v>100.52861180974426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-2.8539947864878679E-2</v>
      </c>
      <c r="C26" s="38">
        <v>-3.7891020067779779E-2</v>
      </c>
      <c r="D26" s="38">
        <v>-2.9930317640639359E-2</v>
      </c>
      <c r="E26" s="38">
        <v>1.0476736272788667E-3</v>
      </c>
      <c r="F26" s="38">
        <v>-8.5590213357069622E-2</v>
      </c>
      <c r="G26" s="38">
        <v>-8.5969878903217389E-2</v>
      </c>
      <c r="H26" s="38">
        <v>-9.9560919042306795E-2</v>
      </c>
      <c r="I26" s="37">
        <v>-1.7357237179227436E-2</v>
      </c>
      <c r="J26" s="58"/>
      <c r="K26" s="58" t="s">
        <v>65</v>
      </c>
      <c r="L26" s="59">
        <v>100.82925977653632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-2.8116609652051872E-2</v>
      </c>
      <c r="C27" s="38">
        <v>-3.6598711141733853E-2</v>
      </c>
      <c r="D27" s="38">
        <v>-2.8103363680968219E-2</v>
      </c>
      <c r="E27" s="38">
        <v>1.4741209871151906E-3</v>
      </c>
      <c r="F27" s="38">
        <v>-0.1031955161718946</v>
      </c>
      <c r="G27" s="38">
        <v>-9.4390819217016753E-2</v>
      </c>
      <c r="H27" s="38">
        <v>-0.10584900778089135</v>
      </c>
      <c r="I27" s="37">
        <v>-2.5198124456668025E-2</v>
      </c>
      <c r="J27" s="82"/>
      <c r="K27" s="63" t="s">
        <v>66</v>
      </c>
      <c r="L27" s="59">
        <v>100.9719348221404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-3.1923569847372768E-2</v>
      </c>
      <c r="C28" s="38">
        <v>-4.0013864284063727E-2</v>
      </c>
      <c r="D28" s="38">
        <v>-3.109573599720139E-2</v>
      </c>
      <c r="E28" s="38">
        <v>0</v>
      </c>
      <c r="F28" s="38">
        <v>-6.6051979671205796E-2</v>
      </c>
      <c r="G28" s="38">
        <v>-5.6722248036342182E-2</v>
      </c>
      <c r="H28" s="38">
        <v>-6.6883523896658303E-2</v>
      </c>
      <c r="I28" s="37">
        <v>-4.3112074889108953E-2</v>
      </c>
      <c r="J28" s="72"/>
      <c r="K28" s="76" t="s">
        <v>67</v>
      </c>
      <c r="L28" s="59">
        <v>100.88043285677293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-6.4376502919958778E-2</v>
      </c>
      <c r="C29" s="35">
        <v>-6.1410159211523929E-2</v>
      </c>
      <c r="D29" s="35">
        <v>-5.7708275671187415E-2</v>
      </c>
      <c r="E29" s="35">
        <v>-1.2436791034577066E-2</v>
      </c>
      <c r="F29" s="35">
        <v>-8.0308609769998318E-2</v>
      </c>
      <c r="G29" s="35">
        <v>-6.062388009387365E-2</v>
      </c>
      <c r="H29" s="35">
        <v>-6.1853658801009126E-2</v>
      </c>
      <c r="I29" s="34">
        <v>-2.1412507374363066E-2</v>
      </c>
      <c r="J29" s="72"/>
      <c r="K29" s="76" t="s">
        <v>68</v>
      </c>
      <c r="L29" s="59">
        <v>100.8427511748029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99.68395740295432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Financial and insurance services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98.723177868416386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99.705090253511102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100.4451815642458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100.14332679404836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99.998637100840909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99.914559788729662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99.29233940226726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102.0837027841816</v>
      </c>
    </row>
    <row r="43" spans="1:12" x14ac:dyDescent="0.25">
      <c r="K43" s="58" t="s">
        <v>64</v>
      </c>
      <c r="L43" s="59">
        <v>95.534064857886889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97.115048882681563</v>
      </c>
    </row>
    <row r="45" spans="1:12" ht="15.6" customHeight="1" x14ac:dyDescent="0.25">
      <c r="A45" s="28" t="str">
        <f>"Indexed number of employee jobs in "&amp;$L$1&amp;" each week, by age group"</f>
        <v>Indexed number of employee jobs in Financial and insurance services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97.146005213512126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97.188339034794808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96.807643015262727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93.56234970800412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101.18621175641553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100.57247914860542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102.16447512259113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99.933390427252832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99.57091775923719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97.898089171974519</v>
      </c>
    </row>
    <row r="59" spans="1:12" ht="15.6" customHeight="1" x14ac:dyDescent="0.25">
      <c r="K59" s="53" t="s">
        <v>2</v>
      </c>
      <c r="L59" s="59">
        <v>98.224195338512772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Financial and insurance services each week, by State and Territory</v>
      </c>
      <c r="K60" s="53" t="s">
        <v>1</v>
      </c>
      <c r="L60" s="59">
        <v>100.30731407498463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99.816783134652653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100.54407939971898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101.25870631227161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101.02769055095632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99.480333730631713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95.764331210191074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100.77691453940068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100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95.103646720300659</v>
      </c>
    </row>
    <row r="72" spans="1:12" ht="15.6" customHeight="1" x14ac:dyDescent="0.25">
      <c r="K72" s="58" t="s">
        <v>5</v>
      </c>
      <c r="L72" s="59">
        <v>97.203372096499351</v>
      </c>
    </row>
    <row r="73" spans="1:12" ht="15.6" customHeight="1" x14ac:dyDescent="0.25">
      <c r="K73" s="58" t="s">
        <v>57</v>
      </c>
      <c r="L73" s="59">
        <v>98.913077427616585</v>
      </c>
    </row>
    <row r="74" spans="1:12" ht="15.6" customHeight="1" x14ac:dyDescent="0.25">
      <c r="K74" s="63" t="s">
        <v>4</v>
      </c>
      <c r="L74" s="59">
        <v>98.58216766581026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Financial and insurance services each week, by State and Territory</v>
      </c>
      <c r="K75" s="53" t="s">
        <v>3</v>
      </c>
      <c r="L75" s="59">
        <v>94.755661501787841</v>
      </c>
    </row>
    <row r="76" spans="1:12" ht="15.6" customHeight="1" x14ac:dyDescent="0.25">
      <c r="K76" s="53" t="s">
        <v>56</v>
      </c>
      <c r="L76" s="59">
        <v>93.885350318471339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96.781354051054379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96.127842655193604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101.24040165386887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100.23866348448686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101.41178266178265</v>
      </c>
    </row>
    <row r="85" spans="1:12" ht="15.6" customHeight="1" x14ac:dyDescent="0.25">
      <c r="K85" s="63" t="s">
        <v>4</v>
      </c>
      <c r="L85" s="59">
        <v>99.790018898299152</v>
      </c>
    </row>
    <row r="86" spans="1:12" ht="15.6" customHeight="1" x14ac:dyDescent="0.25">
      <c r="K86" s="53" t="s">
        <v>3</v>
      </c>
      <c r="L86" s="59">
        <v>99.416409200137309</v>
      </c>
    </row>
    <row r="87" spans="1:12" ht="15.6" customHeight="1" x14ac:dyDescent="0.25">
      <c r="K87" s="53" t="s">
        <v>56</v>
      </c>
      <c r="L87" s="59">
        <v>99.813333333333333</v>
      </c>
    </row>
    <row r="88" spans="1:12" ht="15.6" customHeight="1" x14ac:dyDescent="0.25">
      <c r="K88" s="53" t="s">
        <v>2</v>
      </c>
      <c r="L88" s="59">
        <v>98.266351457840813</v>
      </c>
    </row>
    <row r="89" spans="1:12" ht="15.6" customHeight="1" x14ac:dyDescent="0.25">
      <c r="K89" s="53" t="s">
        <v>1</v>
      </c>
      <c r="L89" s="59">
        <v>99.386160714285708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99.32641192239538</v>
      </c>
    </row>
    <row r="92" spans="1:12" ht="15" customHeight="1" x14ac:dyDescent="0.25">
      <c r="K92" s="58" t="s">
        <v>5</v>
      </c>
      <c r="L92" s="59">
        <v>100.00304029916545</v>
      </c>
    </row>
    <row r="93" spans="1:12" ht="15" customHeight="1" x14ac:dyDescent="0.25">
      <c r="A93" s="28"/>
      <c r="K93" s="58" t="s">
        <v>57</v>
      </c>
      <c r="L93" s="59">
        <v>101.81878306878306</v>
      </c>
    </row>
    <row r="94" spans="1:12" ht="15" customHeight="1" x14ac:dyDescent="0.25">
      <c r="K94" s="63" t="s">
        <v>4</v>
      </c>
      <c r="L94" s="59">
        <v>99.622034016938471</v>
      </c>
    </row>
    <row r="95" spans="1:12" ht="15" customHeight="1" x14ac:dyDescent="0.25">
      <c r="K95" s="53" t="s">
        <v>3</v>
      </c>
      <c r="L95" s="59">
        <v>99.092736991810114</v>
      </c>
    </row>
    <row r="96" spans="1:12" ht="15" customHeight="1" x14ac:dyDescent="0.25">
      <c r="K96" s="53" t="s">
        <v>56</v>
      </c>
      <c r="L96" s="59">
        <v>97.25333333333333</v>
      </c>
    </row>
    <row r="97" spans="1:12" ht="15" customHeight="1" x14ac:dyDescent="0.25">
      <c r="K97" s="53" t="s">
        <v>2</v>
      </c>
      <c r="L97" s="59">
        <v>97.241922773837658</v>
      </c>
    </row>
    <row r="98" spans="1:12" ht="15" customHeight="1" x14ac:dyDescent="0.25">
      <c r="K98" s="53" t="s">
        <v>1</v>
      </c>
      <c r="L98" s="59">
        <v>96.484375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96.059566540960518</v>
      </c>
    </row>
    <row r="101" spans="1:12" x14ac:dyDescent="0.25">
      <c r="A101" s="27"/>
      <c r="B101" s="26"/>
      <c r="K101" s="58" t="s">
        <v>5</v>
      </c>
      <c r="L101" s="59">
        <v>97.728896523417902</v>
      </c>
    </row>
    <row r="102" spans="1:12" x14ac:dyDescent="0.25">
      <c r="A102" s="27"/>
      <c r="B102" s="26"/>
      <c r="K102" s="58" t="s">
        <v>57</v>
      </c>
      <c r="L102" s="59">
        <v>99.676943426943438</v>
      </c>
    </row>
    <row r="103" spans="1:12" x14ac:dyDescent="0.25">
      <c r="A103" s="27"/>
      <c r="B103" s="26"/>
      <c r="K103" s="63" t="s">
        <v>4</v>
      </c>
      <c r="L103" s="59">
        <v>97.221250087492123</v>
      </c>
    </row>
    <row r="104" spans="1:12" x14ac:dyDescent="0.25">
      <c r="A104" s="27"/>
      <c r="B104" s="26"/>
      <c r="K104" s="53" t="s">
        <v>3</v>
      </c>
      <c r="L104" s="59">
        <v>95.949193271541361</v>
      </c>
    </row>
    <row r="105" spans="1:12" x14ac:dyDescent="0.25">
      <c r="A105" s="27"/>
      <c r="B105" s="26"/>
      <c r="K105" s="53" t="s">
        <v>56</v>
      </c>
      <c r="L105" s="59">
        <v>97.066666666666663</v>
      </c>
    </row>
    <row r="106" spans="1:12" x14ac:dyDescent="0.25">
      <c r="A106" s="27"/>
      <c r="B106" s="26"/>
      <c r="K106" s="53" t="s">
        <v>2</v>
      </c>
      <c r="L106" s="59">
        <v>94.799054373522466</v>
      </c>
    </row>
    <row r="107" spans="1:12" x14ac:dyDescent="0.25">
      <c r="A107" s="27"/>
      <c r="B107" s="26"/>
      <c r="K107" s="53" t="s">
        <v>1</v>
      </c>
      <c r="L107" s="59">
        <v>92.466517857142861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40</v>
      </c>
    </row>
    <row r="2" spans="1:67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Rental, hiring and real estate services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100.59928552107526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-7.9777261661583276E-2</v>
      </c>
      <c r="C11" s="38">
        <v>-8.5259171005113377E-2</v>
      </c>
      <c r="D11" s="38">
        <v>-6.9378283795383577E-2</v>
      </c>
      <c r="E11" s="38">
        <v>-8.2139749838621157E-3</v>
      </c>
      <c r="F11" s="38">
        <v>-8.5343415445558124E-2</v>
      </c>
      <c r="G11" s="38">
        <v>-0.12305011407827937</v>
      </c>
      <c r="H11" s="38">
        <v>-7.6558544465916922E-2</v>
      </c>
      <c r="I11" s="37">
        <v>-9.5908083824783885E-3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-7.7576972726523641E-2</v>
      </c>
      <c r="C12" s="38">
        <v>-8.6173353468565916E-2</v>
      </c>
      <c r="D12" s="38">
        <v>-6.739513766435723E-2</v>
      </c>
      <c r="E12" s="38">
        <v>-1.7602217602217252E-3</v>
      </c>
      <c r="F12" s="38">
        <v>-7.2862150511671664E-2</v>
      </c>
      <c r="G12" s="38">
        <v>-0.19863709751930858</v>
      </c>
      <c r="H12" s="38">
        <v>-7.169357948851196E-2</v>
      </c>
      <c r="I12" s="37">
        <v>4.1549676690191273E-3</v>
      </c>
      <c r="J12" s="58"/>
      <c r="K12" s="58"/>
      <c r="L12" s="59">
        <v>99.701523164600644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-9.6864708977181913E-2</v>
      </c>
      <c r="C13" s="38">
        <v>-9.8919045026829466E-2</v>
      </c>
      <c r="D13" s="38">
        <v>-7.3706931009673071E-2</v>
      </c>
      <c r="E13" s="38">
        <v>-1.8054792369887718E-2</v>
      </c>
      <c r="F13" s="38">
        <v>-0.1138200279992615</v>
      </c>
      <c r="G13" s="38">
        <v>-0.11816907234515417</v>
      </c>
      <c r="H13" s="38">
        <v>-8.8529715987417545E-2</v>
      </c>
      <c r="I13" s="37">
        <v>-1.0189332504237814E-2</v>
      </c>
      <c r="J13" s="58"/>
      <c r="K13" s="58"/>
      <c r="L13" s="59">
        <v>98.882577347473671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-7.4553244853171718E-2</v>
      </c>
      <c r="C14" s="38">
        <v>-7.7733805457196437E-2</v>
      </c>
      <c r="D14" s="38">
        <v>-7.0239170148877594E-2</v>
      </c>
      <c r="E14" s="38">
        <v>-1.1622356432766767E-2</v>
      </c>
      <c r="F14" s="38">
        <v>-0.12945999356292714</v>
      </c>
      <c r="G14" s="38">
        <v>-8.2204334463728435E-2</v>
      </c>
      <c r="H14" s="38">
        <v>-0.10151869379724465</v>
      </c>
      <c r="I14" s="37">
        <v>-3.7979788873838904E-2</v>
      </c>
      <c r="J14" s="58"/>
      <c r="K14" s="58"/>
      <c r="L14" s="59">
        <v>92.022273833841666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-8.4162269699852965E-2</v>
      </c>
      <c r="C15" s="38">
        <v>-9.20161221164566E-2</v>
      </c>
      <c r="D15" s="38">
        <v>-7.7137627473197967E-2</v>
      </c>
      <c r="E15" s="38">
        <v>-1.0436432637571103E-2</v>
      </c>
      <c r="F15" s="38">
        <v>1.2073051163548509E-2</v>
      </c>
      <c r="G15" s="38">
        <v>1.0118362120111524E-2</v>
      </c>
      <c r="H15" s="38">
        <v>1.5902702270485181E-2</v>
      </c>
      <c r="I15" s="37">
        <v>-3.2735462605114396E-2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-6.9432942509697892E-2</v>
      </c>
      <c r="C16" s="38">
        <v>-7.4796325186340828E-2</v>
      </c>
      <c r="D16" s="38">
        <v>-6.2321577583556609E-2</v>
      </c>
      <c r="E16" s="38">
        <v>-7.1079713936856859E-3</v>
      </c>
      <c r="F16" s="38">
        <v>-1.6600627103828813E-2</v>
      </c>
      <c r="G16" s="38">
        <v>-2.4178446692098232E-2</v>
      </c>
      <c r="H16" s="38">
        <v>-5.1101878599045136E-2</v>
      </c>
      <c r="I16" s="37">
        <v>1.0287830084081628E-2</v>
      </c>
      <c r="J16" s="58"/>
      <c r="K16" s="58"/>
      <c r="L16" s="59">
        <v>104.29975523551036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-5.8305830583058271E-2</v>
      </c>
      <c r="C17" s="38">
        <v>-6.2174746644754864E-2</v>
      </c>
      <c r="D17" s="38">
        <v>-6.7029972752043587E-2</v>
      </c>
      <c r="E17" s="38">
        <v>1.6057585825027587E-2</v>
      </c>
      <c r="F17" s="38">
        <v>7.7694794337308526E-3</v>
      </c>
      <c r="G17" s="38">
        <v>1.4736332649711414E-2</v>
      </c>
      <c r="H17" s="38">
        <v>-5.5881631761358741E-2</v>
      </c>
      <c r="I17" s="37">
        <v>8.2305183502704882E-2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-5.3268765133171914E-2</v>
      </c>
      <c r="C18" s="38">
        <v>-3.2776747062461364E-2</v>
      </c>
      <c r="D18" s="38">
        <v>-5.8398555087296855E-2</v>
      </c>
      <c r="E18" s="38">
        <v>3.0193236714974869E-3</v>
      </c>
      <c r="F18" s="38">
        <v>-0.12383987930742069</v>
      </c>
      <c r="G18" s="38">
        <v>-1.0431473950211156E-2</v>
      </c>
      <c r="H18" s="38">
        <v>-9.4997860293352887E-2</v>
      </c>
      <c r="I18" s="37">
        <v>2.5802558718128754E-3</v>
      </c>
      <c r="J18" s="58"/>
      <c r="K18" s="58"/>
      <c r="L18" s="59">
        <v>100.007837333898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-2.1414913957935044E-2</v>
      </c>
      <c r="C19" s="38">
        <v>-5.8498896247240584E-2</v>
      </c>
      <c r="D19" s="38">
        <v>-6.4692982456140302E-2</v>
      </c>
      <c r="E19" s="38">
        <v>2.6256564141035277E-2</v>
      </c>
      <c r="F19" s="38">
        <v>-0.11660345825030538</v>
      </c>
      <c r="G19" s="38">
        <v>-0.10921738914656509</v>
      </c>
      <c r="H19" s="38">
        <v>-0.12543892092083131</v>
      </c>
      <c r="I19" s="37">
        <v>-4.8156773091987737E-2</v>
      </c>
      <c r="J19" s="81"/>
      <c r="K19" s="60"/>
      <c r="L19" s="59">
        <v>99.048681329282502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91.465658455444185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-7.5652256713007016E-2</v>
      </c>
      <c r="C21" s="38">
        <v>-8.1468514926432367E-2</v>
      </c>
      <c r="D21" s="38">
        <v>-6.6424958165836379E-2</v>
      </c>
      <c r="E21" s="38">
        <v>-6.6774295239824255E-3</v>
      </c>
      <c r="F21" s="38">
        <v>-8.3084377307099722E-2</v>
      </c>
      <c r="G21" s="38">
        <v>-0.13190567640891837</v>
      </c>
      <c r="H21" s="38">
        <v>-7.5388256728706415E-2</v>
      </c>
      <c r="I21" s="37">
        <v>-1.0338701679765139E-2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-8.7009304042110935E-2</v>
      </c>
      <c r="C22" s="38">
        <v>-9.2254806346018237E-2</v>
      </c>
      <c r="D22" s="38">
        <v>-7.5398581727695646E-2</v>
      </c>
      <c r="E22" s="38">
        <v>-1.0568417364902327E-2</v>
      </c>
      <c r="F22" s="38">
        <v>-8.7225478786125854E-2</v>
      </c>
      <c r="G22" s="38">
        <v>-0.10875879530785426</v>
      </c>
      <c r="H22" s="38">
        <v>-7.773082164577616E-2</v>
      </c>
      <c r="I22" s="37">
        <v>-7.9870165910128632E-3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2.0092187684670471E-3</v>
      </c>
      <c r="C23" s="38">
        <v>-3.3503791218479906E-3</v>
      </c>
      <c r="D23" s="38">
        <v>1.4721723518851038E-2</v>
      </c>
      <c r="E23" s="38">
        <v>3.0614082477939952E-3</v>
      </c>
      <c r="F23" s="38">
        <v>-0.14155342485142619</v>
      </c>
      <c r="G23" s="38">
        <v>-0.13285609081438376</v>
      </c>
      <c r="H23" s="38">
        <v>-5.679283889366793E-2</v>
      </c>
      <c r="I23" s="37">
        <v>-5.7335483956517996E-2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-0.11678226931710178</v>
      </c>
      <c r="C24" s="38">
        <v>-0.12467683427861398</v>
      </c>
      <c r="D24" s="38">
        <v>-9.5229217160731627E-2</v>
      </c>
      <c r="E24" s="38">
        <v>-1.8761687942109084E-2</v>
      </c>
      <c r="F24" s="38">
        <v>-0.12072464565346497</v>
      </c>
      <c r="G24" s="38">
        <v>-0.11926768208633665</v>
      </c>
      <c r="H24" s="38">
        <v>-8.0416567627729418E-2</v>
      </c>
      <c r="I24" s="37">
        <v>-2.9972687425590006E-2</v>
      </c>
      <c r="J24" s="58"/>
      <c r="K24" s="58" t="s">
        <v>12</v>
      </c>
      <c r="L24" s="59">
        <v>100.53776149391325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-8.5029237314777961E-2</v>
      </c>
      <c r="C25" s="38">
        <v>-9.2239873575646669E-2</v>
      </c>
      <c r="D25" s="38">
        <v>-7.9084484758991658E-2</v>
      </c>
      <c r="E25" s="38">
        <v>-5.2042893416993641E-3</v>
      </c>
      <c r="F25" s="38">
        <v>-8.6206171248932595E-2</v>
      </c>
      <c r="G25" s="38">
        <v>-9.34585029425542E-2</v>
      </c>
      <c r="H25" s="38">
        <v>-7.468449294540791E-2</v>
      </c>
      <c r="I25" s="37">
        <v>-1.3555954652379909E-2</v>
      </c>
      <c r="J25" s="58"/>
      <c r="K25" s="58" t="s">
        <v>64</v>
      </c>
      <c r="L25" s="59">
        <v>100.90190289377364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-7.2094609961337319E-2</v>
      </c>
      <c r="C26" s="38">
        <v>-7.9029871335055568E-2</v>
      </c>
      <c r="D26" s="38">
        <v>-6.7428571428571393E-2</v>
      </c>
      <c r="E26" s="38">
        <v>-4.4499506965689495E-3</v>
      </c>
      <c r="F26" s="38">
        <v>-0.10515289633630898</v>
      </c>
      <c r="G26" s="38">
        <v>-0.23906058212546788</v>
      </c>
      <c r="H26" s="38">
        <v>-8.6605411364885754E-2</v>
      </c>
      <c r="I26" s="37">
        <v>-1.6983143715419313E-2</v>
      </c>
      <c r="J26" s="58"/>
      <c r="K26" s="58" t="s">
        <v>65</v>
      </c>
      <c r="L26" s="59">
        <v>100.79433278142224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-6.1366627082196645E-2</v>
      </c>
      <c r="C27" s="38">
        <v>-6.5684802402479203E-2</v>
      </c>
      <c r="D27" s="38">
        <v>-6.1667789649308524E-2</v>
      </c>
      <c r="E27" s="38">
        <v>-3.8354588167609505E-3</v>
      </c>
      <c r="F27" s="38">
        <v>-5.6962981953084357E-2</v>
      </c>
      <c r="G27" s="38">
        <v>-5.6889098346602274E-2</v>
      </c>
      <c r="H27" s="38">
        <v>-7.7216888586032817E-2</v>
      </c>
      <c r="I27" s="37">
        <v>1.0557877709702623E-2</v>
      </c>
      <c r="J27" s="82"/>
      <c r="K27" s="63" t="s">
        <v>66</v>
      </c>
      <c r="L27" s="59">
        <v>100.75303868799435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-7.409478540472525E-2</v>
      </c>
      <c r="C28" s="38">
        <v>-7.7319587628865927E-2</v>
      </c>
      <c r="D28" s="38">
        <v>-6.6065007403229181E-2</v>
      </c>
      <c r="E28" s="38">
        <v>-6.5144298122723487E-3</v>
      </c>
      <c r="F28" s="38">
        <v>-4.8905609068257361E-2</v>
      </c>
      <c r="G28" s="38">
        <v>-5.395976807532854E-2</v>
      </c>
      <c r="H28" s="38">
        <v>-5.8753697679701067E-2</v>
      </c>
      <c r="I28" s="37">
        <v>4.2652767398854152E-4</v>
      </c>
      <c r="J28" s="72"/>
      <c r="K28" s="76" t="s">
        <v>67</v>
      </c>
      <c r="L28" s="59">
        <v>100.46217543409186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-9.6928104575163432E-2</v>
      </c>
      <c r="C29" s="35">
        <v>-8.9609277195756731E-2</v>
      </c>
      <c r="D29" s="35">
        <v>-7.3492925635351702E-2</v>
      </c>
      <c r="E29" s="35">
        <v>-1.6292875989445954E-2</v>
      </c>
      <c r="F29" s="35">
        <v>-1.9571324078288432E-2</v>
      </c>
      <c r="G29" s="35">
        <v>2.1572185054699045E-3</v>
      </c>
      <c r="H29" s="35">
        <v>-6.1075316689030656E-2</v>
      </c>
      <c r="I29" s="34">
        <v>2.9216345310491887E-2</v>
      </c>
      <c r="J29" s="72"/>
      <c r="K29" s="76" t="s">
        <v>68</v>
      </c>
      <c r="L29" s="59">
        <v>100.34950370473928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99.196078431372541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Rental, hiring and real estate services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98.747193003191114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97.617843926310897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99.354473623540756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99.499658858312486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100.03209551625638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99.140220886341396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97.470588235294116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100.20092187684671</v>
      </c>
    </row>
    <row r="43" spans="1:12" x14ac:dyDescent="0.25">
      <c r="K43" s="58" t="s">
        <v>64</v>
      </c>
      <c r="L43" s="59">
        <v>88.321773068289815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91.497076268522207</v>
      </c>
    </row>
    <row r="45" spans="1:12" ht="15.6" customHeight="1" x14ac:dyDescent="0.25">
      <c r="A45" s="28" t="str">
        <f>"Indexed number of employee jobs in "&amp;$L$1&amp;" each week, by age group"</f>
        <v>Indexed number of employee jobs in Rental, hiring and real estate services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92.790539003866272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93.86333729178034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92.59052145952748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90.307189542483655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100.87912087912088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100.25905718883699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100.4476751917025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101.48768809849523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100.51957048839625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100.600764609503</v>
      </c>
    </row>
    <row r="59" spans="1:12" ht="15.6" customHeight="1" x14ac:dyDescent="0.25">
      <c r="K59" s="53" t="s">
        <v>2</v>
      </c>
      <c r="L59" s="59">
        <v>98.303030303030297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Rental, hiring and real estate services each week, by State and Territory</v>
      </c>
      <c r="K60" s="53" t="s">
        <v>1</v>
      </c>
      <c r="L60" s="59">
        <v>102.8268551236749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98.77148492533108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97.699886171841271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99.942378440671959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99.555403556771552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99.740214755801873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101.58383397050792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100.72727272727273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101.20141342756183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92.335869258946175</v>
      </c>
    </row>
    <row r="72" spans="1:12" ht="15.6" customHeight="1" x14ac:dyDescent="0.25">
      <c r="K72" s="58" t="s">
        <v>5</v>
      </c>
      <c r="L72" s="59">
        <v>90.889822192565845</v>
      </c>
    </row>
    <row r="73" spans="1:12" ht="15.6" customHeight="1" x14ac:dyDescent="0.25">
      <c r="K73" s="58" t="s">
        <v>57</v>
      </c>
      <c r="L73" s="59">
        <v>93.120872301759675</v>
      </c>
    </row>
    <row r="74" spans="1:12" ht="15.6" customHeight="1" x14ac:dyDescent="0.25">
      <c r="K74" s="63" t="s">
        <v>4</v>
      </c>
      <c r="L74" s="59">
        <v>91.894664842681266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Rental, hiring and real estate services each week, by State and Territory</v>
      </c>
      <c r="K75" s="53" t="s">
        <v>3</v>
      </c>
      <c r="L75" s="59">
        <v>94.120193972982335</v>
      </c>
    </row>
    <row r="76" spans="1:12" ht="15.6" customHeight="1" x14ac:dyDescent="0.25">
      <c r="K76" s="53" t="s">
        <v>56</v>
      </c>
      <c r="L76" s="59">
        <v>95.630802839978159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94.303030303030297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94.840989399293278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100.88126025977017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100.39295947605402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100.25447415627215</v>
      </c>
    </row>
    <row r="85" spans="1:12" ht="15.6" customHeight="1" x14ac:dyDescent="0.25">
      <c r="K85" s="63" t="s">
        <v>4</v>
      </c>
      <c r="L85" s="59">
        <v>100.44272274488102</v>
      </c>
    </row>
    <row r="86" spans="1:12" ht="15.6" customHeight="1" x14ac:dyDescent="0.25">
      <c r="K86" s="53" t="s">
        <v>3</v>
      </c>
      <c r="L86" s="59">
        <v>100.66442073741344</v>
      </c>
    </row>
    <row r="87" spans="1:12" ht="15.6" customHeight="1" x14ac:dyDescent="0.25">
      <c r="K87" s="53" t="s">
        <v>56</v>
      </c>
      <c r="L87" s="59">
        <v>100</v>
      </c>
    </row>
    <row r="88" spans="1:12" ht="15.6" customHeight="1" x14ac:dyDescent="0.25">
      <c r="K88" s="53" t="s">
        <v>2</v>
      </c>
      <c r="L88" s="59">
        <v>97.170971709717108</v>
      </c>
    </row>
    <row r="89" spans="1:12" ht="15.6" customHeight="1" x14ac:dyDescent="0.25">
      <c r="K89" s="53" t="s">
        <v>1</v>
      </c>
      <c r="L89" s="59">
        <v>105.17687661777396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98.905624514010881</v>
      </c>
    </row>
    <row r="92" spans="1:12" ht="15" customHeight="1" x14ac:dyDescent="0.25">
      <c r="K92" s="58" t="s">
        <v>5</v>
      </c>
      <c r="L92" s="59">
        <v>97.327056897257464</v>
      </c>
    </row>
    <row r="93" spans="1:12" ht="15" customHeight="1" x14ac:dyDescent="0.25">
      <c r="A93" s="28"/>
      <c r="K93" s="58" t="s">
        <v>57</v>
      </c>
      <c r="L93" s="59">
        <v>99.274122898502355</v>
      </c>
    </row>
    <row r="94" spans="1:12" ht="15" customHeight="1" x14ac:dyDescent="0.25">
      <c r="K94" s="63" t="s">
        <v>4</v>
      </c>
      <c r="L94" s="59">
        <v>99.077660948164549</v>
      </c>
    </row>
    <row r="95" spans="1:12" ht="15" customHeight="1" x14ac:dyDescent="0.25">
      <c r="K95" s="53" t="s">
        <v>3</v>
      </c>
      <c r="L95" s="59">
        <v>98.605652255287296</v>
      </c>
    </row>
    <row r="96" spans="1:12" ht="15" customHeight="1" x14ac:dyDescent="0.25">
      <c r="K96" s="53" t="s">
        <v>56</v>
      </c>
      <c r="L96" s="59">
        <v>100.28490028490029</v>
      </c>
    </row>
    <row r="97" spans="1:12" ht="15" customHeight="1" x14ac:dyDescent="0.25">
      <c r="K97" s="53" t="s">
        <v>2</v>
      </c>
      <c r="L97" s="59">
        <v>100.61500615006149</v>
      </c>
    </row>
    <row r="98" spans="1:12" ht="15" customHeight="1" x14ac:dyDescent="0.25">
      <c r="K98" s="53" t="s">
        <v>1</v>
      </c>
      <c r="L98" s="59">
        <v>108.80069025021571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91.368833338133228</v>
      </c>
    </row>
    <row r="101" spans="1:12" x14ac:dyDescent="0.25">
      <c r="A101" s="27"/>
      <c r="B101" s="26"/>
      <c r="K101" s="58" t="s">
        <v>5</v>
      </c>
      <c r="L101" s="59">
        <v>89.701187065083914</v>
      </c>
    </row>
    <row r="102" spans="1:12" x14ac:dyDescent="0.25">
      <c r="A102" s="27"/>
      <c r="B102" s="26"/>
      <c r="K102" s="58" t="s">
        <v>57</v>
      </c>
      <c r="L102" s="59">
        <v>91.906887489049268</v>
      </c>
    </row>
    <row r="103" spans="1:12" x14ac:dyDescent="0.25">
      <c r="A103" s="27"/>
      <c r="B103" s="26"/>
      <c r="K103" s="63" t="s">
        <v>4</v>
      </c>
      <c r="L103" s="59">
        <v>91.514480723113806</v>
      </c>
    </row>
    <row r="104" spans="1:12" x14ac:dyDescent="0.25">
      <c r="A104" s="27"/>
      <c r="B104" s="26"/>
      <c r="K104" s="53" t="s">
        <v>3</v>
      </c>
      <c r="L104" s="59">
        <v>91.549691184727678</v>
      </c>
    </row>
    <row r="105" spans="1:12" x14ac:dyDescent="0.25">
      <c r="A105" s="27"/>
      <c r="B105" s="26"/>
      <c r="K105" s="53" t="s">
        <v>56</v>
      </c>
      <c r="L105" s="59">
        <v>92.87749287749287</v>
      </c>
    </row>
    <row r="106" spans="1:12" x14ac:dyDescent="0.25">
      <c r="A106" s="27"/>
      <c r="B106" s="26"/>
      <c r="K106" s="53" t="s">
        <v>2</v>
      </c>
      <c r="L106" s="59">
        <v>95.20295202952029</v>
      </c>
    </row>
    <row r="107" spans="1:12" x14ac:dyDescent="0.25">
      <c r="A107" s="27"/>
      <c r="B107" s="26"/>
      <c r="K107" s="53" t="s">
        <v>1</v>
      </c>
      <c r="L107" s="59">
        <v>101.63934426229508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41</v>
      </c>
    </row>
    <row r="2" spans="1:67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Professional, scientific and technical services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99.748958495912021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-7.8802540429567913E-2</v>
      </c>
      <c r="C11" s="38">
        <v>-7.6484132304814767E-2</v>
      </c>
      <c r="D11" s="38">
        <v>-7.0890502605235661E-2</v>
      </c>
      <c r="E11" s="38">
        <v>-9.2211012773493195E-3</v>
      </c>
      <c r="F11" s="38">
        <v>-8.3720240957133707E-2</v>
      </c>
      <c r="G11" s="38">
        <v>-7.7605996188717108E-2</v>
      </c>
      <c r="H11" s="38">
        <v>-9.7160625355066976E-2</v>
      </c>
      <c r="I11" s="37">
        <v>-4.2752211581004174E-3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-8.8162109449559378E-2</v>
      </c>
      <c r="C12" s="38">
        <v>-8.6459629920657588E-2</v>
      </c>
      <c r="D12" s="38">
        <v>-7.8210075778838095E-2</v>
      </c>
      <c r="E12" s="38">
        <v>-6.1747980377321321E-3</v>
      </c>
      <c r="F12" s="38">
        <v>-7.8955246238784693E-2</v>
      </c>
      <c r="G12" s="38">
        <v>-8.7180064688708869E-2</v>
      </c>
      <c r="H12" s="38">
        <v>-0.10866074061805397</v>
      </c>
      <c r="I12" s="37">
        <v>1.7916817435280619E-2</v>
      </c>
      <c r="J12" s="58"/>
      <c r="K12" s="58"/>
      <c r="L12" s="59">
        <v>100.07119445811772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-9.055631824344712E-2</v>
      </c>
      <c r="C13" s="38">
        <v>-8.1278472153643366E-2</v>
      </c>
      <c r="D13" s="38">
        <v>-7.6400789043177264E-2</v>
      </c>
      <c r="E13" s="38">
        <v>-1.3111765232097006E-2</v>
      </c>
      <c r="F13" s="38">
        <v>-9.8666155721897075E-2</v>
      </c>
      <c r="G13" s="38">
        <v>-6.6726564587454518E-2</v>
      </c>
      <c r="H13" s="38">
        <v>-8.7672495121480232E-2</v>
      </c>
      <c r="I13" s="37">
        <v>-1.2456900533001414E-2</v>
      </c>
      <c r="J13" s="58"/>
      <c r="K13" s="58"/>
      <c r="L13" s="59">
        <v>99.148427839074117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-5.8973377414303085E-2</v>
      </c>
      <c r="C14" s="38">
        <v>-6.2399445214979199E-2</v>
      </c>
      <c r="D14" s="38">
        <v>-5.7346245825402486E-2</v>
      </c>
      <c r="E14" s="38">
        <v>-9.0988227491295426E-3</v>
      </c>
      <c r="F14" s="38">
        <v>-9.6283988078309291E-2</v>
      </c>
      <c r="G14" s="38">
        <v>-9.6255859979121672E-2</v>
      </c>
      <c r="H14" s="38">
        <v>-0.1035470898754236</v>
      </c>
      <c r="I14" s="37">
        <v>-1.7473173856574653E-2</v>
      </c>
      <c r="J14" s="58"/>
      <c r="K14" s="58"/>
      <c r="L14" s="59">
        <v>92.119745957043207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-5.5502801253442202E-2</v>
      </c>
      <c r="C15" s="38">
        <v>-6.1274567633249233E-2</v>
      </c>
      <c r="D15" s="38">
        <v>-5.2827044399476275E-2</v>
      </c>
      <c r="E15" s="38">
        <v>-7.5370947925527121E-3</v>
      </c>
      <c r="F15" s="38">
        <v>-2.4377066956110527E-2</v>
      </c>
      <c r="G15" s="38">
        <v>-2.8886296592037897E-2</v>
      </c>
      <c r="H15" s="38">
        <v>-3.3637580001849909E-2</v>
      </c>
      <c r="I15" s="37">
        <v>-3.6086524718760282E-3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-6.2003846826368281E-2</v>
      </c>
      <c r="C16" s="38">
        <v>-5.8216292134831482E-2</v>
      </c>
      <c r="D16" s="38">
        <v>-6.1828865907262553E-2</v>
      </c>
      <c r="E16" s="38">
        <v>-9.9159625063489631E-3</v>
      </c>
      <c r="F16" s="38">
        <v>-5.6800957747767944E-2</v>
      </c>
      <c r="G16" s="38">
        <v>-4.5459803272539734E-2</v>
      </c>
      <c r="H16" s="38">
        <v>-8.1239902185372137E-2</v>
      </c>
      <c r="I16" s="37">
        <v>-7.9474456772544722E-3</v>
      </c>
      <c r="J16" s="58"/>
      <c r="K16" s="58"/>
      <c r="L16" s="59">
        <v>99.337133075111836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-4.5209041808361716E-2</v>
      </c>
      <c r="C17" s="38">
        <v>-4.4635708566853505E-2</v>
      </c>
      <c r="D17" s="38">
        <v>-5.9043863972400246E-2</v>
      </c>
      <c r="E17" s="38">
        <v>3.9584364176150633E-3</v>
      </c>
      <c r="F17" s="38">
        <v>-5.6170422928307762E-3</v>
      </c>
      <c r="G17" s="38">
        <v>1.8554247042659178E-3</v>
      </c>
      <c r="H17" s="38">
        <v>-9.346318793562236E-2</v>
      </c>
      <c r="I17" s="37">
        <v>4.8947546683288712E-2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-7.7402303190485133E-2</v>
      </c>
      <c r="C18" s="38">
        <v>-6.1635944700460854E-2</v>
      </c>
      <c r="D18" s="38">
        <v>-7.1794871794871762E-2</v>
      </c>
      <c r="E18" s="38">
        <v>-1.0338345864661647E-2</v>
      </c>
      <c r="F18" s="38">
        <v>-9.1792238066213394E-2</v>
      </c>
      <c r="G18" s="38">
        <v>-7.7816304534513492E-2</v>
      </c>
      <c r="H18" s="38">
        <v>-0.10351989850975241</v>
      </c>
      <c r="I18" s="37">
        <v>-1.8564954293056601E-2</v>
      </c>
      <c r="J18" s="58"/>
      <c r="K18" s="58"/>
      <c r="L18" s="59">
        <v>101.92442894298645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-8.5378916361688817E-2</v>
      </c>
      <c r="C19" s="38">
        <v>-0.1042486231313926</v>
      </c>
      <c r="D19" s="38">
        <v>-8.1360946745562157E-2</v>
      </c>
      <c r="E19" s="38">
        <v>-1.3836700411122393E-2</v>
      </c>
      <c r="F19" s="38">
        <v>-0.12570700674223523</v>
      </c>
      <c r="G19" s="38">
        <v>-0.1501187501898823</v>
      </c>
      <c r="H19" s="38">
        <v>-0.14822797468995774</v>
      </c>
      <c r="I19" s="37">
        <v>-0.10092187316272228</v>
      </c>
      <c r="J19" s="81"/>
      <c r="K19" s="60"/>
      <c r="L19" s="59">
        <v>101.4886794678421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91.627975904286629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-7.8964131273438487E-2</v>
      </c>
      <c r="C21" s="38">
        <v>-7.6225012710167683E-2</v>
      </c>
      <c r="D21" s="38">
        <v>-7.1076002913618486E-2</v>
      </c>
      <c r="E21" s="38">
        <v>-9.9528337805091516E-3</v>
      </c>
      <c r="F21" s="38">
        <v>-8.9028662368392131E-2</v>
      </c>
      <c r="G21" s="38">
        <v>-8.524117105207063E-2</v>
      </c>
      <c r="H21" s="38">
        <v>-0.10217047424608316</v>
      </c>
      <c r="I21" s="37">
        <v>-9.9785530292190172E-3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-7.4292990725254637E-2</v>
      </c>
      <c r="C22" s="38">
        <v>-7.2711893908899983E-2</v>
      </c>
      <c r="D22" s="38">
        <v>-6.6570845824264535E-2</v>
      </c>
      <c r="E22" s="38">
        <v>-7.9631284339632957E-3</v>
      </c>
      <c r="F22" s="38">
        <v>-7.2165674681781922E-2</v>
      </c>
      <c r="G22" s="38">
        <v>-6.1830126174119537E-2</v>
      </c>
      <c r="H22" s="38">
        <v>-8.5629701776086198E-2</v>
      </c>
      <c r="I22" s="37">
        <v>5.9530557048650401E-3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-0.13564583614522874</v>
      </c>
      <c r="C23" s="38">
        <v>-0.14533564660349663</v>
      </c>
      <c r="D23" s="38">
        <v>-0.11772404766825106</v>
      </c>
      <c r="E23" s="38">
        <v>-2.5443071965628339E-2</v>
      </c>
      <c r="F23" s="38">
        <v>-0.1249060874065161</v>
      </c>
      <c r="G23" s="38">
        <v>-0.13880630316552778</v>
      </c>
      <c r="H23" s="38">
        <v>-7.8464420733140416E-2</v>
      </c>
      <c r="I23" s="37">
        <v>-2.936831295687703E-2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-9.255431820752491E-2</v>
      </c>
      <c r="C24" s="38">
        <v>-8.8401784976448239E-2</v>
      </c>
      <c r="D24" s="38">
        <v>-8.0690862119254914E-2</v>
      </c>
      <c r="E24" s="38">
        <v>-1.3832601381719156E-2</v>
      </c>
      <c r="F24" s="38">
        <v>-9.5765812324377753E-2</v>
      </c>
      <c r="G24" s="38">
        <v>-9.0485579464330224E-2</v>
      </c>
      <c r="H24" s="38">
        <v>-9.8620440077451299E-2</v>
      </c>
      <c r="I24" s="37">
        <v>-4.9445862232089244E-3</v>
      </c>
      <c r="J24" s="58"/>
      <c r="K24" s="58" t="s">
        <v>12</v>
      </c>
      <c r="L24" s="59">
        <v>101.13375624240788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-7.7405119876637341E-2</v>
      </c>
      <c r="C25" s="38">
        <v>-7.4284397478313835E-2</v>
      </c>
      <c r="D25" s="38">
        <v>-6.9694350593227039E-2</v>
      </c>
      <c r="E25" s="38">
        <v>-8.1175756382489972E-3</v>
      </c>
      <c r="F25" s="38">
        <v>-8.6168727811710477E-2</v>
      </c>
      <c r="G25" s="38">
        <v>-7.8496040079396368E-2</v>
      </c>
      <c r="H25" s="38">
        <v>-9.8356166645072629E-2</v>
      </c>
      <c r="I25" s="37">
        <v>-2.5566048961369603E-3</v>
      </c>
      <c r="J25" s="58"/>
      <c r="K25" s="58" t="s">
        <v>64</v>
      </c>
      <c r="L25" s="59">
        <v>99.544477691746096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-6.9578701921988562E-2</v>
      </c>
      <c r="C26" s="38">
        <v>-6.6546292826400455E-2</v>
      </c>
      <c r="D26" s="38">
        <v>-6.5309719418938483E-2</v>
      </c>
      <c r="E26" s="38">
        <v>-6.2432905813887274E-3</v>
      </c>
      <c r="F26" s="38">
        <v>-8.0027199933250803E-2</v>
      </c>
      <c r="G26" s="38">
        <v>-7.6292558349918549E-2</v>
      </c>
      <c r="H26" s="38">
        <v>-0.10566100076069995</v>
      </c>
      <c r="I26" s="37">
        <v>-2.1539364611866674E-4</v>
      </c>
      <c r="J26" s="58"/>
      <c r="K26" s="58" t="s">
        <v>65</v>
      </c>
      <c r="L26" s="59">
        <v>99.662885405644815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-6.1328446930508984E-2</v>
      </c>
      <c r="C27" s="38">
        <v>-6.0957960934279409E-2</v>
      </c>
      <c r="D27" s="38">
        <v>-5.7129018053720837E-2</v>
      </c>
      <c r="E27" s="38">
        <v>-6.7528559682300537E-3</v>
      </c>
      <c r="F27" s="38">
        <v>-7.4565824201102915E-2</v>
      </c>
      <c r="G27" s="38">
        <v>-6.4316059321142927E-2</v>
      </c>
      <c r="H27" s="38">
        <v>-8.8032092394793038E-2</v>
      </c>
      <c r="I27" s="37">
        <v>-1.2377505838211289E-2</v>
      </c>
      <c r="J27" s="82"/>
      <c r="K27" s="63" t="s">
        <v>66</v>
      </c>
      <c r="L27" s="59">
        <v>99.67514092318838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-6.5302186965858766E-2</v>
      </c>
      <c r="C28" s="38">
        <v>-6.5179275883229582E-2</v>
      </c>
      <c r="D28" s="38">
        <v>-6.1042992053184197E-2</v>
      </c>
      <c r="E28" s="38">
        <v>-7.8624937209251788E-3</v>
      </c>
      <c r="F28" s="38">
        <v>-8.4865173301804653E-2</v>
      </c>
      <c r="G28" s="38">
        <v>-7.0945576635426555E-2</v>
      </c>
      <c r="H28" s="38">
        <v>-8.8238575391654028E-2</v>
      </c>
      <c r="I28" s="37">
        <v>-1.2507836648124937E-2</v>
      </c>
      <c r="J28" s="72"/>
      <c r="K28" s="76" t="s">
        <v>67</v>
      </c>
      <c r="L28" s="59">
        <v>99.960546388679433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-0.10329092920353977</v>
      </c>
      <c r="C29" s="35">
        <v>-0.10481755855151154</v>
      </c>
      <c r="D29" s="35">
        <v>-8.7754671418188601E-2</v>
      </c>
      <c r="E29" s="35">
        <v>-9.2448491324242932E-3</v>
      </c>
      <c r="F29" s="35">
        <v>-7.6647337313256236E-2</v>
      </c>
      <c r="G29" s="35">
        <v>-8.7525934501036629E-2</v>
      </c>
      <c r="H29" s="35">
        <v>-7.8583977453149045E-2</v>
      </c>
      <c r="I29" s="34">
        <v>5.8070268985528362E-3</v>
      </c>
      <c r="J29" s="72"/>
      <c r="K29" s="76" t="s">
        <v>68</v>
      </c>
      <c r="L29" s="59">
        <v>99.98685190866459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100.1705383480826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Professional, scientific and technical services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97.968686732352538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98.70952483779088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99.171157426773945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99.543273040092359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99.554612565536843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99.546390848928439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98.296921091445427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86.435416385477126</v>
      </c>
    </row>
    <row r="43" spans="1:12" x14ac:dyDescent="0.25">
      <c r="K43" s="58" t="s">
        <v>64</v>
      </c>
      <c r="L43" s="59">
        <v>90.744568179247509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92.259488012336263</v>
      </c>
    </row>
    <row r="45" spans="1:12" ht="15.6" customHeight="1" x14ac:dyDescent="0.25">
      <c r="A45" s="28" t="str">
        <f>"Indexed number of employee jobs in "&amp;$L$1&amp;" each week, by age group"</f>
        <v>Indexed number of employee jobs in Professional, scientific and technical services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93.042129807801146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93.867155306949101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93.469781303414123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89.670907079646028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99.924908605868993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98.957754199130804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100.16286206525251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100.25551786422309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99.499306891771667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99.748792270531411</v>
      </c>
    </row>
    <row r="59" spans="1:12" ht="15.6" customHeight="1" x14ac:dyDescent="0.25">
      <c r="K59" s="53" t="s">
        <v>2</v>
      </c>
      <c r="L59" s="59">
        <v>99.894440534834629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Professional, scientific and technical services each week, by State and Territory</v>
      </c>
      <c r="K60" s="53" t="s">
        <v>1</v>
      </c>
      <c r="L60" s="59">
        <v>101.5947102294827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98.900635642064344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98.518460514466938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99.917895983633031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99.431693026124506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99.838619576686739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101.66183574879226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99.049964813511622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99.898872034227921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91.234726476303393</v>
      </c>
    </row>
    <row r="72" spans="1:12" ht="15.6" customHeight="1" x14ac:dyDescent="0.25">
      <c r="K72" s="58" t="s">
        <v>5</v>
      </c>
      <c r="L72" s="59">
        <v>91.088054500606859</v>
      </c>
    </row>
    <row r="73" spans="1:12" ht="15.6" customHeight="1" x14ac:dyDescent="0.25">
      <c r="K73" s="58" t="s">
        <v>57</v>
      </c>
      <c r="L73" s="59">
        <v>93.88257779692043</v>
      </c>
    </row>
    <row r="74" spans="1:12" ht="15.6" customHeight="1" x14ac:dyDescent="0.25">
      <c r="K74" s="63" t="s">
        <v>4</v>
      </c>
      <c r="L74" s="59">
        <v>94.065817877439542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Professional, scientific and technical services each week, by State and Territory</v>
      </c>
      <c r="K75" s="53" t="s">
        <v>3</v>
      </c>
      <c r="L75" s="59">
        <v>93.846854116235292</v>
      </c>
    </row>
    <row r="76" spans="1:12" ht="15.6" customHeight="1" x14ac:dyDescent="0.25">
      <c r="K76" s="53" t="s">
        <v>56</v>
      </c>
      <c r="L76" s="59">
        <v>95.478260869565219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90.886699507389153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91.077401789187078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99.701675743285762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99.079845067930236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100.61832826793227</v>
      </c>
    </row>
    <row r="85" spans="1:12" ht="15.6" customHeight="1" x14ac:dyDescent="0.25">
      <c r="K85" s="63" t="s">
        <v>4</v>
      </c>
      <c r="L85" s="59">
        <v>101.09849288898323</v>
      </c>
    </row>
    <row r="86" spans="1:12" ht="15.6" customHeight="1" x14ac:dyDescent="0.25">
      <c r="K86" s="53" t="s">
        <v>3</v>
      </c>
      <c r="L86" s="59">
        <v>99.677526965417556</v>
      </c>
    </row>
    <row r="87" spans="1:12" ht="15.6" customHeight="1" x14ac:dyDescent="0.25">
      <c r="K87" s="53" t="s">
        <v>56</v>
      </c>
      <c r="L87" s="59">
        <v>100.21353833013025</v>
      </c>
    </row>
    <row r="88" spans="1:12" ht="15.6" customHeight="1" x14ac:dyDescent="0.25">
      <c r="K88" s="53" t="s">
        <v>2</v>
      </c>
      <c r="L88" s="59">
        <v>96.624472573839654</v>
      </c>
    </row>
    <row r="89" spans="1:12" ht="15.6" customHeight="1" x14ac:dyDescent="0.25">
      <c r="K89" s="53" t="s">
        <v>1</v>
      </c>
      <c r="L89" s="59">
        <v>102.71508014393196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98.994709405759835</v>
      </c>
    </row>
    <row r="92" spans="1:12" ht="15" customHeight="1" x14ac:dyDescent="0.25">
      <c r="K92" s="58" t="s">
        <v>5</v>
      </c>
      <c r="L92" s="59">
        <v>98.484103733705581</v>
      </c>
    </row>
    <row r="93" spans="1:12" ht="15" customHeight="1" x14ac:dyDescent="0.25">
      <c r="A93" s="28"/>
      <c r="K93" s="58" t="s">
        <v>57</v>
      </c>
      <c r="L93" s="59">
        <v>99.752968125402361</v>
      </c>
    </row>
    <row r="94" spans="1:12" ht="15" customHeight="1" x14ac:dyDescent="0.25">
      <c r="K94" s="63" t="s">
        <v>4</v>
      </c>
      <c r="L94" s="59">
        <v>100.00530672893228</v>
      </c>
    </row>
    <row r="95" spans="1:12" ht="15" customHeight="1" x14ac:dyDescent="0.25">
      <c r="K95" s="53" t="s">
        <v>3</v>
      </c>
      <c r="L95" s="59">
        <v>99.897142221728004</v>
      </c>
    </row>
    <row r="96" spans="1:12" ht="15" customHeight="1" x14ac:dyDescent="0.25">
      <c r="K96" s="53" t="s">
        <v>56</v>
      </c>
      <c r="L96" s="59">
        <v>101.38799914584669</v>
      </c>
    </row>
    <row r="97" spans="1:12" ht="15" customHeight="1" x14ac:dyDescent="0.25">
      <c r="K97" s="53" t="s">
        <v>2</v>
      </c>
      <c r="L97" s="59">
        <v>99.662447257383974</v>
      </c>
    </row>
    <row r="98" spans="1:12" ht="15" customHeight="1" x14ac:dyDescent="0.25">
      <c r="K98" s="53" t="s">
        <v>1</v>
      </c>
      <c r="L98" s="59">
        <v>99.356667757060308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91.674888711068292</v>
      </c>
    </row>
    <row r="101" spans="1:12" x14ac:dyDescent="0.25">
      <c r="A101" s="27"/>
      <c r="B101" s="26"/>
      <c r="K101" s="58" t="s">
        <v>5</v>
      </c>
      <c r="L101" s="59">
        <v>91.300800220208018</v>
      </c>
    </row>
    <row r="102" spans="1:12" x14ac:dyDescent="0.25">
      <c r="A102" s="27"/>
      <c r="B102" s="26"/>
      <c r="K102" s="58" t="s">
        <v>57</v>
      </c>
      <c r="L102" s="59">
        <v>94.634168251164041</v>
      </c>
    </row>
    <row r="103" spans="1:12" x14ac:dyDescent="0.25">
      <c r="A103" s="27"/>
      <c r="B103" s="26"/>
      <c r="K103" s="63" t="s">
        <v>4</v>
      </c>
      <c r="L103" s="59">
        <v>95.123116111229038</v>
      </c>
    </row>
    <row r="104" spans="1:12" x14ac:dyDescent="0.25">
      <c r="A104" s="27"/>
      <c r="B104" s="26"/>
      <c r="K104" s="53" t="s">
        <v>3</v>
      </c>
      <c r="L104" s="59">
        <v>93.714555765595463</v>
      </c>
    </row>
    <row r="105" spans="1:12" x14ac:dyDescent="0.25">
      <c r="A105" s="27"/>
      <c r="B105" s="26"/>
      <c r="K105" s="53" t="s">
        <v>56</v>
      </c>
      <c r="L105" s="59">
        <v>95.601110399316681</v>
      </c>
    </row>
    <row r="106" spans="1:12" x14ac:dyDescent="0.25">
      <c r="A106" s="27"/>
      <c r="B106" s="26"/>
      <c r="K106" s="53" t="s">
        <v>2</v>
      </c>
      <c r="L106" s="59">
        <v>94.135021097046405</v>
      </c>
    </row>
    <row r="107" spans="1:12" x14ac:dyDescent="0.25">
      <c r="A107" s="27"/>
      <c r="B107" s="26"/>
      <c r="K107" s="53" t="s">
        <v>1</v>
      </c>
      <c r="L107" s="59">
        <v>92.563515429069895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42</v>
      </c>
    </row>
    <row r="2" spans="1:67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Administrative and support services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100.32006045732702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-7.4800143243840989E-2</v>
      </c>
      <c r="C11" s="38">
        <v>-7.775189474720301E-2</v>
      </c>
      <c r="D11" s="38">
        <v>-7.0013961767255384E-2</v>
      </c>
      <c r="E11" s="38">
        <v>-5.553691164761676E-3</v>
      </c>
      <c r="F11" s="38">
        <v>-5.8116433994931826E-2</v>
      </c>
      <c r="G11" s="38">
        <v>-7.5803009971241786E-2</v>
      </c>
      <c r="H11" s="38">
        <v>-5.8546630074345241E-2</v>
      </c>
      <c r="I11" s="37">
        <v>-6.3234685833803983E-3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-8.7549579936912481E-2</v>
      </c>
      <c r="C12" s="38">
        <v>-9.8300193668356406E-2</v>
      </c>
      <c r="D12" s="38">
        <v>-7.1369825459197678E-2</v>
      </c>
      <c r="E12" s="38">
        <v>-9.9559436708362981E-3</v>
      </c>
      <c r="F12" s="38">
        <v>-5.937553644870297E-2</v>
      </c>
      <c r="G12" s="38">
        <v>-8.4085554843925547E-2</v>
      </c>
      <c r="H12" s="38">
        <v>-6.6512890080750453E-2</v>
      </c>
      <c r="I12" s="37">
        <v>-1.5565384291392981E-2</v>
      </c>
      <c r="J12" s="58"/>
      <c r="K12" s="58"/>
      <c r="L12" s="59">
        <v>100.04094562000358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-8.640766239998432E-2</v>
      </c>
      <c r="C13" s="38">
        <v>-8.5368603727706827E-2</v>
      </c>
      <c r="D13" s="38">
        <v>-8.0042405266142369E-2</v>
      </c>
      <c r="E13" s="38">
        <v>-8.0217173322898461E-3</v>
      </c>
      <c r="F13" s="38">
        <v>-4.9385310499381552E-2</v>
      </c>
      <c r="G13" s="38">
        <v>-6.0756518613006016E-2</v>
      </c>
      <c r="H13" s="38">
        <v>-5.7144921915807778E-2</v>
      </c>
      <c r="I13" s="37">
        <v>3.086890277055776E-3</v>
      </c>
      <c r="J13" s="58"/>
      <c r="K13" s="58"/>
      <c r="L13" s="59">
        <v>99.485349104199358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-5.2917096785676132E-2</v>
      </c>
      <c r="C14" s="38">
        <v>-6.1436432905319638E-2</v>
      </c>
      <c r="D14" s="38">
        <v>-5.4693773138443369E-2</v>
      </c>
      <c r="E14" s="38">
        <v>1.6156353646210597E-3</v>
      </c>
      <c r="F14" s="38">
        <v>-3.7720064484746629E-2</v>
      </c>
      <c r="G14" s="38">
        <v>-5.9334540199038499E-2</v>
      </c>
      <c r="H14" s="38">
        <v>-4.2989289337902137E-2</v>
      </c>
      <c r="I14" s="37">
        <v>-1.2511862945222552E-3</v>
      </c>
      <c r="J14" s="58"/>
      <c r="K14" s="58"/>
      <c r="L14" s="59">
        <v>92.519985675615899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-2.0659330432961864E-2</v>
      </c>
      <c r="C15" s="38">
        <v>-2.7604527604527584E-2</v>
      </c>
      <c r="D15" s="38">
        <v>-5.4979346264367845E-2</v>
      </c>
      <c r="E15" s="38">
        <v>2.418835647935258E-2</v>
      </c>
      <c r="F15" s="38">
        <v>7.0892048281581799E-2</v>
      </c>
      <c r="G15" s="38">
        <v>7.0990247258688743E-3</v>
      </c>
      <c r="H15" s="38">
        <v>-2.7764810000932338E-2</v>
      </c>
      <c r="I15" s="37">
        <v>6.5145383054952877E-2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-8.0013435539400879E-2</v>
      </c>
      <c r="C16" s="38">
        <v>-5.7444847293062096E-2</v>
      </c>
      <c r="D16" s="38">
        <v>-7.9947213724431698E-2</v>
      </c>
      <c r="E16" s="38">
        <v>-1.5798235981722253E-2</v>
      </c>
      <c r="F16" s="38">
        <v>-0.13802587786747089</v>
      </c>
      <c r="G16" s="38">
        <v>-0.12642783120377998</v>
      </c>
      <c r="H16" s="38">
        <v>-7.1717622077468568E-2</v>
      </c>
      <c r="I16" s="37">
        <v>-2.9723242512890713E-2</v>
      </c>
      <c r="J16" s="58"/>
      <c r="K16" s="58"/>
      <c r="L16" s="59">
        <v>101.91372360731879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-7.6996444983959078E-2</v>
      </c>
      <c r="C17" s="38">
        <v>-7.1683962675503587E-2</v>
      </c>
      <c r="D17" s="38">
        <v>-7.83549783549784E-2</v>
      </c>
      <c r="E17" s="38">
        <v>-2.1598272138229069E-3</v>
      </c>
      <c r="F17" s="38">
        <v>-7.7764630351713104E-2</v>
      </c>
      <c r="G17" s="38">
        <v>-6.1718378917453132E-2</v>
      </c>
      <c r="H17" s="38">
        <v>-0.10784275100125296</v>
      </c>
      <c r="I17" s="37">
        <v>3.3694587462657521E-2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-8.903201363894675E-2</v>
      </c>
      <c r="C18" s="38">
        <v>-0.10496929089893914</v>
      </c>
      <c r="D18" s="38">
        <v>-8.8168373151308321E-2</v>
      </c>
      <c r="E18" s="38">
        <v>-3.2130032130032182E-3</v>
      </c>
      <c r="F18" s="38">
        <v>-0.29818508570583191</v>
      </c>
      <c r="G18" s="38">
        <v>-0.3178400246161508</v>
      </c>
      <c r="H18" s="38">
        <v>-0.12579096406161161</v>
      </c>
      <c r="I18" s="37">
        <v>-3.4370997274326132E-2</v>
      </c>
      <c r="J18" s="58"/>
      <c r="K18" s="58"/>
      <c r="L18" s="59">
        <v>100.68235660866327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-2.3053814002089834E-2</v>
      </c>
      <c r="C19" s="38">
        <v>-2.2670848033450985E-2</v>
      </c>
      <c r="D19" s="38">
        <v>-3.1591894866317083E-2</v>
      </c>
      <c r="E19" s="38">
        <v>3.5080880919897695E-3</v>
      </c>
      <c r="F19" s="38">
        <v>5.7912930865813284E-3</v>
      </c>
      <c r="G19" s="38">
        <v>-4.6549319271780298E-2</v>
      </c>
      <c r="H19" s="38">
        <v>-2.7392833229206714E-2</v>
      </c>
      <c r="I19" s="37">
        <v>-3.4213831722223476E-2</v>
      </c>
      <c r="J19" s="81"/>
      <c r="K19" s="60"/>
      <c r="L19" s="59">
        <v>100.04569488974768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94.188356600506822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-6.9728026338394034E-2</v>
      </c>
      <c r="C21" s="38">
        <v>-7.5226855628058753E-2</v>
      </c>
      <c r="D21" s="38">
        <v>-6.0319195226057776E-2</v>
      </c>
      <c r="E21" s="38">
        <v>-6.7375840911721996E-3</v>
      </c>
      <c r="F21" s="38">
        <v>-6.5609706090896114E-2</v>
      </c>
      <c r="G21" s="38">
        <v>-8.6192165595775028E-2</v>
      </c>
      <c r="H21" s="38">
        <v>-5.8629335483272205E-2</v>
      </c>
      <c r="I21" s="37">
        <v>-1.1884235033335799E-2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-7.2822206328603478E-2</v>
      </c>
      <c r="C22" s="38">
        <v>-7.463339835029259E-2</v>
      </c>
      <c r="D22" s="38">
        <v>-7.5703161218010795E-2</v>
      </c>
      <c r="E22" s="38">
        <v>-3.2987664718990839E-3</v>
      </c>
      <c r="F22" s="38">
        <v>-4.3214385986568571E-2</v>
      </c>
      <c r="G22" s="38">
        <v>-5.6211395312028012E-2</v>
      </c>
      <c r="H22" s="38">
        <v>-5.5698370970158395E-2</v>
      </c>
      <c r="I22" s="37">
        <v>1.8759475835914419E-3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-0.15144585423428736</v>
      </c>
      <c r="C23" s="38">
        <v>-0.14564765300059412</v>
      </c>
      <c r="D23" s="38">
        <v>-0.1134489402697495</v>
      </c>
      <c r="E23" s="38">
        <v>-2.9434865542132593E-2</v>
      </c>
      <c r="F23" s="38">
        <v>-8.9483220207995373E-2</v>
      </c>
      <c r="G23" s="38">
        <v>-9.8518542521028984E-2</v>
      </c>
      <c r="H23" s="38">
        <v>-7.7545552312628052E-2</v>
      </c>
      <c r="I23" s="37">
        <v>-7.867124391138236E-3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-0.11403271857396402</v>
      </c>
      <c r="C24" s="38">
        <v>-0.1153383096556706</v>
      </c>
      <c r="D24" s="38">
        <v>-8.9904729820111218E-2</v>
      </c>
      <c r="E24" s="38">
        <v>-1.9446198688365279E-2</v>
      </c>
      <c r="F24" s="38">
        <v>-8.8993139627063789E-2</v>
      </c>
      <c r="G24" s="38">
        <v>-0.11547354116917286</v>
      </c>
      <c r="H24" s="38">
        <v>-6.3558451870850075E-2</v>
      </c>
      <c r="I24" s="37">
        <v>-2.8736025304508805E-2</v>
      </c>
      <c r="J24" s="58"/>
      <c r="K24" s="58" t="s">
        <v>12</v>
      </c>
      <c r="L24" s="59">
        <v>99.321333726763058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-7.1823869104908566E-2</v>
      </c>
      <c r="C25" s="38">
        <v>-7.2948884059182428E-2</v>
      </c>
      <c r="D25" s="38">
        <v>-6.7830444900896736E-2</v>
      </c>
      <c r="E25" s="38">
        <v>-7.7562615653261613E-3</v>
      </c>
      <c r="F25" s="38">
        <v>-6.8103979367868384E-2</v>
      </c>
      <c r="G25" s="38">
        <v>-8.2856696874910929E-2</v>
      </c>
      <c r="H25" s="38">
        <v>-5.3443991197156926E-2</v>
      </c>
      <c r="I25" s="37">
        <v>-2.0520550386589731E-2</v>
      </c>
      <c r="J25" s="58"/>
      <c r="K25" s="58" t="s">
        <v>64</v>
      </c>
      <c r="L25" s="59">
        <v>100.14758083185431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-5.5598925050604153E-2</v>
      </c>
      <c r="C26" s="38">
        <v>-5.6745809959496851E-2</v>
      </c>
      <c r="D26" s="38">
        <v>-5.7766535248545692E-2</v>
      </c>
      <c r="E26" s="38">
        <v>-4.043302465110199E-3</v>
      </c>
      <c r="F26" s="38">
        <v>-6.035642739952074E-2</v>
      </c>
      <c r="G26" s="38">
        <v>-7.2831130001733357E-2</v>
      </c>
      <c r="H26" s="38">
        <v>-5.1794725634749406E-2</v>
      </c>
      <c r="I26" s="37">
        <v>-2.2180854663855665E-2</v>
      </c>
      <c r="J26" s="58"/>
      <c r="K26" s="58" t="s">
        <v>65</v>
      </c>
      <c r="L26" s="59">
        <v>100.12135414487173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-4.9684755078945986E-2</v>
      </c>
      <c r="C27" s="38">
        <v>-4.9249265439253898E-2</v>
      </c>
      <c r="D27" s="38">
        <v>-5.4026266617792973E-2</v>
      </c>
      <c r="E27" s="38">
        <v>-8.5753334107496748E-4</v>
      </c>
      <c r="F27" s="38">
        <v>-5.3441032273972233E-2</v>
      </c>
      <c r="G27" s="38">
        <v>-6.6252660451415757E-2</v>
      </c>
      <c r="H27" s="38">
        <v>-4.1901532322725754E-2</v>
      </c>
      <c r="I27" s="37">
        <v>-2.0231753275891884E-2</v>
      </c>
      <c r="J27" s="82"/>
      <c r="K27" s="63" t="s">
        <v>66</v>
      </c>
      <c r="L27" s="59">
        <v>100.12158810647249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-5.8594811547546866E-2</v>
      </c>
      <c r="C28" s="38">
        <v>-6.0539052069425892E-2</v>
      </c>
      <c r="D28" s="38">
        <v>-5.6622745459496859E-2</v>
      </c>
      <c r="E28" s="38">
        <v>-5.0231356038183961E-3</v>
      </c>
      <c r="F28" s="38">
        <v>-4.0567394691812919E-2</v>
      </c>
      <c r="G28" s="38">
        <v>-5.3135486601699422E-2</v>
      </c>
      <c r="H28" s="38">
        <v>-2.7664712004909942E-2</v>
      </c>
      <c r="I28" s="37">
        <v>-2.0945399484028515E-2</v>
      </c>
      <c r="J28" s="72"/>
      <c r="K28" s="76" t="s">
        <v>67</v>
      </c>
      <c r="L28" s="59">
        <v>99.954195182410956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3.5021012607564517E-2</v>
      </c>
      <c r="C29" s="35">
        <v>-2.5223810271713498E-2</v>
      </c>
      <c r="D29" s="35">
        <v>-5.4104307007650787E-2</v>
      </c>
      <c r="E29" s="35">
        <v>0.10005700298427378</v>
      </c>
      <c r="F29" s="35">
        <v>0.17236443719612216</v>
      </c>
      <c r="G29" s="35">
        <v>0.1004271581173739</v>
      </c>
      <c r="H29" s="35">
        <v>-0.19236005598993422</v>
      </c>
      <c r="I29" s="34">
        <v>0.4549499674366515</v>
      </c>
      <c r="J29" s="72"/>
      <c r="K29" s="76" t="s">
        <v>68</v>
      </c>
      <c r="L29" s="59">
        <v>100.20695277713902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106.18037489160163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Administrative and support services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95.714074948362352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97.348850219924373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99.571598945474321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100.23005022417809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100.4589463095687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99.790956790768647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109.4223200587019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84.855414576571263</v>
      </c>
    </row>
    <row r="43" spans="1:12" x14ac:dyDescent="0.25">
      <c r="K43" s="58" t="s">
        <v>64</v>
      </c>
      <c r="L43" s="59">
        <v>88.596728142603595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92.817613089509138</v>
      </c>
    </row>
    <row r="45" spans="1:12" ht="15.6" customHeight="1" x14ac:dyDescent="0.25">
      <c r="A45" s="28" t="str">
        <f>"Indexed number of employee jobs in "&amp;$L$1&amp;" each week, by age group"</f>
        <v>Indexed number of employee jobs in Administrative and support services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94.440107494939582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95.031524492105405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94.14051884524531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103.50210126075645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101.04832896210065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100.12252979924719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101.35397823915334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100.96814346964177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99.259986902423051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99.54848841774637</v>
      </c>
    </row>
    <row r="59" spans="1:12" ht="15.6" customHeight="1" x14ac:dyDescent="0.25">
      <c r="K59" s="53" t="s">
        <v>2</v>
      </c>
      <c r="L59" s="59">
        <v>101.34228187919463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Administrative and support services each week, by State and Territory</v>
      </c>
      <c r="K60" s="53" t="s">
        <v>1</v>
      </c>
      <c r="L60" s="59">
        <v>99.243104554201409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98.245371861531623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99.254038582183185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99.97570128783174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101.98699921626482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97.114167212399039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99.09697683549274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98.590604026845639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101.83450930083386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91.782849430205985</v>
      </c>
    </row>
    <row r="72" spans="1:12" ht="15.6" customHeight="1" x14ac:dyDescent="0.25">
      <c r="K72" s="58" t="s">
        <v>5</v>
      </c>
      <c r="L72" s="59">
        <v>92.872686637390217</v>
      </c>
    </row>
    <row r="73" spans="1:12" ht="15.6" customHeight="1" x14ac:dyDescent="0.25">
      <c r="K73" s="58" t="s">
        <v>57</v>
      </c>
      <c r="L73" s="59">
        <v>95.04711250303734</v>
      </c>
    </row>
    <row r="74" spans="1:12" ht="15.6" customHeight="1" x14ac:dyDescent="0.25">
      <c r="K74" s="63" t="s">
        <v>4</v>
      </c>
      <c r="L74" s="59">
        <v>98.331105066617482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Administrative and support services each week, by State and Territory</v>
      </c>
      <c r="K75" s="53" t="s">
        <v>3</v>
      </c>
      <c r="L75" s="59">
        <v>90.53481772538747</v>
      </c>
    </row>
    <row r="76" spans="1:12" ht="15.6" customHeight="1" x14ac:dyDescent="0.25">
      <c r="K76" s="53" t="s">
        <v>56</v>
      </c>
      <c r="L76" s="59">
        <v>92.461719670200239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89.798657718120793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98.396407953816549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101.41905338755733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99.903360893374852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100.67933460877461</v>
      </c>
    </row>
    <row r="85" spans="1:12" ht="15.6" customHeight="1" x14ac:dyDescent="0.25">
      <c r="K85" s="63" t="s">
        <v>4</v>
      </c>
      <c r="L85" s="59">
        <v>100.33344946001095</v>
      </c>
    </row>
    <row r="86" spans="1:12" ht="15.6" customHeight="1" x14ac:dyDescent="0.25">
      <c r="K86" s="53" t="s">
        <v>3</v>
      </c>
      <c r="L86" s="59">
        <v>95.742887862145125</v>
      </c>
    </row>
    <row r="87" spans="1:12" ht="15.6" customHeight="1" x14ac:dyDescent="0.25">
      <c r="K87" s="53" t="s">
        <v>56</v>
      </c>
      <c r="L87" s="59">
        <v>99.455133662523409</v>
      </c>
    </row>
    <row r="88" spans="1:12" ht="15.6" customHeight="1" x14ac:dyDescent="0.25">
      <c r="K88" s="53" t="s">
        <v>2</v>
      </c>
      <c r="L88" s="59">
        <v>102.41523455643289</v>
      </c>
    </row>
    <row r="89" spans="1:12" ht="15.6" customHeight="1" x14ac:dyDescent="0.25">
      <c r="K89" s="53" t="s">
        <v>1</v>
      </c>
      <c r="L89" s="59">
        <v>100.98892988929889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98.858700354763357</v>
      </c>
    </row>
    <row r="92" spans="1:12" ht="15" customHeight="1" x14ac:dyDescent="0.25">
      <c r="K92" s="58" t="s">
        <v>5</v>
      </c>
      <c r="L92" s="59">
        <v>99.557607645227094</v>
      </c>
    </row>
    <row r="93" spans="1:12" ht="15" customHeight="1" x14ac:dyDescent="0.25">
      <c r="A93" s="28"/>
      <c r="K93" s="58" t="s">
        <v>57</v>
      </c>
      <c r="L93" s="59">
        <v>100.59502577904603</v>
      </c>
    </row>
    <row r="94" spans="1:12" ht="15" customHeight="1" x14ac:dyDescent="0.25">
      <c r="K94" s="63" t="s">
        <v>4</v>
      </c>
      <c r="L94" s="59">
        <v>105.09132533718211</v>
      </c>
    </row>
    <row r="95" spans="1:12" ht="15" customHeight="1" x14ac:dyDescent="0.25">
      <c r="K95" s="53" t="s">
        <v>3</v>
      </c>
      <c r="L95" s="59">
        <v>103.89678319239822</v>
      </c>
    </row>
    <row r="96" spans="1:12" ht="15" customHeight="1" x14ac:dyDescent="0.25">
      <c r="K96" s="53" t="s">
        <v>56</v>
      </c>
      <c r="L96" s="59">
        <v>100.6300017027073</v>
      </c>
    </row>
    <row r="97" spans="1:12" ht="15" customHeight="1" x14ac:dyDescent="0.25">
      <c r="K97" s="53" t="s">
        <v>2</v>
      </c>
      <c r="L97" s="59">
        <v>102.22944728286112</v>
      </c>
    </row>
    <row r="98" spans="1:12" ht="15" customHeight="1" x14ac:dyDescent="0.25">
      <c r="K98" s="53" t="s">
        <v>1</v>
      </c>
      <c r="L98" s="59">
        <v>99.557195571955717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91.663061348100712</v>
      </c>
    </row>
    <row r="101" spans="1:12" x14ac:dyDescent="0.25">
      <c r="A101" s="27"/>
      <c r="B101" s="26"/>
      <c r="K101" s="58" t="s">
        <v>5</v>
      </c>
      <c r="L101" s="59">
        <v>90.547621604209169</v>
      </c>
    </row>
    <row r="102" spans="1:12" x14ac:dyDescent="0.25">
      <c r="A102" s="27"/>
      <c r="B102" s="26"/>
      <c r="K102" s="58" t="s">
        <v>57</v>
      </c>
      <c r="L102" s="59">
        <v>94.839326826421086</v>
      </c>
    </row>
    <row r="103" spans="1:12" x14ac:dyDescent="0.25">
      <c r="A103" s="27"/>
      <c r="B103" s="26"/>
      <c r="K103" s="63" t="s">
        <v>4</v>
      </c>
      <c r="L103" s="59">
        <v>97.421987756930278</v>
      </c>
    </row>
    <row r="104" spans="1:12" x14ac:dyDescent="0.25">
      <c r="A104" s="27"/>
      <c r="B104" s="26"/>
      <c r="K104" s="53" t="s">
        <v>3</v>
      </c>
      <c r="L104" s="59">
        <v>94.705489204661035</v>
      </c>
    </row>
    <row r="105" spans="1:12" x14ac:dyDescent="0.25">
      <c r="A105" s="27"/>
      <c r="B105" s="26"/>
      <c r="K105" s="53" t="s">
        <v>56</v>
      </c>
      <c r="L105" s="59">
        <v>91.775923718712747</v>
      </c>
    </row>
    <row r="106" spans="1:12" x14ac:dyDescent="0.25">
      <c r="A106" s="27"/>
      <c r="B106" s="26"/>
      <c r="K106" s="53" t="s">
        <v>2</v>
      </c>
      <c r="L106" s="59">
        <v>94.379934974454244</v>
      </c>
    </row>
    <row r="107" spans="1:12" x14ac:dyDescent="0.25">
      <c r="A107" s="27"/>
      <c r="B107" s="26"/>
      <c r="K107" s="53" t="s">
        <v>1</v>
      </c>
      <c r="L107" s="59">
        <v>97.461254612546128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43</v>
      </c>
    </row>
    <row r="2" spans="1:67" ht="19.5" customHeight="1" x14ac:dyDescent="0.3">
      <c r="A2" s="7" t="str">
        <f>"Weekly Payroll Jobs and Wages in Australia - " &amp;$L$1</f>
        <v>Weekly Payroll Jobs and Wages in Australia - Public administration and safety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Public administration and safety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98.860104350741423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-3.0247546141127901E-2</v>
      </c>
      <c r="C11" s="38">
        <v>-1.9065921255423834E-2</v>
      </c>
      <c r="D11" s="38">
        <v>-2.624934624609998E-2</v>
      </c>
      <c r="E11" s="38">
        <v>-1.0409139224238917E-3</v>
      </c>
      <c r="F11" s="38">
        <v>-4.9393607741973211E-2</v>
      </c>
      <c r="G11" s="38">
        <v>-3.2279808789001052E-2</v>
      </c>
      <c r="H11" s="38">
        <v>-2.1867743446811971E-2</v>
      </c>
      <c r="I11" s="37">
        <v>-5.9793519110604709E-3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-2.3358086953374269E-2</v>
      </c>
      <c r="C12" s="38">
        <v>-1.6394936616573541E-2</v>
      </c>
      <c r="D12" s="38">
        <v>-2.9895016897965032E-2</v>
      </c>
      <c r="E12" s="38">
        <v>2.6164249001943141E-3</v>
      </c>
      <c r="F12" s="38">
        <v>-2.9909467720062088E-2</v>
      </c>
      <c r="G12" s="38">
        <v>-2.5076381187172037E-2</v>
      </c>
      <c r="H12" s="38">
        <v>-8.7634037908904672E-3</v>
      </c>
      <c r="I12" s="37">
        <v>-1.0341961931743748E-2</v>
      </c>
      <c r="J12" s="58"/>
      <c r="K12" s="58"/>
      <c r="L12" s="59">
        <v>99.693174096509964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-7.0903487969420587E-2</v>
      </c>
      <c r="C13" s="38">
        <v>-7.0976791075850865E-2</v>
      </c>
      <c r="D13" s="38">
        <v>-4.4775043152595728E-2</v>
      </c>
      <c r="E13" s="38">
        <v>-7.3058339298496255E-3</v>
      </c>
      <c r="F13" s="38">
        <v>-0.14933639169232749</v>
      </c>
      <c r="G13" s="38">
        <v>-0.14824461650949439</v>
      </c>
      <c r="H13" s="38">
        <v>-6.7573730438660218E-2</v>
      </c>
      <c r="I13" s="37">
        <v>-6.7967569915899917E-3</v>
      </c>
      <c r="J13" s="58"/>
      <c r="K13" s="58"/>
      <c r="L13" s="59">
        <v>99.589402083622275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0</v>
      </c>
      <c r="C14" s="38">
        <v>2.5893577060308814E-2</v>
      </c>
      <c r="D14" s="38">
        <v>0</v>
      </c>
      <c r="E14" s="38">
        <v>0</v>
      </c>
      <c r="F14" s="38">
        <v>0</v>
      </c>
      <c r="G14" s="38">
        <v>3.8494124395639151E-2</v>
      </c>
      <c r="H14" s="38">
        <v>0</v>
      </c>
      <c r="I14" s="37">
        <v>0</v>
      </c>
      <c r="J14" s="58"/>
      <c r="K14" s="58"/>
      <c r="L14" s="59">
        <v>96.975245385887206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-8.3501090421070345E-2</v>
      </c>
      <c r="C15" s="38">
        <v>-8.4767768145076805E-2</v>
      </c>
      <c r="D15" s="38">
        <v>-7.4299995763968285E-2</v>
      </c>
      <c r="E15" s="38">
        <v>-1.5143929912390441E-2</v>
      </c>
      <c r="F15" s="38">
        <v>-7.277067997416109E-2</v>
      </c>
      <c r="G15" s="38">
        <v>-6.8270243963595378E-2</v>
      </c>
      <c r="H15" s="38">
        <v>-5.7394554522478658E-2</v>
      </c>
      <c r="I15" s="37">
        <v>-1.1929965524544728E-2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-1.0537889853769689E-2</v>
      </c>
      <c r="C16" s="38">
        <v>1.6225205857289815E-4</v>
      </c>
      <c r="D16" s="38">
        <v>-2.5468946382413593E-2</v>
      </c>
      <c r="E16" s="38">
        <v>9.5523102705290519E-3</v>
      </c>
      <c r="F16" s="38">
        <v>3.7205123286048192E-3</v>
      </c>
      <c r="G16" s="38">
        <v>1.9796099715704285E-2</v>
      </c>
      <c r="H16" s="38">
        <v>-2.1337854298993819E-2</v>
      </c>
      <c r="I16" s="37">
        <v>1.534493125289238E-2</v>
      </c>
      <c r="J16" s="58"/>
      <c r="K16" s="58"/>
      <c r="L16" s="59">
        <v>98.231534372393725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-0.14207073373048784</v>
      </c>
      <c r="C17" s="38">
        <v>-9.9136907118536732E-2</v>
      </c>
      <c r="D17" s="38">
        <v>-2.6775021385799791E-2</v>
      </c>
      <c r="E17" s="38">
        <v>-7.4352680338902521E-2</v>
      </c>
      <c r="F17" s="38">
        <v>-0.10432926763063199</v>
      </c>
      <c r="G17" s="38">
        <v>-2.4405816291788507E-2</v>
      </c>
      <c r="H17" s="38">
        <v>-9.2581497616790465E-3</v>
      </c>
      <c r="I17" s="37">
        <v>-6.5649404060213801E-2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-3.620902482512689E-2</v>
      </c>
      <c r="C18" s="38">
        <v>3.809342412266048E-3</v>
      </c>
      <c r="D18" s="38">
        <v>-3.9020832383644066E-2</v>
      </c>
      <c r="E18" s="38">
        <v>-4.447469934195647E-3</v>
      </c>
      <c r="F18" s="38">
        <v>-0.12577085313034631</v>
      </c>
      <c r="G18" s="38">
        <v>-4.7467496698513356E-2</v>
      </c>
      <c r="H18" s="38">
        <v>-3.2875886349382322E-2</v>
      </c>
      <c r="I18" s="37">
        <v>-6.4207438616641133E-2</v>
      </c>
      <c r="J18" s="58"/>
      <c r="K18" s="58"/>
      <c r="L18" s="59">
        <v>97.770479108213124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-5.1756007393715109E-3</v>
      </c>
      <c r="C19" s="38">
        <v>1.4976038338658126E-2</v>
      </c>
      <c r="D19" s="38">
        <v>0</v>
      </c>
      <c r="E19" s="38">
        <v>-1.4406391199004442E-3</v>
      </c>
      <c r="F19" s="38">
        <v>-1.325973855953344E-3</v>
      </c>
      <c r="G19" s="38">
        <v>4.5873040271733556E-2</v>
      </c>
      <c r="H19" s="38">
        <v>0</v>
      </c>
      <c r="I19" s="37">
        <v>-1.5388241770563083E-3</v>
      </c>
      <c r="J19" s="81"/>
      <c r="K19" s="60"/>
      <c r="L19" s="59">
        <v>97.185875007112131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95.060639225802674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-3.9483472350942184E-2</v>
      </c>
      <c r="C21" s="38">
        <v>-3.3298013113253533E-2</v>
      </c>
      <c r="D21" s="38">
        <v>-3.3862744269410383E-2</v>
      </c>
      <c r="E21" s="38">
        <v>-2.820958382187766E-3</v>
      </c>
      <c r="F21" s="38">
        <v>-5.191121891117545E-2</v>
      </c>
      <c r="G21" s="38">
        <v>-4.1713073525130095E-2</v>
      </c>
      <c r="H21" s="38">
        <v>-2.7260049119815388E-2</v>
      </c>
      <c r="I21" s="37">
        <v>-4.9685335517909435E-3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-2.3843298478683717E-2</v>
      </c>
      <c r="C22" s="38">
        <v>-9.3872027170305294E-3</v>
      </c>
      <c r="D22" s="38">
        <v>-2.0904189698535247E-2</v>
      </c>
      <c r="E22" s="38">
        <v>9.0318072987205511E-5</v>
      </c>
      <c r="F22" s="38">
        <v>-4.7230155912662886E-2</v>
      </c>
      <c r="G22" s="38">
        <v>-2.4402112259293229E-2</v>
      </c>
      <c r="H22" s="38">
        <v>-1.735110873063106E-2</v>
      </c>
      <c r="I22" s="37">
        <v>-6.8328670943037517E-3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-2.9209183673469363E-2</v>
      </c>
      <c r="C23" s="38">
        <v>1.0086264100862552E-2</v>
      </c>
      <c r="D23" s="38">
        <v>-6.3376815161210964E-2</v>
      </c>
      <c r="E23" s="38">
        <v>2.3683547493071222E-2</v>
      </c>
      <c r="F23" s="38">
        <v>-3.3678106401212826E-2</v>
      </c>
      <c r="G23" s="38">
        <v>6.0783966673035428E-2</v>
      </c>
      <c r="H23" s="38">
        <v>-3.833446327203327E-2</v>
      </c>
      <c r="I23" s="37">
        <v>1.4251736415734406E-2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-3.5453885759701431E-2</v>
      </c>
      <c r="C24" s="38">
        <v>-1.4712422960980964E-2</v>
      </c>
      <c r="D24" s="38">
        <v>-2.9308869862775477E-2</v>
      </c>
      <c r="E24" s="38">
        <v>-2.829658707095617E-3</v>
      </c>
      <c r="F24" s="38">
        <v>-5.5028903400936136E-2</v>
      </c>
      <c r="G24" s="38">
        <v>-2.3846331422957001E-2</v>
      </c>
      <c r="H24" s="38">
        <v>-2.5035040548964438E-2</v>
      </c>
      <c r="I24" s="37">
        <v>-7.5161418893420207E-3</v>
      </c>
      <c r="J24" s="58"/>
      <c r="K24" s="58" t="s">
        <v>12</v>
      </c>
      <c r="L24" s="59">
        <v>96.109693877551024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-3.216580539878966E-2</v>
      </c>
      <c r="C25" s="38">
        <v>-1.9962819839746571E-2</v>
      </c>
      <c r="D25" s="38">
        <v>-2.4120288637882847E-2</v>
      </c>
      <c r="E25" s="38">
        <v>-2.7050704044785379E-3</v>
      </c>
      <c r="F25" s="38">
        <v>-5.7070861524712191E-2</v>
      </c>
      <c r="G25" s="38">
        <v>-3.9155256625617141E-2</v>
      </c>
      <c r="H25" s="38">
        <v>-2.1029767832555946E-2</v>
      </c>
      <c r="I25" s="37">
        <v>-8.5442118311970239E-3</v>
      </c>
      <c r="J25" s="58"/>
      <c r="K25" s="58" t="s">
        <v>64</v>
      </c>
      <c r="L25" s="59">
        <v>97.894882338712463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-2.5799776984296363E-2</v>
      </c>
      <c r="C26" s="38">
        <v>-1.559563615063575E-2</v>
      </c>
      <c r="D26" s="38">
        <v>-2.2636495442411197E-2</v>
      </c>
      <c r="E26" s="38">
        <v>-8.6351952805030496E-4</v>
      </c>
      <c r="F26" s="38">
        <v>-4.0293143550050536E-2</v>
      </c>
      <c r="G26" s="38">
        <v>-2.6543690478865622E-2</v>
      </c>
      <c r="H26" s="38">
        <v>-1.6930706052748157E-2</v>
      </c>
      <c r="I26" s="37">
        <v>-4.3039428797712054E-3</v>
      </c>
      <c r="J26" s="58"/>
      <c r="K26" s="58" t="s">
        <v>65</v>
      </c>
      <c r="L26" s="59">
        <v>98.754844631807984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-2.5342510652245132E-2</v>
      </c>
      <c r="C27" s="38">
        <v>-1.6917624656181629E-2</v>
      </c>
      <c r="D27" s="38">
        <v>-2.270307221075607E-2</v>
      </c>
      <c r="E27" s="38">
        <v>-1.4133811753380687E-3</v>
      </c>
      <c r="F27" s="38">
        <v>-4.014362509756908E-2</v>
      </c>
      <c r="G27" s="38">
        <v>-2.6984543620881429E-2</v>
      </c>
      <c r="H27" s="38">
        <v>-1.7354298282298064E-2</v>
      </c>
      <c r="I27" s="37">
        <v>-4.5973300010024865E-3</v>
      </c>
      <c r="J27" s="82"/>
      <c r="K27" s="63" t="s">
        <v>66</v>
      </c>
      <c r="L27" s="59">
        <v>98.963419788819422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-2.448333996325136E-2</v>
      </c>
      <c r="C28" s="38">
        <v>-1.3381995133819991E-2</v>
      </c>
      <c r="D28" s="38">
        <v>-2.6824520956952314E-2</v>
      </c>
      <c r="E28" s="38">
        <v>2.2917968823985557E-3</v>
      </c>
      <c r="F28" s="38">
        <v>-5.3826942153917812E-2</v>
      </c>
      <c r="G28" s="38">
        <v>-3.3383386879024202E-2</v>
      </c>
      <c r="H28" s="38">
        <v>-2.2625788675419756E-2</v>
      </c>
      <c r="I28" s="37">
        <v>-8.7524227815308775E-3</v>
      </c>
      <c r="J28" s="72"/>
      <c r="K28" s="76" t="s">
        <v>67</v>
      </c>
      <c r="L28" s="59">
        <v>99.143013219709388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-8.2239137329527479E-2</v>
      </c>
      <c r="C29" s="35">
        <v>-9.8844632680389899E-2</v>
      </c>
      <c r="D29" s="35">
        <v>-7.1132796199402937E-2</v>
      </c>
      <c r="E29" s="35">
        <v>3.4788210661942376E-3</v>
      </c>
      <c r="F29" s="35">
        <v>-0.11091189128916956</v>
      </c>
      <c r="G29" s="35">
        <v>-0.1113198316130245</v>
      </c>
      <c r="H29" s="35">
        <v>-9.4250195061874931E-2</v>
      </c>
      <c r="I29" s="34">
        <v>1.3981722319664769E-3</v>
      </c>
      <c r="J29" s="72"/>
      <c r="K29" s="76" t="s">
        <v>68</v>
      </c>
      <c r="L29" s="59">
        <v>98.874808205944191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101.84268950206152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Public administration and safety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103.64795918367346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99.366944262068486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99.175562657238046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99.676345440858569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99.729924614880375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100.24057130950352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98.804313352362826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97.079081632653057</v>
      </c>
    </row>
    <row r="43" spans="1:12" x14ac:dyDescent="0.25">
      <c r="K43" s="58" t="s">
        <v>64</v>
      </c>
      <c r="L43" s="59">
        <v>96.454611424029864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96.783419460121038</v>
      </c>
    </row>
    <row r="45" spans="1:12" ht="15.6" customHeight="1" x14ac:dyDescent="0.25">
      <c r="A45" s="28" t="str">
        <f>"Indexed number of employee jobs in "&amp;$L$1&amp;" each week, by age group"</f>
        <v>Indexed number of employee jobs in Public administration and safety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97.42002230157037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97.46574893477549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97.551666003674868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91.776086267047248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99.779129607044055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100.09581075723537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98.681826256883994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100.82691528171867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99.414438035308521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94.469473357153959</v>
      </c>
    </row>
    <row r="59" spans="1:12" ht="15.6" customHeight="1" x14ac:dyDescent="0.25">
      <c r="K59" s="53" t="s">
        <v>2</v>
      </c>
      <c r="L59" s="59">
        <v>94.93369249896395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Public administration and safety each week, by State and Territory</v>
      </c>
      <c r="K60" s="53" t="s">
        <v>1</v>
      </c>
      <c r="L60" s="59">
        <v>98.774114774114778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100.58526935776541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97.354742081846609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100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99.424402107823255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100.36706869428423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89.436072704676093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99.813510153336097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99.389499389499392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97.047624713686531</v>
      </c>
    </row>
    <row r="72" spans="1:12" ht="15.6" customHeight="1" x14ac:dyDescent="0.25">
      <c r="K72" s="58" t="s">
        <v>5</v>
      </c>
      <c r="L72" s="59">
        <v>90.748204924893173</v>
      </c>
    </row>
    <row r="73" spans="1:12" ht="15.6" customHeight="1" x14ac:dyDescent="0.25">
      <c r="K73" s="58" t="s">
        <v>57</v>
      </c>
      <c r="L73" s="59">
        <v>100</v>
      </c>
    </row>
    <row r="74" spans="1:12" ht="15.6" customHeight="1" x14ac:dyDescent="0.25">
      <c r="K74" s="63" t="s">
        <v>4</v>
      </c>
      <c r="L74" s="59">
        <v>91.884880421564645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Public administration and safety each week, by State and Territory</v>
      </c>
      <c r="K75" s="53" t="s">
        <v>3</v>
      </c>
      <c r="L75" s="59">
        <v>97.53539590980597</v>
      </c>
    </row>
    <row r="76" spans="1:12" ht="15.6" customHeight="1" x14ac:dyDescent="0.25">
      <c r="K76" s="53" t="s">
        <v>56</v>
      </c>
      <c r="L76" s="59">
        <v>86.888302004039147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95.741815167840855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99.389499389499392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98.979817798857766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99.950480779890754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96.709372892784899</v>
      </c>
    </row>
    <row r="85" spans="1:12" ht="15.6" customHeight="1" x14ac:dyDescent="0.25">
      <c r="K85" s="63" t="s">
        <v>4</v>
      </c>
      <c r="L85" s="59">
        <v>99.295712650761516</v>
      </c>
    </row>
    <row r="86" spans="1:12" ht="15.6" customHeight="1" x14ac:dyDescent="0.25">
      <c r="K86" s="53" t="s">
        <v>3</v>
      </c>
      <c r="L86" s="59">
        <v>98.68536146128119</v>
      </c>
    </row>
    <row r="87" spans="1:12" ht="15.6" customHeight="1" x14ac:dyDescent="0.25">
      <c r="K87" s="53" t="s">
        <v>56</v>
      </c>
      <c r="L87" s="59">
        <v>96.057134355006696</v>
      </c>
    </row>
    <row r="88" spans="1:12" ht="15.6" customHeight="1" x14ac:dyDescent="0.25">
      <c r="K88" s="53" t="s">
        <v>2</v>
      </c>
      <c r="L88" s="59">
        <v>96.937494770312099</v>
      </c>
    </row>
    <row r="89" spans="1:12" ht="15.6" customHeight="1" x14ac:dyDescent="0.25">
      <c r="K89" s="53" t="s">
        <v>1</v>
      </c>
      <c r="L89" s="59">
        <v>97.389190051020407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100.70810223451316</v>
      </c>
    </row>
    <row r="92" spans="1:12" ht="15" customHeight="1" x14ac:dyDescent="0.25">
      <c r="K92" s="58" t="s">
        <v>5</v>
      </c>
      <c r="L92" s="59">
        <v>97.203272703084238</v>
      </c>
    </row>
    <row r="93" spans="1:12" ht="15" customHeight="1" x14ac:dyDescent="0.25">
      <c r="A93" s="28"/>
      <c r="K93" s="58" t="s">
        <v>57</v>
      </c>
      <c r="L93" s="59">
        <v>100</v>
      </c>
    </row>
    <row r="94" spans="1:12" ht="15" customHeight="1" x14ac:dyDescent="0.25">
      <c r="K94" s="63" t="s">
        <v>4</v>
      </c>
      <c r="L94" s="59">
        <v>98.609032485253991</v>
      </c>
    </row>
    <row r="95" spans="1:12" ht="15" customHeight="1" x14ac:dyDescent="0.25">
      <c r="K95" s="53" t="s">
        <v>3</v>
      </c>
      <c r="L95" s="59">
        <v>102.19963982505789</v>
      </c>
    </row>
    <row r="96" spans="1:12" ht="15" customHeight="1" x14ac:dyDescent="0.25">
      <c r="K96" s="53" t="s">
        <v>56</v>
      </c>
      <c r="L96" s="59">
        <v>86.891831572682634</v>
      </c>
    </row>
    <row r="97" spans="1:12" ht="15" customHeight="1" x14ac:dyDescent="0.25">
      <c r="K97" s="53" t="s">
        <v>2</v>
      </c>
      <c r="L97" s="59">
        <v>100.63593004769476</v>
      </c>
    </row>
    <row r="98" spans="1:12" ht="15" customHeight="1" x14ac:dyDescent="0.25">
      <c r="K98" s="53" t="s">
        <v>1</v>
      </c>
      <c r="L98" s="59">
        <v>99.653220663265301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98.08271664066001</v>
      </c>
    </row>
    <row r="101" spans="1:12" x14ac:dyDescent="0.25">
      <c r="A101" s="27"/>
      <c r="B101" s="26"/>
      <c r="K101" s="58" t="s">
        <v>5</v>
      </c>
      <c r="L101" s="59">
        <v>94.364417114433735</v>
      </c>
    </row>
    <row r="102" spans="1:12" x14ac:dyDescent="0.25">
      <c r="A102" s="27"/>
      <c r="B102" s="26"/>
      <c r="K102" s="58" t="s">
        <v>57</v>
      </c>
      <c r="L102" s="59">
        <v>100</v>
      </c>
    </row>
    <row r="103" spans="1:12" x14ac:dyDescent="0.25">
      <c r="A103" s="27"/>
      <c r="B103" s="26"/>
      <c r="K103" s="63" t="s">
        <v>4</v>
      </c>
      <c r="L103" s="59">
        <v>91.504533849810727</v>
      </c>
    </row>
    <row r="104" spans="1:12" x14ac:dyDescent="0.25">
      <c r="A104" s="27"/>
      <c r="B104" s="26"/>
      <c r="K104" s="53" t="s">
        <v>3</v>
      </c>
      <c r="L104" s="59">
        <v>99.781322356573185</v>
      </c>
    </row>
    <row r="105" spans="1:12" x14ac:dyDescent="0.25">
      <c r="A105" s="27"/>
      <c r="B105" s="26"/>
      <c r="K105" s="53" t="s">
        <v>56</v>
      </c>
      <c r="L105" s="59">
        <v>84.719535783365572</v>
      </c>
    </row>
    <row r="106" spans="1:12" x14ac:dyDescent="0.25">
      <c r="A106" s="27"/>
      <c r="B106" s="26"/>
      <c r="K106" s="53" t="s">
        <v>2</v>
      </c>
      <c r="L106" s="59">
        <v>96.970964772822356</v>
      </c>
    </row>
    <row r="107" spans="1:12" x14ac:dyDescent="0.25">
      <c r="A107" s="27"/>
      <c r="B107" s="26"/>
      <c r="K107" s="53" t="s">
        <v>1</v>
      </c>
      <c r="L107" s="59">
        <v>99.653220663265301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44</v>
      </c>
    </row>
    <row r="2" spans="1:67" ht="19.5" customHeight="1" x14ac:dyDescent="0.3">
      <c r="A2" s="7" t="str">
        <f>"Weekly Payroll Jobs and Wages in Australia - " &amp;$L$1</f>
        <v>Weekly Payroll Jobs and Wages in Australia - Education and training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Education and training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98.517943949707558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-7.3257523398484459E-4</v>
      </c>
      <c r="C11" s="38">
        <v>1.4299918069881068E-2</v>
      </c>
      <c r="D11" s="38">
        <v>-1.698764771867578E-2</v>
      </c>
      <c r="E11" s="38">
        <v>4.6520160920444642E-3</v>
      </c>
      <c r="F11" s="38">
        <v>-7.1011261588320718E-3</v>
      </c>
      <c r="G11" s="38">
        <v>1.3284739402722678E-2</v>
      </c>
      <c r="H11" s="38">
        <v>-3.565444856694755E-2</v>
      </c>
      <c r="I11" s="37">
        <v>-9.9320879847970556E-3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-8.1024387379837748E-3</v>
      </c>
      <c r="C12" s="38">
        <v>1.1314039422271049E-2</v>
      </c>
      <c r="D12" s="38">
        <v>-2.8131079639353129E-2</v>
      </c>
      <c r="E12" s="38">
        <v>7.9067217677322166E-3</v>
      </c>
      <c r="F12" s="38">
        <v>-7.6996518843475137E-3</v>
      </c>
      <c r="G12" s="38">
        <v>1.3612493753036858E-3</v>
      </c>
      <c r="H12" s="38">
        <v>-1.7207101084659726E-2</v>
      </c>
      <c r="I12" s="37">
        <v>-2.6196479262067252E-3</v>
      </c>
      <c r="J12" s="58"/>
      <c r="K12" s="58"/>
      <c r="L12" s="59">
        <v>101.18289353958143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2.0526477292653E-2</v>
      </c>
      <c r="C13" s="38">
        <v>3.1754473436374608E-2</v>
      </c>
      <c r="D13" s="38">
        <v>-1.6724380072258294E-3</v>
      </c>
      <c r="E13" s="38">
        <v>8.9071803663463012E-3</v>
      </c>
      <c r="F13" s="38">
        <v>-1.7299906296051937E-2</v>
      </c>
      <c r="G13" s="38">
        <v>2.9218036878288389E-2</v>
      </c>
      <c r="H13" s="38">
        <v>-0.10319912732281411</v>
      </c>
      <c r="I13" s="37">
        <v>-2.0694503732179292E-2</v>
      </c>
      <c r="J13" s="58"/>
      <c r="K13" s="58"/>
      <c r="L13" s="59">
        <v>101.65359798856718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1.6738500250780053E-2</v>
      </c>
      <c r="C14" s="38">
        <v>2.6159772807220705E-2</v>
      </c>
      <c r="D14" s="38">
        <v>-4.5692503599636947E-3</v>
      </c>
      <c r="E14" s="38">
        <v>7.5809035028135963E-3</v>
      </c>
      <c r="F14" s="38">
        <v>5.0374602898743959E-2</v>
      </c>
      <c r="G14" s="38">
        <v>5.9808162901933581E-2</v>
      </c>
      <c r="H14" s="38">
        <v>4.1931639647317276E-2</v>
      </c>
      <c r="I14" s="37">
        <v>-1.7096297090758439E-3</v>
      </c>
      <c r="J14" s="58"/>
      <c r="K14" s="58"/>
      <c r="L14" s="59">
        <v>99.926742476601518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2.3320128559683129E-2</v>
      </c>
      <c r="C15" s="38">
        <v>3.8298195055361806E-2</v>
      </c>
      <c r="D15" s="38">
        <v>-5.8814986930002533E-3</v>
      </c>
      <c r="E15" s="38">
        <v>8.3959777408961767E-3</v>
      </c>
      <c r="F15" s="38">
        <v>4.8528126717515274E-3</v>
      </c>
      <c r="G15" s="38">
        <v>1.4876923824924226E-2</v>
      </c>
      <c r="H15" s="38">
        <v>-1.0277583109126298E-2</v>
      </c>
      <c r="I15" s="37">
        <v>8.577502501162737E-3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-1.3367912792291325E-2</v>
      </c>
      <c r="C16" s="38">
        <v>6.6293144005813431E-4</v>
      </c>
      <c r="D16" s="38">
        <v>-1.934361639701565E-2</v>
      </c>
      <c r="E16" s="38">
        <v>-1.2349555206697671E-3</v>
      </c>
      <c r="F16" s="38">
        <v>-1.0284051052736998E-2</v>
      </c>
      <c r="G16" s="38">
        <v>-2.0922504051318347E-3</v>
      </c>
      <c r="H16" s="38">
        <v>-1.251987210675598E-2</v>
      </c>
      <c r="I16" s="37">
        <v>1.3410049521558332E-3</v>
      </c>
      <c r="J16" s="58"/>
      <c r="K16" s="58"/>
      <c r="L16" s="59">
        <v>97.988140473370677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-0.30867198133385187</v>
      </c>
      <c r="C17" s="38">
        <v>-0.27916877850988342</v>
      </c>
      <c r="D17" s="38">
        <v>-0.22343562302063991</v>
      </c>
      <c r="E17" s="38">
        <v>-8.2097032878909348E-2</v>
      </c>
      <c r="F17" s="38">
        <v>-0.27838507691979186</v>
      </c>
      <c r="G17" s="38">
        <v>-0.27799056895217955</v>
      </c>
      <c r="H17" s="38">
        <v>-0.2069287509758273</v>
      </c>
      <c r="I17" s="37">
        <v>-6.7169124771019773E-2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2.4661893396976886E-2</v>
      </c>
      <c r="C18" s="38">
        <v>8.8757396449704151E-2</v>
      </c>
      <c r="D18" s="38">
        <v>-3.2851511169513792E-2</v>
      </c>
      <c r="E18" s="38">
        <v>1.3122860403195213E-2</v>
      </c>
      <c r="F18" s="38">
        <v>-3.6741627129995513E-2</v>
      </c>
      <c r="G18" s="38">
        <v>7.5570519550618886E-2</v>
      </c>
      <c r="H18" s="38">
        <v>-5.5755989991596144E-2</v>
      </c>
      <c r="I18" s="37">
        <v>-2.8503278182658298E-2</v>
      </c>
      <c r="J18" s="58"/>
      <c r="K18" s="58"/>
      <c r="L18" s="59">
        <v>103.99377689493458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-0.1520542481053051</v>
      </c>
      <c r="C19" s="38">
        <v>-0.13479853479853476</v>
      </c>
      <c r="D19" s="38">
        <v>-6.7058720266830463E-2</v>
      </c>
      <c r="E19" s="38">
        <v>-6.3614695487794859E-2</v>
      </c>
      <c r="F19" s="38">
        <v>-0.16991496066643663</v>
      </c>
      <c r="G19" s="38">
        <v>-0.16659487763090475</v>
      </c>
      <c r="H19" s="38">
        <v>-5.729296865975575E-2</v>
      </c>
      <c r="I19" s="37">
        <v>-8.054673972611337E-2</v>
      </c>
      <c r="J19" s="81"/>
      <c r="K19" s="60"/>
      <c r="L19" s="59">
        <v>102.96090155294273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99.289887384116795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1.4197892271663459E-3</v>
      </c>
      <c r="C21" s="38">
        <v>1.8216183233372485E-2</v>
      </c>
      <c r="D21" s="38">
        <v>-1.927515110973077E-2</v>
      </c>
      <c r="E21" s="38">
        <v>7.9903287642202336E-3</v>
      </c>
      <c r="F21" s="38">
        <v>-8.9377151438150282E-3</v>
      </c>
      <c r="G21" s="38">
        <v>1.6691546313444494E-2</v>
      </c>
      <c r="H21" s="38">
        <v>-5.3980919697146579E-2</v>
      </c>
      <c r="I21" s="37">
        <v>-8.1418915939830416E-3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5.2894887696086634E-4</v>
      </c>
      <c r="C22" s="38">
        <v>1.4011941575537978E-2</v>
      </c>
      <c r="D22" s="38">
        <v>-1.31914390567337E-2</v>
      </c>
      <c r="E22" s="38">
        <v>3.2796691453265137E-3</v>
      </c>
      <c r="F22" s="38">
        <v>-5.4406200318772857E-3</v>
      </c>
      <c r="G22" s="38">
        <v>1.118399958307803E-2</v>
      </c>
      <c r="H22" s="38">
        <v>-2.2469541364384837E-2</v>
      </c>
      <c r="I22" s="37">
        <v>-1.1407025408779692E-2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-0.13131146186265596</v>
      </c>
      <c r="C23" s="38">
        <v>-0.12132737075270617</v>
      </c>
      <c r="D23" s="38">
        <v>-0.1241459756707215</v>
      </c>
      <c r="E23" s="38">
        <v>-1.7437576749897654E-2</v>
      </c>
      <c r="F23" s="38">
        <v>-0.10319536445302879</v>
      </c>
      <c r="G23" s="38">
        <v>-0.1144561049806665</v>
      </c>
      <c r="H23" s="38">
        <v>-5.7110028231443621E-2</v>
      </c>
      <c r="I23" s="37">
        <v>-3.3771488010341688E-2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1.3008175244655584E-2</v>
      </c>
      <c r="C24" s="38">
        <v>3.5803544380490715E-2</v>
      </c>
      <c r="D24" s="38">
        <v>-2.0193607894760435E-2</v>
      </c>
      <c r="E24" s="38">
        <v>9.9120038345708039E-3</v>
      </c>
      <c r="F24" s="38">
        <v>-1.1386884341965775E-2</v>
      </c>
      <c r="G24" s="38">
        <v>3.367544152154478E-2</v>
      </c>
      <c r="H24" s="38">
        <v>-1.3108870960895636E-2</v>
      </c>
      <c r="I24" s="37">
        <v>-3.2166833302004205E-2</v>
      </c>
      <c r="J24" s="58"/>
      <c r="K24" s="58" t="s">
        <v>12</v>
      </c>
      <c r="L24" s="59">
        <v>98.863730270225602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1.2130298487120106E-2</v>
      </c>
      <c r="C25" s="38">
        <v>2.8880199513531712E-2</v>
      </c>
      <c r="D25" s="38">
        <v>-8.4932462002922371E-3</v>
      </c>
      <c r="E25" s="38">
        <v>6.8410793371023182E-3</v>
      </c>
      <c r="F25" s="38">
        <v>3.4017220914410728E-3</v>
      </c>
      <c r="G25" s="38">
        <v>3.1978670605453008E-2</v>
      </c>
      <c r="H25" s="38">
        <v>-4.5611252789447443E-2</v>
      </c>
      <c r="I25" s="37">
        <v>-7.6512305112531598E-3</v>
      </c>
      <c r="J25" s="58"/>
      <c r="K25" s="58" t="s">
        <v>64</v>
      </c>
      <c r="L25" s="59">
        <v>97.799257469284967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7.6335877862598878E-4</v>
      </c>
      <c r="C26" s="38">
        <v>1.3099179501943281E-2</v>
      </c>
      <c r="D26" s="38">
        <v>-9.437316661234374E-3</v>
      </c>
      <c r="E26" s="38">
        <v>3.3222097525809069E-3</v>
      </c>
      <c r="F26" s="38">
        <v>-2.3447882946273646E-3</v>
      </c>
      <c r="G26" s="38">
        <v>1.2628812899787123E-2</v>
      </c>
      <c r="H26" s="38">
        <v>-3.8393756604804818E-2</v>
      </c>
      <c r="I26" s="37">
        <v>-5.277869205746355E-3</v>
      </c>
      <c r="J26" s="58"/>
      <c r="K26" s="58" t="s">
        <v>65</v>
      </c>
      <c r="L26" s="59">
        <v>98.372026108158039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1.2530326055080199E-3</v>
      </c>
      <c r="C27" s="38">
        <v>1.2591334357895834E-2</v>
      </c>
      <c r="D27" s="38">
        <v>-8.2653357627611168E-3</v>
      </c>
      <c r="E27" s="38">
        <v>3.9412871925839088E-3</v>
      </c>
      <c r="F27" s="38">
        <v>-1.0671618667528859E-2</v>
      </c>
      <c r="G27" s="38">
        <v>4.6448172920041664E-3</v>
      </c>
      <c r="H27" s="38">
        <v>-4.2318179079582352E-2</v>
      </c>
      <c r="I27" s="37">
        <v>-4.8724988724432317E-3</v>
      </c>
      <c r="J27" s="82"/>
      <c r="K27" s="63" t="s">
        <v>66</v>
      </c>
      <c r="L27" s="59">
        <v>98.782367908995667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1.2019062302894401E-2</v>
      </c>
      <c r="C28" s="38">
        <v>2.6314386737975592E-2</v>
      </c>
      <c r="D28" s="38">
        <v>-2.1076636030682439E-3</v>
      </c>
      <c r="E28" s="38">
        <v>7.4316445341733317E-3</v>
      </c>
      <c r="F28" s="38">
        <v>-1.8648213502014066E-2</v>
      </c>
      <c r="G28" s="38">
        <v>-8.2903378675946993E-3</v>
      </c>
      <c r="H28" s="38">
        <v>-2.0280138558846694E-2</v>
      </c>
      <c r="I28" s="37">
        <v>-8.7725411055010749E-3</v>
      </c>
      <c r="J28" s="72"/>
      <c r="K28" s="76" t="s">
        <v>67</v>
      </c>
      <c r="L28" s="59">
        <v>98.880268735503478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-3.3471869682853983E-2</v>
      </c>
      <c r="C29" s="35">
        <v>-2.0964597519283479E-2</v>
      </c>
      <c r="D29" s="35">
        <v>-4.6871131893824747E-2</v>
      </c>
      <c r="E29" s="35">
        <v>-1.8121413470251202E-3</v>
      </c>
      <c r="F29" s="35">
        <v>-1.384921098432379E-2</v>
      </c>
      <c r="G29" s="35">
        <v>-7.3533182245592021E-3</v>
      </c>
      <c r="H29" s="35">
        <v>-2.3315190404172847E-2</v>
      </c>
      <c r="I29" s="34">
        <v>-1.4739625483527363E-2</v>
      </c>
      <c r="J29" s="72"/>
      <c r="K29" s="76" t="s">
        <v>68</v>
      </c>
      <c r="L29" s="59">
        <v>98.607120330787026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98.722490307104408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Education and training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99.181885794562433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103.38860650501347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102.08002059576273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101.02978596018559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100.95976965528273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101.41565631789193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101.40581852667987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86.868853813734404</v>
      </c>
    </row>
    <row r="43" spans="1:12" x14ac:dyDescent="0.25">
      <c r="K43" s="58" t="s">
        <v>64</v>
      </c>
      <c r="L43" s="59">
        <v>101.30081752446556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101.21302984871201</v>
      </c>
    </row>
    <row r="45" spans="1:12" ht="15.6" customHeight="1" x14ac:dyDescent="0.25">
      <c r="A45" s="28" t="str">
        <f>"Indexed number of employee jobs in "&amp;$L$1&amp;" each week, by age group"</f>
        <v>Indexed number of employee jobs in Education and training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100.0763358778626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100.12530326055081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101.20190623028944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96.652813031714601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97.787488075822381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98.672339298425683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99.154322793394144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98.753152143457555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98.574892082076758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95.744118424530797</v>
      </c>
    </row>
    <row r="59" spans="1:12" ht="15.6" customHeight="1" x14ac:dyDescent="0.25">
      <c r="K59" s="53" t="s">
        <v>2</v>
      </c>
      <c r="L59" s="59">
        <v>94.3075117370892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Education and training each week, by State and Territory</v>
      </c>
      <c r="K60" s="53" t="s">
        <v>1</v>
      </c>
      <c r="L60" s="59">
        <v>97.543721752800167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102.17404683509248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103.40523449269124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102.82956147115922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102.89997198094704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100.70959730353024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90.087232355273599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105.57511737089203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90.528591078797405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99.276856325199248</v>
      </c>
    </row>
    <row r="72" spans="1:12" ht="15.6" customHeight="1" x14ac:dyDescent="0.25">
      <c r="K72" s="58" t="s">
        <v>5</v>
      </c>
      <c r="L72" s="59">
        <v>102.8043107586869</v>
      </c>
    </row>
    <row r="73" spans="1:12" ht="15.6" customHeight="1" x14ac:dyDescent="0.25">
      <c r="K73" s="58" t="s">
        <v>57</v>
      </c>
      <c r="L73" s="59">
        <v>102.42799776613568</v>
      </c>
    </row>
    <row r="74" spans="1:12" ht="15.6" customHeight="1" x14ac:dyDescent="0.25">
      <c r="K74" s="63" t="s">
        <v>4</v>
      </c>
      <c r="L74" s="59">
        <v>102.4796861866069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Education and training each week, by State and Territory</v>
      </c>
      <c r="K75" s="53" t="s">
        <v>3</v>
      </c>
      <c r="L75" s="59">
        <v>99.13074330317545</v>
      </c>
    </row>
    <row r="76" spans="1:12" ht="15.6" customHeight="1" x14ac:dyDescent="0.25">
      <c r="K76" s="53" t="s">
        <v>56</v>
      </c>
      <c r="L76" s="59">
        <v>67.036743325403108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102.17136150234742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83.29730791904106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98.298454918834338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99.115953598179246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99.074217739850013</v>
      </c>
    </row>
    <row r="85" spans="1:12" ht="15.6" customHeight="1" x14ac:dyDescent="0.25">
      <c r="K85" s="63" t="s">
        <v>4</v>
      </c>
      <c r="L85" s="59">
        <v>98.467816137936552</v>
      </c>
    </row>
    <row r="86" spans="1:12" ht="15.6" customHeight="1" x14ac:dyDescent="0.25">
      <c r="K86" s="53" t="s">
        <v>3</v>
      </c>
      <c r="L86" s="59">
        <v>98.683987382559451</v>
      </c>
    </row>
    <row r="87" spans="1:12" ht="15.6" customHeight="1" x14ac:dyDescent="0.25">
      <c r="K87" s="53" t="s">
        <v>56</v>
      </c>
      <c r="L87" s="59">
        <v>96.05157131345689</v>
      </c>
    </row>
    <row r="88" spans="1:12" ht="15.6" customHeight="1" x14ac:dyDescent="0.25">
      <c r="K88" s="53" t="s">
        <v>2</v>
      </c>
      <c r="L88" s="59">
        <v>94.070164545172304</v>
      </c>
    </row>
    <row r="89" spans="1:12" ht="15.6" customHeight="1" x14ac:dyDescent="0.25">
      <c r="K89" s="53" t="s">
        <v>1</v>
      </c>
      <c r="L89" s="59">
        <v>98.412698412698404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102.06039166999719</v>
      </c>
    </row>
    <row r="92" spans="1:12" ht="15" customHeight="1" x14ac:dyDescent="0.25">
      <c r="K92" s="58" t="s">
        <v>5</v>
      </c>
      <c r="L92" s="59">
        <v>101.54899196630262</v>
      </c>
    </row>
    <row r="93" spans="1:12" ht="15" customHeight="1" x14ac:dyDescent="0.25">
      <c r="A93" s="28"/>
      <c r="K93" s="58" t="s">
        <v>57</v>
      </c>
      <c r="L93" s="59">
        <v>101.773985001293</v>
      </c>
    </row>
    <row r="94" spans="1:12" ht="15" customHeight="1" x14ac:dyDescent="0.25">
      <c r="K94" s="63" t="s">
        <v>4</v>
      </c>
      <c r="L94" s="59">
        <v>102.86034324118893</v>
      </c>
    </row>
    <row r="95" spans="1:12" ht="15" customHeight="1" x14ac:dyDescent="0.25">
      <c r="K95" s="53" t="s">
        <v>3</v>
      </c>
      <c r="L95" s="59">
        <v>100.52572668995691</v>
      </c>
    </row>
    <row r="96" spans="1:12" ht="15" customHeight="1" x14ac:dyDescent="0.25">
      <c r="K96" s="53" t="s">
        <v>56</v>
      </c>
      <c r="L96" s="59">
        <v>88.348106365833999</v>
      </c>
    </row>
    <row r="97" spans="1:12" ht="15" customHeight="1" x14ac:dyDescent="0.25">
      <c r="K97" s="53" t="s">
        <v>2</v>
      </c>
      <c r="L97" s="59">
        <v>106.33343682086308</v>
      </c>
    </row>
    <row r="98" spans="1:12" ht="15" customHeight="1" x14ac:dyDescent="0.25">
      <c r="K98" s="53" t="s">
        <v>1</v>
      </c>
      <c r="L98" s="59">
        <v>90.844671201814052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99.53230894820534</v>
      </c>
    </row>
    <row r="101" spans="1:12" x14ac:dyDescent="0.25">
      <c r="A101" s="27"/>
      <c r="B101" s="26"/>
      <c r="K101" s="58" t="s">
        <v>5</v>
      </c>
      <c r="L101" s="59">
        <v>101.86575402958711</v>
      </c>
    </row>
    <row r="102" spans="1:12" x14ac:dyDescent="0.25">
      <c r="A102" s="27"/>
      <c r="B102" s="26"/>
      <c r="K102" s="58" t="s">
        <v>57</v>
      </c>
      <c r="L102" s="59">
        <v>101.43134212567881</v>
      </c>
    </row>
    <row r="103" spans="1:12" x14ac:dyDescent="0.25">
      <c r="A103" s="27"/>
      <c r="B103" s="26"/>
      <c r="K103" s="63" t="s">
        <v>4</v>
      </c>
      <c r="L103" s="59">
        <v>102.30027603312396</v>
      </c>
    </row>
    <row r="104" spans="1:12" x14ac:dyDescent="0.25">
      <c r="A104" s="27"/>
      <c r="B104" s="26"/>
      <c r="K104" s="53" t="s">
        <v>3</v>
      </c>
      <c r="L104" s="59">
        <v>98.653461316690965</v>
      </c>
    </row>
    <row r="105" spans="1:12" x14ac:dyDescent="0.25">
      <c r="A105" s="27"/>
      <c r="B105" s="26"/>
      <c r="K105" s="53" t="s">
        <v>56</v>
      </c>
      <c r="L105" s="59">
        <v>70.233682514101531</v>
      </c>
    </row>
    <row r="106" spans="1:12" x14ac:dyDescent="0.25">
      <c r="A106" s="27"/>
      <c r="B106" s="26"/>
      <c r="K106" s="53" t="s">
        <v>2</v>
      </c>
      <c r="L106" s="59">
        <v>102.91834833902516</v>
      </c>
    </row>
    <row r="107" spans="1:12" x14ac:dyDescent="0.25">
      <c r="A107" s="27"/>
      <c r="B107" s="26"/>
      <c r="K107" s="53" t="s">
        <v>1</v>
      </c>
      <c r="L107" s="59">
        <v>86.096938775510196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45</v>
      </c>
    </row>
    <row r="2" spans="1:67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Health care and social assistance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99.349503938544103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-2.5004195065318591E-2</v>
      </c>
      <c r="C11" s="38">
        <v>-1.8620359153683208E-2</v>
      </c>
      <c r="D11" s="38">
        <v>-4.6511280970159552E-2</v>
      </c>
      <c r="E11" s="38">
        <v>9.067788552956868E-3</v>
      </c>
      <c r="F11" s="38">
        <v>-8.0002485848204685E-2</v>
      </c>
      <c r="G11" s="38">
        <v>-6.7885413148788487E-2</v>
      </c>
      <c r="H11" s="38">
        <v>-4.6716382196220096E-2</v>
      </c>
      <c r="I11" s="37">
        <v>-1.9337635001853481E-2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-2.4795210178148785E-2</v>
      </c>
      <c r="C12" s="38">
        <v>-2.5634807989214803E-2</v>
      </c>
      <c r="D12" s="38">
        <v>-4.1526701520267717E-2</v>
      </c>
      <c r="E12" s="38">
        <v>8.6482238914358245E-3</v>
      </c>
      <c r="F12" s="38">
        <v>-5.2994759723939522E-2</v>
      </c>
      <c r="G12" s="38">
        <v>-5.5178830185643513E-2</v>
      </c>
      <c r="H12" s="38">
        <v>-5.1690517842571615E-2</v>
      </c>
      <c r="I12" s="37">
        <v>1.2102197958449912E-2</v>
      </c>
      <c r="J12" s="58"/>
      <c r="K12" s="58"/>
      <c r="L12" s="59">
        <v>101.33672043040968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-3.7620238405719264E-2</v>
      </c>
      <c r="C13" s="38">
        <v>-1.8543087802741054E-2</v>
      </c>
      <c r="D13" s="38">
        <v>-5.5881812900526406E-2</v>
      </c>
      <c r="E13" s="38">
        <v>2.9192276574934173E-3</v>
      </c>
      <c r="F13" s="38">
        <v>-0.16435863097283598</v>
      </c>
      <c r="G13" s="38">
        <v>-0.14728129572452375</v>
      </c>
      <c r="H13" s="38">
        <v>-6.4376759095344016E-2</v>
      </c>
      <c r="I13" s="37">
        <v>-5.9545514729943294E-2</v>
      </c>
      <c r="J13" s="58"/>
      <c r="K13" s="58"/>
      <c r="L13" s="59">
        <v>102.25562038392275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-2.0981341538832798E-2</v>
      </c>
      <c r="C14" s="38">
        <v>-2.3950354894333725E-2</v>
      </c>
      <c r="D14" s="38">
        <v>-3.3681546363613757E-2</v>
      </c>
      <c r="E14" s="38">
        <v>1.6818723129402802E-2</v>
      </c>
      <c r="F14" s="38">
        <v>-6.5312528560983796E-2</v>
      </c>
      <c r="G14" s="38">
        <v>-5.6846282324185204E-2</v>
      </c>
      <c r="H14" s="38">
        <v>-3.5453413228087594E-2</v>
      </c>
      <c r="I14" s="37">
        <v>-9.3445284466550094E-3</v>
      </c>
      <c r="J14" s="58"/>
      <c r="K14" s="58"/>
      <c r="L14" s="59">
        <v>97.499580493468144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-2.655453618756376E-2</v>
      </c>
      <c r="C15" s="38">
        <v>-2.2006016770146575E-2</v>
      </c>
      <c r="D15" s="38">
        <v>-5.8223104328209208E-2</v>
      </c>
      <c r="E15" s="38">
        <v>1.1849966944829093E-2</v>
      </c>
      <c r="F15" s="38">
        <v>0.10395533156727188</v>
      </c>
      <c r="G15" s="38">
        <v>6.7511690840774019E-2</v>
      </c>
      <c r="H15" s="38">
        <v>6.0537666908246468E-2</v>
      </c>
      <c r="I15" s="37">
        <v>-1.9400968053071566E-2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-1.0098160055836858E-2</v>
      </c>
      <c r="C16" s="38">
        <v>-1.8753772098979882E-2</v>
      </c>
      <c r="D16" s="38">
        <v>-5.8688131045682379E-2</v>
      </c>
      <c r="E16" s="38">
        <v>1.0762050213385388E-2</v>
      </c>
      <c r="F16" s="38">
        <v>-2.5601241007994546E-2</v>
      </c>
      <c r="G16" s="38">
        <v>-2.8369989929362127E-2</v>
      </c>
      <c r="H16" s="38">
        <v>-6.5205167940238451E-2</v>
      </c>
      <c r="I16" s="37">
        <v>-7.5561014475623578E-3</v>
      </c>
      <c r="J16" s="58"/>
      <c r="K16" s="58"/>
      <c r="L16" s="59">
        <v>98.700044729441572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1.4525869103966027E-2</v>
      </c>
      <c r="C17" s="38">
        <v>1.9810508182601216E-2</v>
      </c>
      <c r="D17" s="38">
        <v>-1.360733129686198E-2</v>
      </c>
      <c r="E17" s="38">
        <v>1.7601227241532458E-2</v>
      </c>
      <c r="F17" s="38">
        <v>6.9605895983630761E-2</v>
      </c>
      <c r="G17" s="38">
        <v>5.3517701202876022E-2</v>
      </c>
      <c r="H17" s="38">
        <v>3.5783837145314079E-2</v>
      </c>
      <c r="I17" s="37">
        <v>-3.9379569742244991E-3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-3.8437693738375689E-3</v>
      </c>
      <c r="C18" s="38">
        <v>0.28605730750760361</v>
      </c>
      <c r="D18" s="38">
        <v>-3.2281377981209336E-2</v>
      </c>
      <c r="E18" s="38">
        <v>-4.8157958102579279E-4</v>
      </c>
      <c r="F18" s="38">
        <v>-0.32544276085265644</v>
      </c>
      <c r="G18" s="38">
        <v>8.7674847341464579E-2</v>
      </c>
      <c r="H18" s="38">
        <v>-3.9766961200667028E-2</v>
      </c>
      <c r="I18" s="37">
        <v>-0.2011753304177456</v>
      </c>
      <c r="J18" s="58"/>
      <c r="K18" s="58"/>
      <c r="L18" s="59">
        <v>98.411310579057755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-2.2718214428058991E-2</v>
      </c>
      <c r="C19" s="38">
        <v>-3.3504138746551004E-2</v>
      </c>
      <c r="D19" s="38">
        <v>-5.3542872897711646E-2</v>
      </c>
      <c r="E19" s="38">
        <v>1.9507533168428237E-2</v>
      </c>
      <c r="F19" s="38">
        <v>-5.8562446128419987E-2</v>
      </c>
      <c r="G19" s="38">
        <v>-6.2714251019770906E-2</v>
      </c>
      <c r="H19" s="38">
        <v>-6.7767484365407249E-2</v>
      </c>
      <c r="I19" s="37">
        <v>1.5576245544195455E-3</v>
      </c>
      <c r="J19" s="81"/>
      <c r="K19" s="60"/>
      <c r="L19" s="59">
        <v>96.508268575025895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91.999751415179531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-2.5544908495550356E-2</v>
      </c>
      <c r="C21" s="38">
        <v>-1.443780730627009E-2</v>
      </c>
      <c r="D21" s="38">
        <v>-4.516751309003586E-2</v>
      </c>
      <c r="E21" s="38">
        <v>5.5222373968291105E-3</v>
      </c>
      <c r="F21" s="38">
        <v>-8.8510789766129139E-2</v>
      </c>
      <c r="G21" s="38">
        <v>-8.2599999176916739E-2</v>
      </c>
      <c r="H21" s="38">
        <v>-5.1737292756311781E-2</v>
      </c>
      <c r="I21" s="37">
        <v>-1.9886214173719829E-2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-2.4590029953455717E-2</v>
      </c>
      <c r="C22" s="38">
        <v>-1.9718928775303235E-2</v>
      </c>
      <c r="D22" s="38">
        <v>-4.6410939914167337E-2</v>
      </c>
      <c r="E22" s="38">
        <v>9.898763108498132E-3</v>
      </c>
      <c r="F22" s="38">
        <v>-7.735422380193957E-2</v>
      </c>
      <c r="G22" s="38">
        <v>-6.3227747247341815E-2</v>
      </c>
      <c r="H22" s="38">
        <v>-4.4955303328390595E-2</v>
      </c>
      <c r="I22" s="37">
        <v>-1.9288279292131838E-2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-6.4499651729742258E-2</v>
      </c>
      <c r="C23" s="38">
        <v>-5.5685759820005676E-2</v>
      </c>
      <c r="D23" s="38">
        <v>-7.9124194359372901E-2</v>
      </c>
      <c r="E23" s="38">
        <v>3.5321100917431458E-3</v>
      </c>
      <c r="F23" s="38">
        <v>-0.10318329786831726</v>
      </c>
      <c r="G23" s="38">
        <v>-0.10856068599324187</v>
      </c>
      <c r="H23" s="38">
        <v>-7.4731927103538043E-2</v>
      </c>
      <c r="I23" s="37">
        <v>-2.4770915993366782E-2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-2.7630414707371043E-2</v>
      </c>
      <c r="C24" s="38">
        <v>-2.0378134086954436E-2</v>
      </c>
      <c r="D24" s="38">
        <v>-5.315554619129681E-2</v>
      </c>
      <c r="E24" s="38">
        <v>1.0462525757126473E-2</v>
      </c>
      <c r="F24" s="38">
        <v>-7.4073511057883068E-2</v>
      </c>
      <c r="G24" s="38">
        <v>-5.153358698251187E-2</v>
      </c>
      <c r="H24" s="38">
        <v>-4.7119133597323892E-2</v>
      </c>
      <c r="I24" s="37">
        <v>-1.8912662321499019E-2</v>
      </c>
      <c r="J24" s="58"/>
      <c r="K24" s="58" t="s">
        <v>12</v>
      </c>
      <c r="L24" s="59">
        <v>99.066635709310418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-1.8290137355680747E-2</v>
      </c>
      <c r="C25" s="38">
        <v>-1.0075601516861155E-2</v>
      </c>
      <c r="D25" s="38">
        <v>-4.5342162620834237E-2</v>
      </c>
      <c r="E25" s="38">
        <v>1.1232363204420226E-2</v>
      </c>
      <c r="F25" s="38">
        <v>-7.3314636708840419E-2</v>
      </c>
      <c r="G25" s="38">
        <v>-5.48482995532934E-2</v>
      </c>
      <c r="H25" s="38">
        <v>-4.3266075746671406E-2</v>
      </c>
      <c r="I25" s="37">
        <v>-1.6836708568953362E-2</v>
      </c>
      <c r="J25" s="58"/>
      <c r="K25" s="58" t="s">
        <v>64</v>
      </c>
      <c r="L25" s="59">
        <v>99.259685714175319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-1.710908418393442E-2</v>
      </c>
      <c r="C26" s="38">
        <v>-1.0238934897174756E-2</v>
      </c>
      <c r="D26" s="38">
        <v>-3.9642902455622298E-2</v>
      </c>
      <c r="E26" s="38">
        <v>9.5130527933675602E-3</v>
      </c>
      <c r="F26" s="38">
        <v>-8.0060658473057544E-2</v>
      </c>
      <c r="G26" s="38">
        <v>-6.9003583265131563E-2</v>
      </c>
      <c r="H26" s="38">
        <v>-4.4783509506675534E-2</v>
      </c>
      <c r="I26" s="37">
        <v>-1.6978176810969359E-2</v>
      </c>
      <c r="J26" s="58"/>
      <c r="K26" s="58" t="s">
        <v>65</v>
      </c>
      <c r="L26" s="59">
        <v>99.17018553624834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-1.9892778251869081E-2</v>
      </c>
      <c r="C27" s="38">
        <v>-1.4181047582281336E-2</v>
      </c>
      <c r="D27" s="38">
        <v>-3.64906956954546E-2</v>
      </c>
      <c r="E27" s="38">
        <v>7.5465288393874452E-3</v>
      </c>
      <c r="F27" s="38">
        <v>-8.0410786862319727E-2</v>
      </c>
      <c r="G27" s="38">
        <v>-7.0609647093403893E-2</v>
      </c>
      <c r="H27" s="38">
        <v>-4.1911668412452308E-2</v>
      </c>
      <c r="I27" s="37">
        <v>-2.0824423551403681E-2</v>
      </c>
      <c r="J27" s="82"/>
      <c r="K27" s="63" t="s">
        <v>66</v>
      </c>
      <c r="L27" s="59">
        <v>99.305878001369351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-2.100628136738103E-2</v>
      </c>
      <c r="C28" s="38">
        <v>-1.6520539692102765E-2</v>
      </c>
      <c r="D28" s="38">
        <v>-3.8785756345492306E-2</v>
      </c>
      <c r="E28" s="38">
        <v>9.1400245506219058E-3</v>
      </c>
      <c r="F28" s="38">
        <v>-8.315507168297176E-2</v>
      </c>
      <c r="G28" s="38">
        <v>-8.6596447487890971E-2</v>
      </c>
      <c r="H28" s="38">
        <v>-3.9787756324443535E-2</v>
      </c>
      <c r="I28" s="37">
        <v>-2.9373724568400594E-2</v>
      </c>
      <c r="J28" s="72"/>
      <c r="K28" s="76" t="s">
        <v>67</v>
      </c>
      <c r="L28" s="59">
        <v>99.420610584166624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-0.11399007675671091</v>
      </c>
      <c r="C29" s="35">
        <v>-0.11775014251631022</v>
      </c>
      <c r="D29" s="35">
        <v>-0.11338849989391042</v>
      </c>
      <c r="E29" s="35">
        <v>-4.3939329925218873E-3</v>
      </c>
      <c r="F29" s="35">
        <v>-0.14364058758142262</v>
      </c>
      <c r="G29" s="35">
        <v>-0.15623683466938365</v>
      </c>
      <c r="H29" s="35">
        <v>-0.12704130272740699</v>
      </c>
      <c r="I29" s="34">
        <v>-1.5539305264338443E-2</v>
      </c>
      <c r="J29" s="72"/>
      <c r="K29" s="76" t="s">
        <v>68</v>
      </c>
      <c r="L29" s="59">
        <v>99.543890660017041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100.42619057715957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Health care and social assistance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101.58811237520315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102.69581042390334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102.83368807188759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102.34639993074519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101.72265253375687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101.84968908809697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99.932148763835301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93.550034827025769</v>
      </c>
    </row>
    <row r="43" spans="1:12" x14ac:dyDescent="0.25">
      <c r="K43" s="58" t="s">
        <v>64</v>
      </c>
      <c r="L43" s="59">
        <v>97.236958529262893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98.170986264431932</v>
      </c>
    </row>
    <row r="45" spans="1:12" ht="15.6" customHeight="1" x14ac:dyDescent="0.25">
      <c r="A45" s="28" t="str">
        <f>"Indexed number of employee jobs in "&amp;$L$1&amp;" each week, by age group"</f>
        <v>Indexed number of employee jobs in Health care and social assistance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98.289091581606556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98.010722174813097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97.899371863261891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88.600992324328914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99.745618384461167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97.251051023099237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100.45562436908301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99.514103615826343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100.28875795059898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98.909465020576135</v>
      </c>
    </row>
    <row r="59" spans="1:12" ht="15.6" customHeight="1" x14ac:dyDescent="0.25">
      <c r="K59" s="53" t="s">
        <v>2</v>
      </c>
      <c r="L59" s="59">
        <v>78.587909552376559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Health care and social assistance each week, by State and Territory</v>
      </c>
      <c r="K60" s="53" t="s">
        <v>1</v>
      </c>
      <c r="L60" s="59">
        <v>100.58045042953331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101.79576174359195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101.28294627759419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101.11041388153765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103.46437811573168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104.74109337807779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105.18518518518518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103.16105214582372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101.46273508242396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97.804341733675386</v>
      </c>
    </row>
    <row r="72" spans="1:12" ht="15.6" customHeight="1" x14ac:dyDescent="0.25">
      <c r="K72" s="58" t="s">
        <v>5</v>
      </c>
      <c r="L72" s="59">
        <v>95.842447371278766</v>
      </c>
    </row>
    <row r="73" spans="1:12" ht="15.6" customHeight="1" x14ac:dyDescent="0.25">
      <c r="K73" s="58" t="s">
        <v>57</v>
      </c>
      <c r="L73" s="59">
        <v>97.337189316017785</v>
      </c>
    </row>
    <row r="74" spans="1:12" ht="15.6" customHeight="1" x14ac:dyDescent="0.25">
      <c r="K74" s="63" t="s">
        <v>4</v>
      </c>
      <c r="L74" s="59">
        <v>97.715655960118625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Health care and social assistance each week, by State and Territory</v>
      </c>
      <c r="K75" s="53" t="s">
        <v>3</v>
      </c>
      <c r="L75" s="59">
        <v>98.681078549966827</v>
      </c>
    </row>
    <row r="76" spans="1:12" ht="15.6" customHeight="1" x14ac:dyDescent="0.25">
      <c r="K76" s="53" t="s">
        <v>56</v>
      </c>
      <c r="L76" s="59">
        <v>102.42798353909465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100.83064143977849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97.376364058509395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100.20260789799306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98.284017674150377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100.30691596527896</v>
      </c>
    </row>
    <row r="85" spans="1:12" ht="15.6" customHeight="1" x14ac:dyDescent="0.25">
      <c r="K85" s="63" t="s">
        <v>4</v>
      </c>
      <c r="L85" s="59">
        <v>99.561474481374802</v>
      </c>
    </row>
    <row r="86" spans="1:12" ht="15.6" customHeight="1" x14ac:dyDescent="0.25">
      <c r="K86" s="53" t="s">
        <v>3</v>
      </c>
      <c r="L86" s="59">
        <v>101.06441531787864</v>
      </c>
    </row>
    <row r="87" spans="1:12" ht="15.6" customHeight="1" x14ac:dyDescent="0.25">
      <c r="K87" s="53" t="s">
        <v>56</v>
      </c>
      <c r="L87" s="59">
        <v>99.634133773059872</v>
      </c>
    </row>
    <row r="88" spans="1:12" ht="15.6" customHeight="1" x14ac:dyDescent="0.25">
      <c r="K88" s="53" t="s">
        <v>2</v>
      </c>
      <c r="L88" s="59">
        <v>77.147332695152727</v>
      </c>
    </row>
    <row r="89" spans="1:12" ht="15.6" customHeight="1" x14ac:dyDescent="0.25">
      <c r="K89" s="53" t="s">
        <v>1</v>
      </c>
      <c r="L89" s="59">
        <v>101.3629675520793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101.70002028936638</v>
      </c>
    </row>
    <row r="92" spans="1:12" ht="15" customHeight="1" x14ac:dyDescent="0.25">
      <c r="K92" s="58" t="s">
        <v>5</v>
      </c>
      <c r="L92" s="59">
        <v>102.09081770220459</v>
      </c>
    </row>
    <row r="93" spans="1:12" ht="15" customHeight="1" x14ac:dyDescent="0.25">
      <c r="A93" s="28"/>
      <c r="K93" s="58" t="s">
        <v>57</v>
      </c>
      <c r="L93" s="59">
        <v>101.36386174345841</v>
      </c>
    </row>
    <row r="94" spans="1:12" ht="15" customHeight="1" x14ac:dyDescent="0.25">
      <c r="K94" s="63" t="s">
        <v>4</v>
      </c>
      <c r="L94" s="59">
        <v>103.2994595294346</v>
      </c>
    </row>
    <row r="95" spans="1:12" ht="15" customHeight="1" x14ac:dyDescent="0.25">
      <c r="K95" s="53" t="s">
        <v>3</v>
      </c>
      <c r="L95" s="59">
        <v>105.26890246746584</v>
      </c>
    </row>
    <row r="96" spans="1:12" ht="15" customHeight="1" x14ac:dyDescent="0.25">
      <c r="K96" s="53" t="s">
        <v>56</v>
      </c>
      <c r="L96" s="59">
        <v>102.2003504070906</v>
      </c>
    </row>
    <row r="97" spans="1:12" ht="15" customHeight="1" x14ac:dyDescent="0.25">
      <c r="K97" s="53" t="s">
        <v>2</v>
      </c>
      <c r="L97" s="59">
        <v>102.81959794621878</v>
      </c>
    </row>
    <row r="98" spans="1:12" ht="15" customHeight="1" x14ac:dyDescent="0.25">
      <c r="K98" s="53" t="s">
        <v>1</v>
      </c>
      <c r="L98" s="59">
        <v>103.63199876093859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97.464114969265893</v>
      </c>
    </row>
    <row r="101" spans="1:12" x14ac:dyDescent="0.25">
      <c r="A101" s="27"/>
      <c r="B101" s="26"/>
      <c r="K101" s="58" t="s">
        <v>5</v>
      </c>
      <c r="L101" s="59">
        <v>96.383734794230179</v>
      </c>
    </row>
    <row r="102" spans="1:12" x14ac:dyDescent="0.25">
      <c r="A102" s="27"/>
      <c r="B102" s="26"/>
      <c r="K102" s="58" t="s">
        <v>57</v>
      </c>
      <c r="L102" s="59">
        <v>98.084442687052416</v>
      </c>
    </row>
    <row r="103" spans="1:12" x14ac:dyDescent="0.25">
      <c r="A103" s="27"/>
      <c r="B103" s="26"/>
      <c r="K103" s="63" t="s">
        <v>4</v>
      </c>
      <c r="L103" s="59">
        <v>97.21026570439173</v>
      </c>
    </row>
    <row r="104" spans="1:12" x14ac:dyDescent="0.25">
      <c r="A104" s="27"/>
      <c r="B104" s="26"/>
      <c r="K104" s="53" t="s">
        <v>3</v>
      </c>
      <c r="L104" s="59">
        <v>99.096972806567479</v>
      </c>
    </row>
    <row r="105" spans="1:12" x14ac:dyDescent="0.25">
      <c r="A105" s="27"/>
      <c r="B105" s="26"/>
      <c r="K105" s="53" t="s">
        <v>56</v>
      </c>
      <c r="L105" s="59">
        <v>101.12336390806966</v>
      </c>
    </row>
    <row r="106" spans="1:12" x14ac:dyDescent="0.25">
      <c r="A106" s="27"/>
      <c r="B106" s="26"/>
      <c r="K106" s="53" t="s">
        <v>2</v>
      </c>
      <c r="L106" s="59">
        <v>99.164563571490731</v>
      </c>
    </row>
    <row r="107" spans="1:12" x14ac:dyDescent="0.25">
      <c r="A107" s="27"/>
      <c r="B107" s="26"/>
      <c r="K107" s="53" t="s">
        <v>1</v>
      </c>
      <c r="L107" s="59">
        <v>97.792921861689777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46</v>
      </c>
    </row>
    <row r="2" spans="1:67" ht="19.5" customHeight="1" x14ac:dyDescent="0.3">
      <c r="A2" s="7" t="str">
        <f>"Weekly Payroll Jobs and Wages in Australia - " &amp;$L$1</f>
        <v>Weekly Payroll Jobs and Wages in Australia - Arts and recreation services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Arts and recreation services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102.82781025010661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-0.18685246970875247</v>
      </c>
      <c r="C11" s="38">
        <v>-0.20921438634797296</v>
      </c>
      <c r="D11" s="38">
        <v>-0.13104261750139068</v>
      </c>
      <c r="E11" s="38">
        <v>-4.0850828587223442E-2</v>
      </c>
      <c r="F11" s="38">
        <v>-0.15721289853213427</v>
      </c>
      <c r="G11" s="38">
        <v>-0.18320180253641005</v>
      </c>
      <c r="H11" s="38">
        <v>-9.1263534181672434E-2</v>
      </c>
      <c r="I11" s="37">
        <v>-3.090169921791508E-2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-0.18858204742190443</v>
      </c>
      <c r="C12" s="38">
        <v>-0.20659199116774385</v>
      </c>
      <c r="D12" s="38">
        <v>-0.14378971405877683</v>
      </c>
      <c r="E12" s="38">
        <v>-4.1150010709950724E-2</v>
      </c>
      <c r="F12" s="38">
        <v>-0.14982414264827026</v>
      </c>
      <c r="G12" s="38">
        <v>-0.19042330234262805</v>
      </c>
      <c r="H12" s="38">
        <v>-9.0867900376148891E-2</v>
      </c>
      <c r="I12" s="37">
        <v>-4.8366615739505847E-2</v>
      </c>
      <c r="J12" s="58"/>
      <c r="K12" s="58"/>
      <c r="L12" s="59">
        <v>97.562902942578333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-0.21196317806487297</v>
      </c>
      <c r="C13" s="38">
        <v>-0.21407462862996962</v>
      </c>
      <c r="D13" s="38">
        <v>-0.14490268370059156</v>
      </c>
      <c r="E13" s="38">
        <v>-4.8345640732732287E-2</v>
      </c>
      <c r="F13" s="38">
        <v>-0.15467689379998573</v>
      </c>
      <c r="G13" s="38">
        <v>-0.18235194633633833</v>
      </c>
      <c r="H13" s="38">
        <v>-0.10538758556856831</v>
      </c>
      <c r="I13" s="37">
        <v>-1.5376186936531755E-2</v>
      </c>
      <c r="J13" s="58"/>
      <c r="K13" s="58"/>
      <c r="L13" s="59">
        <v>93.577377517999153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-0.14152694610778438</v>
      </c>
      <c r="C14" s="38">
        <v>-0.16643409500552353</v>
      </c>
      <c r="D14" s="38">
        <v>-0.10020084102177873</v>
      </c>
      <c r="E14" s="38">
        <v>-2.0020297075376003E-2</v>
      </c>
      <c r="F14" s="38">
        <v>-0.16629054521519104</v>
      </c>
      <c r="G14" s="38">
        <v>-0.17933485513174485</v>
      </c>
      <c r="H14" s="38">
        <v>-7.9816121799038298E-2</v>
      </c>
      <c r="I14" s="37">
        <v>-2.0043780828746249E-2</v>
      </c>
      <c r="J14" s="58"/>
      <c r="K14" s="58"/>
      <c r="L14" s="59">
        <v>81.314753029124759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-0.15993421728851887</v>
      </c>
      <c r="C15" s="38">
        <v>-0.20665890118423602</v>
      </c>
      <c r="D15" s="38">
        <v>-0.12419631375910845</v>
      </c>
      <c r="E15" s="38">
        <v>-3.3153750518027381E-2</v>
      </c>
      <c r="F15" s="38">
        <v>-0.18072958031411124</v>
      </c>
      <c r="G15" s="38">
        <v>-0.20238350696595753</v>
      </c>
      <c r="H15" s="38">
        <v>-9.049101712485097E-2</v>
      </c>
      <c r="I15" s="37">
        <v>-7.8357516616494927E-2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-0.22791185729275976</v>
      </c>
      <c r="C16" s="38">
        <v>-0.31874575643478797</v>
      </c>
      <c r="D16" s="38">
        <v>-0.1319701140385372</v>
      </c>
      <c r="E16" s="38">
        <v>-6.7541801114696431E-2</v>
      </c>
      <c r="F16" s="38">
        <v>-0.12333531665425856</v>
      </c>
      <c r="G16" s="38">
        <v>-0.17858621083170378</v>
      </c>
      <c r="H16" s="38">
        <v>-7.7606717133365311E-2</v>
      </c>
      <c r="I16" s="37">
        <v>-2.3144594092450177E-2</v>
      </c>
      <c r="J16" s="58"/>
      <c r="K16" s="58"/>
      <c r="L16" s="59">
        <v>103.18180232093795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-0.15273951637588001</v>
      </c>
      <c r="C17" s="38">
        <v>-0.18009478672985779</v>
      </c>
      <c r="D17" s="38">
        <v>-0.10391712528326325</v>
      </c>
      <c r="E17" s="38">
        <v>-4.1278708876474224E-2</v>
      </c>
      <c r="F17" s="38">
        <v>-0.14224798112082537</v>
      </c>
      <c r="G17" s="38">
        <v>-0.12618164142219979</v>
      </c>
      <c r="H17" s="38">
        <v>-7.3758746972901301E-2</v>
      </c>
      <c r="I17" s="37">
        <v>-8.7369291111405456E-3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-0.1942215088282504</v>
      </c>
      <c r="C18" s="38">
        <v>-0.16333333333333333</v>
      </c>
      <c r="D18" s="38">
        <v>-0.11736263736263741</v>
      </c>
      <c r="E18" s="38">
        <v>-4.7319932998324932E-2</v>
      </c>
      <c r="F18" s="38">
        <v>-0.3097446715890636</v>
      </c>
      <c r="G18" s="38">
        <v>-0.27173573188237088</v>
      </c>
      <c r="H18" s="38">
        <v>-6.9827551974470325E-2</v>
      </c>
      <c r="I18" s="37">
        <v>-9.5905299024791502E-2</v>
      </c>
      <c r="J18" s="58"/>
      <c r="K18" s="58"/>
      <c r="L18" s="59">
        <v>95.700034074024359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-0.16682615629984054</v>
      </c>
      <c r="C19" s="38">
        <v>-0.14332568055100037</v>
      </c>
      <c r="D19" s="38">
        <v>-0.1275885103540414</v>
      </c>
      <c r="E19" s="38">
        <v>-3.7917737789203043E-2</v>
      </c>
      <c r="F19" s="38">
        <v>-0.13507567144192623</v>
      </c>
      <c r="G19" s="38">
        <v>-5.9597644839616493E-2</v>
      </c>
      <c r="H19" s="38">
        <v>-4.8666019713183961E-2</v>
      </c>
      <c r="I19" s="37">
        <v>-3.3965102081797927E-2</v>
      </c>
      <c r="J19" s="81"/>
      <c r="K19" s="60"/>
      <c r="L19" s="59">
        <v>92.742740405924636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84.27871014678658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-0.16537816050843257</v>
      </c>
      <c r="C21" s="38">
        <v>-0.18318771119697352</v>
      </c>
      <c r="D21" s="38">
        <v>-0.11688160461121944</v>
      </c>
      <c r="E21" s="38">
        <v>-3.7220774124835376E-2</v>
      </c>
      <c r="F21" s="38">
        <v>-0.14087606973049849</v>
      </c>
      <c r="G21" s="38">
        <v>-0.17341406998604447</v>
      </c>
      <c r="H21" s="38">
        <v>-8.4186023320158676E-2</v>
      </c>
      <c r="I21" s="37">
        <v>-2.254595352165667E-2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-0.19464182712958533</v>
      </c>
      <c r="C22" s="38">
        <v>-0.2206664766519405</v>
      </c>
      <c r="D22" s="38">
        <v>-0.13669850290735919</v>
      </c>
      <c r="E22" s="38">
        <v>-3.9887839135047787E-2</v>
      </c>
      <c r="F22" s="38">
        <v>-0.17584527277758855</v>
      </c>
      <c r="G22" s="38">
        <v>-0.19368862166569589</v>
      </c>
      <c r="H22" s="38">
        <v>-9.8187014104201165E-2</v>
      </c>
      <c r="I22" s="37">
        <v>-4.1168889472967152E-2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-0.39488056853326314</v>
      </c>
      <c r="C23" s="38">
        <v>-0.431924882629108</v>
      </c>
      <c r="D23" s="38">
        <v>-0.27085315572470658</v>
      </c>
      <c r="E23" s="38">
        <v>-0.11264335467529729</v>
      </c>
      <c r="F23" s="38">
        <v>-0.39697253060296833</v>
      </c>
      <c r="G23" s="38">
        <v>-0.4312940770042526</v>
      </c>
      <c r="H23" s="38">
        <v>-0.20416045845993669</v>
      </c>
      <c r="I23" s="37">
        <v>-0.14755357158667515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-0.22563614332698634</v>
      </c>
      <c r="C24" s="38">
        <v>-0.25906295935901946</v>
      </c>
      <c r="D24" s="38">
        <v>-0.15959045650948711</v>
      </c>
      <c r="E24" s="38">
        <v>-4.4773441004934966E-2</v>
      </c>
      <c r="F24" s="38">
        <v>-0.21462236314173766</v>
      </c>
      <c r="G24" s="38">
        <v>-0.25867862126822239</v>
      </c>
      <c r="H24" s="38">
        <v>-0.12688331029036126</v>
      </c>
      <c r="I24" s="37">
        <v>-4.1898940321783651E-2</v>
      </c>
      <c r="J24" s="58"/>
      <c r="K24" s="58" t="s">
        <v>12</v>
      </c>
      <c r="L24" s="59">
        <v>106.52102388629334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-0.13874394334699958</v>
      </c>
      <c r="C25" s="38">
        <v>-0.15411366340258081</v>
      </c>
      <c r="D25" s="38">
        <v>-0.10125433507276438</v>
      </c>
      <c r="E25" s="38">
        <v>-2.5274065649385502E-2</v>
      </c>
      <c r="F25" s="38">
        <v>-0.14223667662905537</v>
      </c>
      <c r="G25" s="38">
        <v>-0.16890268982037548</v>
      </c>
      <c r="H25" s="38">
        <v>-8.6645077545260407E-2</v>
      </c>
      <c r="I25" s="37">
        <v>-1.2754659360900811E-2</v>
      </c>
      <c r="J25" s="58"/>
      <c r="K25" s="58" t="s">
        <v>64</v>
      </c>
      <c r="L25" s="59">
        <v>104.51142461485199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-0.12610656422248201</v>
      </c>
      <c r="C26" s="38">
        <v>-0.14275181255888258</v>
      </c>
      <c r="D26" s="38">
        <v>-9.5357482493299894E-2</v>
      </c>
      <c r="E26" s="38">
        <v>-2.3428595550677556E-2</v>
      </c>
      <c r="F26" s="38">
        <v>-0.13301924638915075</v>
      </c>
      <c r="G26" s="38">
        <v>-0.15422351872452922</v>
      </c>
      <c r="H26" s="38">
        <v>-8.3247929736275705E-2</v>
      </c>
      <c r="I26" s="37">
        <v>-3.0307975135464793E-2</v>
      </c>
      <c r="J26" s="58"/>
      <c r="K26" s="58" t="s">
        <v>65</v>
      </c>
      <c r="L26" s="59">
        <v>101.81699590011182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-0.13513215251338073</v>
      </c>
      <c r="C27" s="38">
        <v>-0.14824475600478204</v>
      </c>
      <c r="D27" s="38">
        <v>-9.9919604915585158E-2</v>
      </c>
      <c r="E27" s="38">
        <v>-2.8778583379810319E-2</v>
      </c>
      <c r="F27" s="38">
        <v>-0.11660805661024087</v>
      </c>
      <c r="G27" s="38">
        <v>-0.11316463227841367</v>
      </c>
      <c r="H27" s="38">
        <v>-7.1357697907282636E-2</v>
      </c>
      <c r="I27" s="37">
        <v>-2.6198130838923639E-2</v>
      </c>
      <c r="J27" s="82"/>
      <c r="K27" s="63" t="s">
        <v>66</v>
      </c>
      <c r="L27" s="59">
        <v>101.94170703190247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-0.16043539990534783</v>
      </c>
      <c r="C28" s="38">
        <v>-0.17430765650453806</v>
      </c>
      <c r="D28" s="38">
        <v>-0.10404040404040404</v>
      </c>
      <c r="E28" s="38">
        <v>-4.5898084568124276E-2</v>
      </c>
      <c r="F28" s="38">
        <v>-0.11801530570036067</v>
      </c>
      <c r="G28" s="38">
        <v>-0.11436557542027026</v>
      </c>
      <c r="H28" s="38">
        <v>-8.0769654398821555E-2</v>
      </c>
      <c r="I28" s="37">
        <v>-2.871894350012838E-2</v>
      </c>
      <c r="J28" s="72"/>
      <c r="K28" s="76" t="s">
        <v>67</v>
      </c>
      <c r="L28" s="59">
        <v>101.53948021850687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-0.135313315926893</v>
      </c>
      <c r="C29" s="35">
        <v>-0.13316319853422331</v>
      </c>
      <c r="D29" s="35">
        <v>-9.8475568259153379E-2</v>
      </c>
      <c r="E29" s="35">
        <v>-3.3289473684210535E-2</v>
      </c>
      <c r="F29" s="35">
        <v>-0.11667532011087056</v>
      </c>
      <c r="G29" s="35">
        <v>-0.1498330817237109</v>
      </c>
      <c r="H29" s="35">
        <v>-4.5280297714541895E-2</v>
      </c>
      <c r="I29" s="34">
        <v>-2.9684914543163354E-2</v>
      </c>
      <c r="J29" s="72"/>
      <c r="K29" s="76" t="s">
        <v>68</v>
      </c>
      <c r="L29" s="59">
        <v>101.68007572172266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99.751958224543074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Arts and recreation services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82.990063828387179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92.14124978362473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95.82867436948689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96.600968765658919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96.087844175909069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93.705631803123524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95.91383812010443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60.511943146673687</v>
      </c>
    </row>
    <row r="43" spans="1:12" x14ac:dyDescent="0.25">
      <c r="K43" s="58" t="s">
        <v>64</v>
      </c>
      <c r="L43" s="59">
        <v>77.436385667301366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86.125605665300043</v>
      </c>
    </row>
    <row r="45" spans="1:12" ht="15.6" customHeight="1" x14ac:dyDescent="0.25">
      <c r="A45" s="28" t="str">
        <f>"Indexed number of employee jobs in "&amp;$L$1&amp;" each week, by age group"</f>
        <v>Indexed number of employee jobs in Arts and recreation services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87.389343577751802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86.486784748661933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83.956460009465218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86.468668407310702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102.05732194308243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99.686984476121992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101.93872824720441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105.51436515291937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113.13096862210095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102.84327323162275</v>
      </c>
    </row>
    <row r="59" spans="1:12" ht="15.6" customHeight="1" x14ac:dyDescent="0.25">
      <c r="K59" s="53" t="s">
        <v>2</v>
      </c>
      <c r="L59" s="59">
        <v>95.250212044105183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Arts and recreation services each week, by State and Territory</v>
      </c>
      <c r="K60" s="53" t="s">
        <v>1</v>
      </c>
      <c r="L60" s="59">
        <v>97.492625368731566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95.824697973007119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93.413984180026219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95.540263349434269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97.405004633920299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89.461118690313782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96.601941747572823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92.620865139949103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94.911504424778755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83.627356821513416</v>
      </c>
    </row>
    <row r="72" spans="1:12" ht="15.6" customHeight="1" x14ac:dyDescent="0.25">
      <c r="K72" s="58" t="s">
        <v>5</v>
      </c>
      <c r="L72" s="59">
        <v>81.667442155577177</v>
      </c>
    </row>
    <row r="73" spans="1:12" ht="15.6" customHeight="1" x14ac:dyDescent="0.25">
      <c r="K73" s="58" t="s">
        <v>57</v>
      </c>
      <c r="L73" s="59">
        <v>87.083967445245818</v>
      </c>
    </row>
    <row r="74" spans="1:12" ht="15.6" customHeight="1" x14ac:dyDescent="0.25">
      <c r="K74" s="63" t="s">
        <v>4</v>
      </c>
      <c r="L74" s="59">
        <v>85.565338276181649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Arts and recreation services each week, by State and Territory</v>
      </c>
      <c r="K75" s="53" t="s">
        <v>3</v>
      </c>
      <c r="L75" s="59">
        <v>78.802864938608465</v>
      </c>
    </row>
    <row r="76" spans="1:12" ht="15.6" customHeight="1" x14ac:dyDescent="0.25">
      <c r="K76" s="53" t="s">
        <v>56</v>
      </c>
      <c r="L76" s="59">
        <v>87.794729542302363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82.866836301950812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81.342182890855455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102.53722849283886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100.6850119387795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103.79122155132374</v>
      </c>
    </row>
    <row r="85" spans="1:12" ht="15.6" customHeight="1" x14ac:dyDescent="0.25">
      <c r="K85" s="63" t="s">
        <v>4</v>
      </c>
      <c r="L85" s="59">
        <v>106.30153121319199</v>
      </c>
    </row>
    <row r="86" spans="1:12" ht="15.6" customHeight="1" x14ac:dyDescent="0.25">
      <c r="K86" s="53" t="s">
        <v>3</v>
      </c>
      <c r="L86" s="59">
        <v>113.60630722278739</v>
      </c>
    </row>
    <row r="87" spans="1:12" ht="15.6" customHeight="1" x14ac:dyDescent="0.25">
      <c r="K87" s="53" t="s">
        <v>56</v>
      </c>
      <c r="L87" s="59">
        <v>103.80184331797236</v>
      </c>
    </row>
    <row r="88" spans="1:12" ht="15.6" customHeight="1" x14ac:dyDescent="0.25">
      <c r="K88" s="53" t="s">
        <v>2</v>
      </c>
      <c r="L88" s="59">
        <v>96.604688763136622</v>
      </c>
    </row>
    <row r="89" spans="1:12" ht="15.6" customHeight="1" x14ac:dyDescent="0.25">
      <c r="K89" s="53" t="s">
        <v>1</v>
      </c>
      <c r="L89" s="59">
        <v>96.637168141592923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94.399127383097792</v>
      </c>
    </row>
    <row r="92" spans="1:12" ht="15" customHeight="1" x14ac:dyDescent="0.25">
      <c r="K92" s="58" t="s">
        <v>5</v>
      </c>
      <c r="L92" s="59">
        <v>91.513680667005914</v>
      </c>
    </row>
    <row r="93" spans="1:12" ht="15" customHeight="1" x14ac:dyDescent="0.25">
      <c r="A93" s="28"/>
      <c r="K93" s="58" t="s">
        <v>57</v>
      </c>
      <c r="L93" s="59">
        <v>95.628193218764508</v>
      </c>
    </row>
    <row r="94" spans="1:12" ht="15" customHeight="1" x14ac:dyDescent="0.25">
      <c r="K94" s="63" t="s">
        <v>4</v>
      </c>
      <c r="L94" s="59">
        <v>95.17078916372202</v>
      </c>
    </row>
    <row r="95" spans="1:12" ht="15" customHeight="1" x14ac:dyDescent="0.25">
      <c r="K95" s="53" t="s">
        <v>3</v>
      </c>
      <c r="L95" s="59">
        <v>89.63631739572736</v>
      </c>
    </row>
    <row r="96" spans="1:12" ht="15" customHeight="1" x14ac:dyDescent="0.25">
      <c r="K96" s="53" t="s">
        <v>56</v>
      </c>
      <c r="L96" s="59">
        <v>92.914746543778804</v>
      </c>
    </row>
    <row r="97" spans="1:12" ht="15" customHeight="1" x14ac:dyDescent="0.25">
      <c r="K97" s="53" t="s">
        <v>2</v>
      </c>
      <c r="L97" s="59">
        <v>90.703314470493126</v>
      </c>
    </row>
    <row r="98" spans="1:12" ht="15" customHeight="1" x14ac:dyDescent="0.25">
      <c r="K98" s="53" t="s">
        <v>1</v>
      </c>
      <c r="L98" s="59">
        <v>95.988200589970489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80.323437351797395</v>
      </c>
    </row>
    <row r="101" spans="1:12" x14ac:dyDescent="0.25">
      <c r="A101" s="27"/>
      <c r="B101" s="26"/>
      <c r="K101" s="58" t="s">
        <v>5</v>
      </c>
      <c r="L101" s="59">
        <v>77.108858182956908</v>
      </c>
    </row>
    <row r="102" spans="1:12" x14ac:dyDescent="0.25">
      <c r="A102" s="27"/>
      <c r="B102" s="26"/>
      <c r="K102" s="58" t="s">
        <v>57</v>
      </c>
      <c r="L102" s="59">
        <v>85.543427775197401</v>
      </c>
    </row>
    <row r="103" spans="1:12" x14ac:dyDescent="0.25">
      <c r="A103" s="27"/>
      <c r="B103" s="26"/>
      <c r="K103" s="63" t="s">
        <v>4</v>
      </c>
      <c r="L103" s="59">
        <v>83.549273655280714</v>
      </c>
    </row>
    <row r="104" spans="1:12" x14ac:dyDescent="0.25">
      <c r="A104" s="27"/>
      <c r="B104" s="26"/>
      <c r="K104" s="53" t="s">
        <v>3</v>
      </c>
      <c r="L104" s="59">
        <v>77.797558494404882</v>
      </c>
    </row>
    <row r="105" spans="1:12" x14ac:dyDescent="0.25">
      <c r="A105" s="27"/>
      <c r="B105" s="26"/>
      <c r="K105" s="53" t="s">
        <v>56</v>
      </c>
      <c r="L105" s="59">
        <v>83.237327188940085</v>
      </c>
    </row>
    <row r="106" spans="1:12" x14ac:dyDescent="0.25">
      <c r="A106" s="27"/>
      <c r="B106" s="26"/>
      <c r="K106" s="53" t="s">
        <v>2</v>
      </c>
      <c r="L106" s="59">
        <v>79.547291835084891</v>
      </c>
    </row>
    <row r="107" spans="1:12" x14ac:dyDescent="0.25">
      <c r="A107" s="27"/>
      <c r="B107" s="26"/>
      <c r="K107" s="53" t="s">
        <v>1</v>
      </c>
      <c r="L107" s="59">
        <v>85.545722713864308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30</v>
      </c>
    </row>
    <row r="2" spans="1:67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Agriculture, forestry and fishing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100.56056796331903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-4.8299068185179705E-2</v>
      </c>
      <c r="C11" s="38">
        <v>-5.3604259512568198E-2</v>
      </c>
      <c r="D11" s="38">
        <v>-5.6151674062121848E-2</v>
      </c>
      <c r="E11" s="38">
        <v>-2.9907717507349219E-3</v>
      </c>
      <c r="F11" s="38">
        <v>-3.5181868784765036E-2</v>
      </c>
      <c r="G11" s="38">
        <v>-4.6640781118075569E-2</v>
      </c>
      <c r="H11" s="38">
        <v>-6.3572547172772498E-2</v>
      </c>
      <c r="I11" s="37">
        <v>-5.2906949246918078E-3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-2.4679170779861814E-2</v>
      </c>
      <c r="C12" s="38">
        <v>-4.8484666084810502E-2</v>
      </c>
      <c r="D12" s="38">
        <v>-4.8856799037304444E-2</v>
      </c>
      <c r="E12" s="38">
        <v>4.8671362495842363E-3</v>
      </c>
      <c r="F12" s="38">
        <v>-1.5214700674823889E-2</v>
      </c>
      <c r="G12" s="38">
        <v>-4.2913323195251318E-2</v>
      </c>
      <c r="H12" s="38">
        <v>-4.5301143054202408E-2</v>
      </c>
      <c r="I12" s="37">
        <v>-2.2715511171141456E-2</v>
      </c>
      <c r="J12" s="58"/>
      <c r="K12" s="58"/>
      <c r="L12" s="59">
        <v>101.13444756692797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-7.2691361222639528E-2</v>
      </c>
      <c r="C13" s="38">
        <v>-7.4160281899589453E-2</v>
      </c>
      <c r="D13" s="38">
        <v>-6.901371822378255E-2</v>
      </c>
      <c r="E13" s="38">
        <v>-8.764580782367748E-3</v>
      </c>
      <c r="F13" s="38">
        <v>-5.9170403607072819E-2</v>
      </c>
      <c r="G13" s="38">
        <v>-9.1568796002612141E-2</v>
      </c>
      <c r="H13" s="38">
        <v>-8.0339521060397878E-2</v>
      </c>
      <c r="I13" s="37">
        <v>-5.2010316820088054E-3</v>
      </c>
      <c r="J13" s="58"/>
      <c r="K13" s="58"/>
      <c r="L13" s="59">
        <v>100.83197751811863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-4.1800530800391145E-2</v>
      </c>
      <c r="C14" s="38">
        <v>-4.6362909672262198E-2</v>
      </c>
      <c r="D14" s="38">
        <v>-4.838038426857183E-2</v>
      </c>
      <c r="E14" s="38">
        <v>-5.003623313433847E-3</v>
      </c>
      <c r="F14" s="38">
        <v>-2.2441940179296127E-2</v>
      </c>
      <c r="G14" s="38">
        <v>-2.8982467587215788E-2</v>
      </c>
      <c r="H14" s="38">
        <v>-4.9835081669452608E-2</v>
      </c>
      <c r="I14" s="37">
        <v>-7.034568302291877E-3</v>
      </c>
      <c r="J14" s="58"/>
      <c r="K14" s="58"/>
      <c r="L14" s="59">
        <v>95.170093181482031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-4.8923916338284301E-2</v>
      </c>
      <c r="C15" s="38">
        <v>-4.5858168106069797E-2</v>
      </c>
      <c r="D15" s="38">
        <v>-5.5736126158661414E-2</v>
      </c>
      <c r="E15" s="38">
        <v>-5.2092689060535546E-3</v>
      </c>
      <c r="F15" s="38">
        <v>-2.5445217198727166E-2</v>
      </c>
      <c r="G15" s="38">
        <v>-2.6497992028963413E-2</v>
      </c>
      <c r="H15" s="38">
        <v>-0.10443211841333022</v>
      </c>
      <c r="I15" s="37">
        <v>3.7411509756480887E-2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-6.0943643512450851E-2</v>
      </c>
      <c r="C16" s="38">
        <v>-5.6616194865042768E-2</v>
      </c>
      <c r="D16" s="38">
        <v>-5.4874027173196116E-2</v>
      </c>
      <c r="E16" s="38">
        <v>-4.8569178262011237E-3</v>
      </c>
      <c r="F16" s="38">
        <v>-6.1384084010635331E-2</v>
      </c>
      <c r="G16" s="38">
        <v>-2.817600394974451E-2</v>
      </c>
      <c r="H16" s="38">
        <v>-4.6493054169996051E-2</v>
      </c>
      <c r="I16" s="37">
        <v>-1.5865283329913327E-2</v>
      </c>
      <c r="J16" s="58"/>
      <c r="K16" s="58"/>
      <c r="L16" s="59">
        <v>101.20195117499877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-4.1350722879385349E-2</v>
      </c>
      <c r="C17" s="38">
        <v>-3.01728546588933E-2</v>
      </c>
      <c r="D17" s="38">
        <v>-6.2209474829393763E-2</v>
      </c>
      <c r="E17" s="38">
        <v>4.9696849219760253E-3</v>
      </c>
      <c r="F17" s="38">
        <v>-3.134980418462785E-2</v>
      </c>
      <c r="G17" s="38">
        <v>-2.9945666659678793E-2</v>
      </c>
      <c r="H17" s="38">
        <v>-6.3914191169371914E-2</v>
      </c>
      <c r="I17" s="37">
        <v>2.4430768790648649E-3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-8.108108108108103E-2</v>
      </c>
      <c r="C18" s="38">
        <v>-7.9699248120300714E-2</v>
      </c>
      <c r="D18" s="38">
        <v>-7.2024260803639106E-2</v>
      </c>
      <c r="E18" s="38">
        <v>-2.440828402366868E-2</v>
      </c>
      <c r="F18" s="38">
        <v>-5.2701059389344773E-2</v>
      </c>
      <c r="G18" s="38">
        <v>-3.6990797405944353E-2</v>
      </c>
      <c r="H18" s="38">
        <v>-9.4075030579557906E-2</v>
      </c>
      <c r="I18" s="37">
        <v>2.1758236346975712E-2</v>
      </c>
      <c r="J18" s="58"/>
      <c r="K18" s="58"/>
      <c r="L18" s="59">
        <v>103.57981677940109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-0.10135135135135132</v>
      </c>
      <c r="C19" s="38">
        <v>-0.10135135135135132</v>
      </c>
      <c r="D19" s="38">
        <v>-8.5910652920962227E-2</v>
      </c>
      <c r="E19" s="38">
        <v>-3.6423841059602613E-2</v>
      </c>
      <c r="F19" s="38">
        <v>-0.1023617243317011</v>
      </c>
      <c r="G19" s="38">
        <v>-7.2978637325321505E-2</v>
      </c>
      <c r="H19" s="38">
        <v>-8.6175954287059264E-2</v>
      </c>
      <c r="I19" s="37">
        <v>-3.4609752710839548E-2</v>
      </c>
      <c r="J19" s="81"/>
      <c r="K19" s="60"/>
      <c r="L19" s="59">
        <v>103.03180756846582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96.481813121523501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-4.4287223779115203E-2</v>
      </c>
      <c r="C21" s="38">
        <v>-5.0351501871633397E-2</v>
      </c>
      <c r="D21" s="38">
        <v>-5.2136372438460366E-2</v>
      </c>
      <c r="E21" s="38">
        <v>-1.4218440748913208E-3</v>
      </c>
      <c r="F21" s="38">
        <v>-3.6302006855459812E-2</v>
      </c>
      <c r="G21" s="38">
        <v>-4.8814156078396898E-2</v>
      </c>
      <c r="H21" s="38">
        <v>-6.4824363327156798E-2</v>
      </c>
      <c r="I21" s="37">
        <v>-1.2306845325086302E-3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-5.1933201515115379E-2</v>
      </c>
      <c r="C22" s="38">
        <v>-6.0749097259918394E-2</v>
      </c>
      <c r="D22" s="38">
        <v>-5.6630161665007339E-2</v>
      </c>
      <c r="E22" s="38">
        <v>-5.0002358601820562E-3</v>
      </c>
      <c r="F22" s="38">
        <v>-2.6096071853940361E-2</v>
      </c>
      <c r="G22" s="38">
        <v>-4.2861534865004547E-2</v>
      </c>
      <c r="H22" s="38">
        <v>-5.2466550973117254E-2</v>
      </c>
      <c r="I22" s="37">
        <v>-1.3068137640312893E-2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-4.6254256526674253E-2</v>
      </c>
      <c r="C23" s="38">
        <v>-4.5983536758444465E-2</v>
      </c>
      <c r="D23" s="38">
        <v>-8.5566589579649022E-2</v>
      </c>
      <c r="E23" s="38">
        <v>1.3092613009922927E-2</v>
      </c>
      <c r="F23" s="38">
        <v>1.6481549801390827E-2</v>
      </c>
      <c r="G23" s="38">
        <v>3.0051557287718245E-2</v>
      </c>
      <c r="H23" s="38">
        <v>-7.6598334652711819E-2</v>
      </c>
      <c r="I23" s="37">
        <v>5.3375203411249794E-2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-5.6576894376229592E-2</v>
      </c>
      <c r="C24" s="38">
        <v>-6.0083806434171438E-2</v>
      </c>
      <c r="D24" s="38">
        <v>-6.0433064216464549E-2</v>
      </c>
      <c r="E24" s="38">
        <v>-6.0770883695944189E-3</v>
      </c>
      <c r="F24" s="38">
        <v>-3.4700060816085676E-2</v>
      </c>
      <c r="G24" s="38">
        <v>-4.7263915032783155E-2</v>
      </c>
      <c r="H24" s="38">
        <v>-6.5639215485822966E-2</v>
      </c>
      <c r="I24" s="37">
        <v>-5.3703089699328466E-3</v>
      </c>
      <c r="J24" s="58"/>
      <c r="K24" s="58" t="s">
        <v>12</v>
      </c>
      <c r="L24" s="59">
        <v>99.971623155505114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-4.113005285490956E-2</v>
      </c>
      <c r="C25" s="38">
        <v>-4.5606105512744466E-2</v>
      </c>
      <c r="D25" s="38">
        <v>-4.7124098390974645E-2</v>
      </c>
      <c r="E25" s="38">
        <v>-3.0974593458460431E-3</v>
      </c>
      <c r="F25" s="38">
        <v>-3.5538679712165955E-2</v>
      </c>
      <c r="G25" s="38">
        <v>-4.6290214795659312E-2</v>
      </c>
      <c r="H25" s="38">
        <v>-6.7422938946278488E-2</v>
      </c>
      <c r="I25" s="37">
        <v>-3.683248707565312E-3</v>
      </c>
      <c r="J25" s="58"/>
      <c r="K25" s="58" t="s">
        <v>64</v>
      </c>
      <c r="L25" s="59">
        <v>100.37310901567058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-3.7018488376945879E-2</v>
      </c>
      <c r="C26" s="38">
        <v>-4.5661345024402333E-2</v>
      </c>
      <c r="D26" s="38">
        <v>-4.5700814756606922E-2</v>
      </c>
      <c r="E26" s="38">
        <v>-2.8942363350703548E-4</v>
      </c>
      <c r="F26" s="38">
        <v>-4.7726918105809313E-2</v>
      </c>
      <c r="G26" s="38">
        <v>-6.4036803184821633E-2</v>
      </c>
      <c r="H26" s="38">
        <v>-6.4940568466208215E-2</v>
      </c>
      <c r="I26" s="37">
        <v>-8.537160505650121E-3</v>
      </c>
      <c r="J26" s="58"/>
      <c r="K26" s="58" t="s">
        <v>65</v>
      </c>
      <c r="L26" s="59">
        <v>100.46899426784783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-3.6625610039507372E-2</v>
      </c>
      <c r="C27" s="38">
        <v>-4.1836168639053262E-2</v>
      </c>
      <c r="D27" s="38">
        <v>-4.4045752236878566E-2</v>
      </c>
      <c r="E27" s="38">
        <v>-2.6220157320944182E-3</v>
      </c>
      <c r="F27" s="38">
        <v>-3.690332583782574E-2</v>
      </c>
      <c r="G27" s="38">
        <v>-4.6335516642509456E-2</v>
      </c>
      <c r="H27" s="38">
        <v>-5.8714557652124078E-2</v>
      </c>
      <c r="I27" s="37">
        <v>-1.1075929300809251E-2</v>
      </c>
      <c r="J27" s="82"/>
      <c r="K27" s="63" t="s">
        <v>66</v>
      </c>
      <c r="L27" s="59">
        <v>100.90563832895121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-4.7726630895227329E-2</v>
      </c>
      <c r="C28" s="38">
        <v>-5.0853818727716216E-2</v>
      </c>
      <c r="D28" s="38">
        <v>-5.4402692091979787E-2</v>
      </c>
      <c r="E28" s="38">
        <v>1.4978468451600779E-3</v>
      </c>
      <c r="F28" s="38">
        <v>-3.3603371358807532E-2</v>
      </c>
      <c r="G28" s="38">
        <v>-3.7619431225239919E-2</v>
      </c>
      <c r="H28" s="38">
        <v>-8.0230260886699045E-2</v>
      </c>
      <c r="I28" s="37">
        <v>5.4856430182890215E-3</v>
      </c>
      <c r="J28" s="72"/>
      <c r="K28" s="76" t="s">
        <v>67</v>
      </c>
      <c r="L28" s="59">
        <v>100.5438066465257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-7.9491255961844143E-2</v>
      </c>
      <c r="C29" s="35">
        <v>-8.8476070528967221E-2</v>
      </c>
      <c r="D29" s="35">
        <v>-8.3686775970120864E-2</v>
      </c>
      <c r="E29" s="35">
        <v>-1.1946459844883628E-2</v>
      </c>
      <c r="F29" s="35">
        <v>-2.2343558147949527E-2</v>
      </c>
      <c r="G29" s="35">
        <v>-3.8242740640145212E-2</v>
      </c>
      <c r="H29" s="35">
        <v>-4.1360977882632599E-2</v>
      </c>
      <c r="I29" s="34">
        <v>-1.5482557828671251E-2</v>
      </c>
      <c r="J29" s="72"/>
      <c r="K29" s="76" t="s">
        <v>68</v>
      </c>
      <c r="L29" s="59">
        <v>100.32947378330039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100.98569157392687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Agriculture, forestry and fishing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104.29909194097617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100.41041991723762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100.62904786719274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100.90981177747172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100.77620264931444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100.70601524992939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100.45786963434023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95.374574347332569</v>
      </c>
    </row>
    <row r="43" spans="1:12" x14ac:dyDescent="0.25">
      <c r="K43" s="58" t="s">
        <v>64</v>
      </c>
      <c r="L43" s="59">
        <v>94.342310562377037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95.886994714509044</v>
      </c>
    </row>
    <row r="45" spans="1:12" ht="15.6" customHeight="1" x14ac:dyDescent="0.25">
      <c r="A45" s="28" t="str">
        <f>"Indexed number of employee jobs in "&amp;$L$1&amp;" each week, by age group"</f>
        <v>Indexed number of employee jobs in Agriculture, forestry and fishing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96.298151162305416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96.337438996049258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95.227336910477263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92.050874403815584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102.15857988165679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100.30511862801829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100.8784121865792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99.755799755799757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99.457134077640077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99.547715965626409</v>
      </c>
    </row>
    <row r="59" spans="1:12" ht="15.6" customHeight="1" x14ac:dyDescent="0.25">
      <c r="K59" s="53" t="s">
        <v>2</v>
      </c>
      <c r="L59" s="59">
        <v>99.210822998872601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Agriculture, forestry and fishing each week, by State and Territory</v>
      </c>
      <c r="K60" s="53" t="s">
        <v>1</v>
      </c>
      <c r="L60" s="59">
        <v>101.03626943005182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102.05917159763314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100.1052133200063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100.53927836771001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100.84597941740799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99.887329714227178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101.62822252374491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97.068771138669675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100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97.192899408284035</v>
      </c>
    </row>
    <row r="72" spans="1:12" ht="15.6" customHeight="1" x14ac:dyDescent="0.25">
      <c r="K72" s="58" t="s">
        <v>5</v>
      </c>
      <c r="L72" s="59">
        <v>93.976537429638597</v>
      </c>
    </row>
    <row r="73" spans="1:12" ht="15.6" customHeight="1" x14ac:dyDescent="0.25">
      <c r="K73" s="58" t="s">
        <v>57</v>
      </c>
      <c r="L73" s="59">
        <v>95.87479846555847</v>
      </c>
    </row>
    <row r="74" spans="1:12" ht="15.6" customHeight="1" x14ac:dyDescent="0.25">
      <c r="K74" s="63" t="s">
        <v>4</v>
      </c>
      <c r="L74" s="59">
        <v>95.691609977324262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Agriculture, forestry and fishing each week, by State and Territory</v>
      </c>
      <c r="K75" s="53" t="s">
        <v>3</v>
      </c>
      <c r="L75" s="59">
        <v>94.653282802417294</v>
      </c>
    </row>
    <row r="76" spans="1:12" ht="15.6" customHeight="1" x14ac:dyDescent="0.25">
      <c r="K76" s="53" t="s">
        <v>56</v>
      </c>
      <c r="L76" s="59">
        <v>96.095281169908034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90.417136414881625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91.709844559585491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104.06056434962147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100.39598222909021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99.867315347191507</v>
      </c>
    </row>
    <row r="85" spans="1:12" ht="15.6" customHeight="1" x14ac:dyDescent="0.25">
      <c r="K85" s="63" t="s">
        <v>4</v>
      </c>
      <c r="L85" s="59">
        <v>99.635618310179922</v>
      </c>
    </row>
    <row r="86" spans="1:12" ht="15.6" customHeight="1" x14ac:dyDescent="0.25">
      <c r="K86" s="53" t="s">
        <v>3</v>
      </c>
      <c r="L86" s="59">
        <v>100.37523452157599</v>
      </c>
    </row>
    <row r="87" spans="1:12" ht="15.6" customHeight="1" x14ac:dyDescent="0.25">
      <c r="K87" s="53" t="s">
        <v>56</v>
      </c>
      <c r="L87" s="59">
        <v>97.97570850202429</v>
      </c>
    </row>
    <row r="88" spans="1:12" ht="15.6" customHeight="1" x14ac:dyDescent="0.25">
      <c r="K88" s="53" t="s">
        <v>2</v>
      </c>
      <c r="L88" s="59">
        <v>101.21065375302662</v>
      </c>
    </row>
    <row r="89" spans="1:12" ht="15.6" customHeight="1" x14ac:dyDescent="0.25">
      <c r="K89" s="53" t="s">
        <v>1</v>
      </c>
      <c r="L89" s="59">
        <v>100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103.64762560220233</v>
      </c>
    </row>
    <row r="92" spans="1:12" ht="15" customHeight="1" x14ac:dyDescent="0.25">
      <c r="K92" s="58" t="s">
        <v>5</v>
      </c>
      <c r="L92" s="59">
        <v>98.454703496233336</v>
      </c>
    </row>
    <row r="93" spans="1:12" ht="15" customHeight="1" x14ac:dyDescent="0.25">
      <c r="A93" s="28"/>
      <c r="K93" s="58" t="s">
        <v>57</v>
      </c>
      <c r="L93" s="59">
        <v>100.04422821760284</v>
      </c>
    </row>
    <row r="94" spans="1:12" ht="15" customHeight="1" x14ac:dyDescent="0.25">
      <c r="K94" s="63" t="s">
        <v>4</v>
      </c>
      <c r="L94" s="59">
        <v>100.93372808016396</v>
      </c>
    </row>
    <row r="95" spans="1:12" ht="15" customHeight="1" x14ac:dyDescent="0.25">
      <c r="K95" s="53" t="s">
        <v>3</v>
      </c>
      <c r="L95" s="59">
        <v>97.540129247446316</v>
      </c>
    </row>
    <row r="96" spans="1:12" ht="15" customHeight="1" x14ac:dyDescent="0.25">
      <c r="K96" s="53" t="s">
        <v>56</v>
      </c>
      <c r="L96" s="59">
        <v>102.79720279720279</v>
      </c>
    </row>
    <row r="97" spans="1:12" ht="15" customHeight="1" x14ac:dyDescent="0.25">
      <c r="K97" s="53" t="s">
        <v>2</v>
      </c>
      <c r="L97" s="59">
        <v>100</v>
      </c>
    </row>
    <row r="98" spans="1:12" ht="15" customHeight="1" x14ac:dyDescent="0.25">
      <c r="K98" s="53" t="s">
        <v>1</v>
      </c>
      <c r="L98" s="59">
        <v>94.444444444444443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98.751351882804045</v>
      </c>
    </row>
    <row r="101" spans="1:12" x14ac:dyDescent="0.25">
      <c r="A101" s="27"/>
      <c r="B101" s="26"/>
      <c r="K101" s="58" t="s">
        <v>5</v>
      </c>
      <c r="L101" s="59">
        <v>91.433262507243569</v>
      </c>
    </row>
    <row r="102" spans="1:12" x14ac:dyDescent="0.25">
      <c r="A102" s="27"/>
      <c r="B102" s="26"/>
      <c r="K102" s="58" t="s">
        <v>57</v>
      </c>
      <c r="L102" s="59">
        <v>95.234409553295009</v>
      </c>
    </row>
    <row r="103" spans="1:12" x14ac:dyDescent="0.25">
      <c r="A103" s="27"/>
      <c r="B103" s="26"/>
      <c r="K103" s="63" t="s">
        <v>4</v>
      </c>
      <c r="L103" s="59">
        <v>94.739239353222501</v>
      </c>
    </row>
    <row r="104" spans="1:12" x14ac:dyDescent="0.25">
      <c r="A104" s="27"/>
      <c r="B104" s="26"/>
      <c r="K104" s="53" t="s">
        <v>3</v>
      </c>
      <c r="L104" s="59">
        <v>92.995622263914939</v>
      </c>
    </row>
    <row r="105" spans="1:12" x14ac:dyDescent="0.25">
      <c r="A105" s="27"/>
      <c r="B105" s="26"/>
      <c r="K105" s="53" t="s">
        <v>56</v>
      </c>
      <c r="L105" s="59">
        <v>95.472948104527049</v>
      </c>
    </row>
    <row r="106" spans="1:12" x14ac:dyDescent="0.25">
      <c r="A106" s="27"/>
      <c r="B106" s="26"/>
      <c r="K106" s="53" t="s">
        <v>2</v>
      </c>
      <c r="L106" s="59">
        <v>92.25181598062953</v>
      </c>
    </row>
    <row r="107" spans="1:12" x14ac:dyDescent="0.25">
      <c r="A107" s="27"/>
      <c r="B107" s="26"/>
      <c r="K107" s="53" t="s">
        <v>1</v>
      </c>
      <c r="L107" s="59">
        <v>85.555555555555557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47</v>
      </c>
    </row>
    <row r="2" spans="1:67" ht="19.5" customHeight="1" x14ac:dyDescent="0.3">
      <c r="A2" s="7" t="str">
        <f>"Weekly Payroll Jobs and Wages in Australia - " &amp;$L$1</f>
        <v>Weekly Payroll Jobs and Wages in Australia - Other services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Other services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100.4220620217903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-7.6389803107935195E-2</v>
      </c>
      <c r="C11" s="38">
        <v>-8.0271627272846424E-2</v>
      </c>
      <c r="D11" s="38">
        <v>-6.9599236135055587E-2</v>
      </c>
      <c r="E11" s="38">
        <v>-7.690445108855859E-3</v>
      </c>
      <c r="F11" s="38">
        <v>-4.4742224886554771E-2</v>
      </c>
      <c r="G11" s="38">
        <v>-6.019408644968216E-2</v>
      </c>
      <c r="H11" s="38">
        <v>-3.6867524968827725E-2</v>
      </c>
      <c r="I11" s="37">
        <v>-4.024036438494627E-2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-0.10929316188036131</v>
      </c>
      <c r="C12" s="38">
        <v>-0.11775523807229304</v>
      </c>
      <c r="D12" s="38">
        <v>-9.6109067871218312E-2</v>
      </c>
      <c r="E12" s="38">
        <v>-1.0478237506716837E-2</v>
      </c>
      <c r="F12" s="38">
        <v>-8.9980775653836109E-2</v>
      </c>
      <c r="G12" s="38">
        <v>-0.11932172205941027</v>
      </c>
      <c r="H12" s="38">
        <v>-7.7244179307847216E-2</v>
      </c>
      <c r="I12" s="37">
        <v>-9.7586883521047385E-2</v>
      </c>
      <c r="J12" s="58"/>
      <c r="K12" s="58"/>
      <c r="L12" s="59">
        <v>100.0394942628001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-8.9076619379835464E-2</v>
      </c>
      <c r="C13" s="38">
        <v>-9.3500250131166363E-2</v>
      </c>
      <c r="D13" s="38">
        <v>-7.9950464396284837E-2</v>
      </c>
      <c r="E13" s="38">
        <v>-1.305336234080523E-2</v>
      </c>
      <c r="F13" s="38">
        <v>-7.199711022923927E-2</v>
      </c>
      <c r="G13" s="38">
        <v>-9.1295764095409293E-2</v>
      </c>
      <c r="H13" s="38">
        <v>-6.1132800205979998E-2</v>
      </c>
      <c r="I13" s="37">
        <v>-1.5572069467902572E-2</v>
      </c>
      <c r="J13" s="58"/>
      <c r="K13" s="58"/>
      <c r="L13" s="59">
        <v>99.27014602345433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-3.7642469677576673E-2</v>
      </c>
      <c r="C14" s="38">
        <v>-3.8392672261537863E-2</v>
      </c>
      <c r="D14" s="38">
        <v>-3.828724570593256E-2</v>
      </c>
      <c r="E14" s="38">
        <v>-3.0240833626835606E-3</v>
      </c>
      <c r="F14" s="38">
        <v>4.9337978941125016E-2</v>
      </c>
      <c r="G14" s="38">
        <v>4.9737915174542069E-2</v>
      </c>
      <c r="H14" s="38">
        <v>4.6722670988792903E-2</v>
      </c>
      <c r="I14" s="37">
        <v>-1.9906034882624324E-2</v>
      </c>
      <c r="J14" s="58"/>
      <c r="K14" s="58"/>
      <c r="L14" s="59">
        <v>92.361019689206486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-4.3838186118587363E-2</v>
      </c>
      <c r="C15" s="38">
        <v>-3.8150715838700444E-2</v>
      </c>
      <c r="D15" s="38">
        <v>-4.5822650876978788E-2</v>
      </c>
      <c r="E15" s="38">
        <v>1.222344456667912E-3</v>
      </c>
      <c r="F15" s="38">
        <v>-7.8135262098859681E-2</v>
      </c>
      <c r="G15" s="38">
        <v>-7.7589070136752203E-2</v>
      </c>
      <c r="H15" s="38">
        <v>-5.2812195223095437E-2</v>
      </c>
      <c r="I15" s="37">
        <v>-4.0142653094794589E-3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-6.1386138613861441E-2</v>
      </c>
      <c r="C16" s="38">
        <v>-6.2925885421048156E-2</v>
      </c>
      <c r="D16" s="38">
        <v>-5.5055989141499784E-2</v>
      </c>
      <c r="E16" s="38">
        <v>-9.9317585301836875E-3</v>
      </c>
      <c r="F16" s="38">
        <v>-2.0076629415859748E-2</v>
      </c>
      <c r="G16" s="38">
        <v>-2.6402980890396832E-2</v>
      </c>
      <c r="H16" s="38">
        <v>-7.2869254890395307E-3</v>
      </c>
      <c r="I16" s="37">
        <v>-1.0680200620961866E-2</v>
      </c>
      <c r="J16" s="58"/>
      <c r="K16" s="58"/>
      <c r="L16" s="59">
        <v>101.6441545366271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-9.0436448214530007E-2</v>
      </c>
      <c r="C17" s="38">
        <v>-9.0933953233966913E-2</v>
      </c>
      <c r="D17" s="38">
        <v>-7.1119184015648984E-2</v>
      </c>
      <c r="E17" s="38">
        <v>1.119037627640207E-3</v>
      </c>
      <c r="F17" s="38">
        <v>-6.9624596170928865E-2</v>
      </c>
      <c r="G17" s="38">
        <v>-9.2617740433791451E-2</v>
      </c>
      <c r="H17" s="38">
        <v>-7.4102662781963868E-2</v>
      </c>
      <c r="I17" s="37">
        <v>2.346194303542104E-2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-1.0652463382157085E-2</v>
      </c>
      <c r="C18" s="38">
        <v>-8.0106809078771546E-3</v>
      </c>
      <c r="D18" s="38">
        <v>-3.0237111159451824E-2</v>
      </c>
      <c r="E18" s="38">
        <v>7.6720736519071409E-3</v>
      </c>
      <c r="F18" s="38">
        <v>-3.9093680454460045E-2</v>
      </c>
      <c r="G18" s="38">
        <v>-6.0641137025858827E-2</v>
      </c>
      <c r="H18" s="38">
        <v>-2.1891011273036276E-2</v>
      </c>
      <c r="I18" s="37">
        <v>-1.150944309886226E-2</v>
      </c>
      <c r="J18" s="58"/>
      <c r="K18" s="58"/>
      <c r="L18" s="59">
        <v>103.34086050953258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-5.32682277216735E-2</v>
      </c>
      <c r="C19" s="38">
        <v>-5.5678547708656212E-2</v>
      </c>
      <c r="D19" s="38">
        <v>-6.4788423591317645E-2</v>
      </c>
      <c r="E19" s="38">
        <v>8.7360389251354142E-3</v>
      </c>
      <c r="F19" s="38">
        <v>-8.3074545476332085E-2</v>
      </c>
      <c r="G19" s="38">
        <v>-7.1406655538407859E-2</v>
      </c>
      <c r="H19" s="38">
        <v>-0.13525766832331709</v>
      </c>
      <c r="I19" s="37">
        <v>0.10692595589321008</v>
      </c>
      <c r="J19" s="81"/>
      <c r="K19" s="60"/>
      <c r="L19" s="59">
        <v>99.18238662677507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95.525777511344529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-5.3111407527692389E-2</v>
      </c>
      <c r="C21" s="38">
        <v>-5.7326458854163653E-2</v>
      </c>
      <c r="D21" s="38">
        <v>-4.7121029962765348E-2</v>
      </c>
      <c r="E21" s="38">
        <v>-6.1425132681767192E-3</v>
      </c>
      <c r="F21" s="38">
        <v>-1.8100416858872315E-2</v>
      </c>
      <c r="G21" s="38">
        <v>-3.3442884006511631E-2</v>
      </c>
      <c r="H21" s="38">
        <v>-1.5075239542426844E-2</v>
      </c>
      <c r="I21" s="37">
        <v>-4.983834597226422E-2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-9.2864851298782747E-2</v>
      </c>
      <c r="C22" s="38">
        <v>-9.6863178199663169E-2</v>
      </c>
      <c r="D22" s="38">
        <v>-8.6311148860442111E-2</v>
      </c>
      <c r="E22" s="38">
        <v>-7.8202202101778084E-3</v>
      </c>
      <c r="F22" s="38">
        <v>-7.7763859359349041E-2</v>
      </c>
      <c r="G22" s="38">
        <v>-9.3654819711169623E-2</v>
      </c>
      <c r="H22" s="38">
        <v>-6.4134040329086539E-2</v>
      </c>
      <c r="I22" s="37">
        <v>-2.8012868291271253E-2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-0.14380044020542915</v>
      </c>
      <c r="C23" s="38">
        <v>-0.14201690969243963</v>
      </c>
      <c r="D23" s="38">
        <v>-0.11299721307322019</v>
      </c>
      <c r="E23" s="38">
        <v>-3.3604700985493063E-2</v>
      </c>
      <c r="F23" s="38">
        <v>-0.11905962143689863</v>
      </c>
      <c r="G23" s="38">
        <v>-0.12753474994976521</v>
      </c>
      <c r="H23" s="38">
        <v>-4.9746650829616823E-2</v>
      </c>
      <c r="I23" s="37">
        <v>-4.9382682795309996E-2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-9.6509684633234394E-2</v>
      </c>
      <c r="C24" s="38">
        <v>-0.1018227454730174</v>
      </c>
      <c r="D24" s="38">
        <v>-8.1311050527525408E-2</v>
      </c>
      <c r="E24" s="38">
        <v>-1.2912256990116666E-2</v>
      </c>
      <c r="F24" s="38">
        <v>-8.5426592894574438E-2</v>
      </c>
      <c r="G24" s="38">
        <v>-0.10480789184914985</v>
      </c>
      <c r="H24" s="38">
        <v>-5.9413672367770287E-2</v>
      </c>
      <c r="I24" s="37">
        <v>-2.3203703627928229E-2</v>
      </c>
      <c r="J24" s="58"/>
      <c r="K24" s="58" t="s">
        <v>12</v>
      </c>
      <c r="L24" s="59">
        <v>99.792125213988754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-7.4597661791322212E-2</v>
      </c>
      <c r="C25" s="38">
        <v>-7.7125713449436528E-2</v>
      </c>
      <c r="D25" s="38">
        <v>-6.6492314524684848E-2</v>
      </c>
      <c r="E25" s="38">
        <v>-7.3959787426836066E-3</v>
      </c>
      <c r="F25" s="38">
        <v>-4.0050092746594657E-2</v>
      </c>
      <c r="G25" s="38">
        <v>-5.6680545537412419E-2</v>
      </c>
      <c r="H25" s="38">
        <v>-2.7101070238563008E-2</v>
      </c>
      <c r="I25" s="37">
        <v>-3.6542240229676781E-2</v>
      </c>
      <c r="J25" s="58"/>
      <c r="K25" s="58" t="s">
        <v>64</v>
      </c>
      <c r="L25" s="59">
        <v>100.59153811934161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-5.0983640505280592E-2</v>
      </c>
      <c r="C26" s="38">
        <v>-5.4806951930480685E-2</v>
      </c>
      <c r="D26" s="38">
        <v>-5.2487939352170887E-2</v>
      </c>
      <c r="E26" s="38">
        <v>-2.2828538423456113E-3</v>
      </c>
      <c r="F26" s="38">
        <v>-1.6958447441130953E-2</v>
      </c>
      <c r="G26" s="38">
        <v>-3.2116528953960444E-2</v>
      </c>
      <c r="H26" s="38">
        <v>-2.3082042453663631E-2</v>
      </c>
      <c r="I26" s="37">
        <v>-5.0030505424856653E-2</v>
      </c>
      <c r="J26" s="58"/>
      <c r="K26" s="58" t="s">
        <v>65</v>
      </c>
      <c r="L26" s="59">
        <v>100.27393239739763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-5.0716028769586474E-2</v>
      </c>
      <c r="C27" s="38">
        <v>-5.3405907308092582E-2</v>
      </c>
      <c r="D27" s="38">
        <v>-5.5794197020264114E-2</v>
      </c>
      <c r="E27" s="38">
        <v>-1.2121405445062461E-3</v>
      </c>
      <c r="F27" s="38">
        <v>-2.5793392340738075E-2</v>
      </c>
      <c r="G27" s="38">
        <v>-4.3830352123752636E-2</v>
      </c>
      <c r="H27" s="38">
        <v>-2.7500773382352572E-2</v>
      </c>
      <c r="I27" s="37">
        <v>-6.2258000850200945E-2</v>
      </c>
      <c r="J27" s="82"/>
      <c r="K27" s="63" t="s">
        <v>66</v>
      </c>
      <c r="L27" s="59">
        <v>100.40450058673294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-5.7085710538395951E-2</v>
      </c>
      <c r="C28" s="38">
        <v>-5.9675626185337727E-2</v>
      </c>
      <c r="D28" s="38">
        <v>-6.3747354712681115E-2</v>
      </c>
      <c r="E28" s="38">
        <v>6.515719172504042E-4</v>
      </c>
      <c r="F28" s="38">
        <v>-2.8784304817645712E-2</v>
      </c>
      <c r="G28" s="38">
        <v>-4.1169815799226295E-2</v>
      </c>
      <c r="H28" s="38">
        <v>-2.0233870314708136E-2</v>
      </c>
      <c r="I28" s="37">
        <v>-4.3865317268984905E-2</v>
      </c>
      <c r="J28" s="72"/>
      <c r="K28" s="76" t="s">
        <v>67</v>
      </c>
      <c r="L28" s="59">
        <v>100.28416388389417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-0.1184194711538461</v>
      </c>
      <c r="C29" s="35">
        <v>-0.12803518887270782</v>
      </c>
      <c r="D29" s="35">
        <v>-9.7122634251423312E-2</v>
      </c>
      <c r="E29" s="35">
        <v>-1.4466820332403207E-2</v>
      </c>
      <c r="F29" s="35">
        <v>-8.569826215142784E-2</v>
      </c>
      <c r="G29" s="35">
        <v>-8.7111482056652534E-2</v>
      </c>
      <c r="H29" s="35">
        <v>-9.0293607056312841E-2</v>
      </c>
      <c r="I29" s="34">
        <v>1.3949846389804677E-4</v>
      </c>
      <c r="J29" s="72"/>
      <c r="K29" s="76" t="s">
        <v>68</v>
      </c>
      <c r="L29" s="59">
        <v>100.27542789691127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101.10276442307693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Other services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96.527268280753248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98.345616967044592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99.131732133248534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100.15876302892248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100.53782430002569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100.71152206702078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97.641225961538453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85.619955979457089</v>
      </c>
    </row>
    <row r="43" spans="1:12" x14ac:dyDescent="0.25">
      <c r="K43" s="58" t="s">
        <v>64</v>
      </c>
      <c r="L43" s="59">
        <v>90.349031536676563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92.540233820867783</v>
      </c>
    </row>
    <row r="45" spans="1:12" ht="15.6" customHeight="1" x14ac:dyDescent="0.25">
      <c r="A45" s="28" t="str">
        <f>"Indexed number of employee jobs in "&amp;$L$1&amp;" each week, by age group"</f>
        <v>Indexed number of employee jobs in Other services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94.901635949471938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94.92839712304135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94.291428946160408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88.158052884615387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100.93054048586718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100.61497326203208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99.841648927885359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100.06118881118881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100.30997857501025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100.39263062518877</v>
      </c>
    </row>
    <row r="59" spans="1:12" ht="15.6" customHeight="1" x14ac:dyDescent="0.25">
      <c r="K59" s="53" t="s">
        <v>2</v>
      </c>
      <c r="L59" s="59">
        <v>99.779735682819378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Other services each week, by State and Territory</v>
      </c>
      <c r="K60" s="53" t="s">
        <v>1</v>
      </c>
      <c r="L60" s="59">
        <v>100.09529860228716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98.802802655534506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99.157754010695186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99.558693733451022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100.76923076923077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99.858686237862969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98.097251585623681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101.76211453744493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100.5400254129606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92.414072126082715</v>
      </c>
    </row>
    <row r="72" spans="1:12" ht="15.6" customHeight="1" x14ac:dyDescent="0.25">
      <c r="K72" s="58" t="s">
        <v>5</v>
      </c>
      <c r="L72" s="59">
        <v>93.751336898395721</v>
      </c>
    </row>
    <row r="73" spans="1:12" ht="15.6" customHeight="1" x14ac:dyDescent="0.25">
      <c r="K73" s="58" t="s">
        <v>57</v>
      </c>
      <c r="L73" s="59">
        <v>97.367737915996059</v>
      </c>
    </row>
    <row r="74" spans="1:12" ht="15.6" customHeight="1" x14ac:dyDescent="0.25">
      <c r="K74" s="63" t="s">
        <v>4</v>
      </c>
      <c r="L74" s="59">
        <v>96.92307692307692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Other services each week, by State and Territory</v>
      </c>
      <c r="K75" s="53" t="s">
        <v>3</v>
      </c>
      <c r="L75" s="59">
        <v>95.70132652596071</v>
      </c>
    </row>
    <row r="76" spans="1:12" ht="15.6" customHeight="1" x14ac:dyDescent="0.25">
      <c r="K76" s="53" t="s">
        <v>56</v>
      </c>
      <c r="L76" s="59">
        <v>92.600422832980982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99.603524229074893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95.711562897077513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101.0196243806196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100.4163890739507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100.29580152671755</v>
      </c>
    </row>
    <row r="85" spans="1:12" ht="15.6" customHeight="1" x14ac:dyDescent="0.25">
      <c r="K85" s="63" t="s">
        <v>4</v>
      </c>
      <c r="L85" s="59">
        <v>98.808114294735176</v>
      </c>
    </row>
    <row r="86" spans="1:12" ht="15.6" customHeight="1" x14ac:dyDescent="0.25">
      <c r="K86" s="53" t="s">
        <v>3</v>
      </c>
      <c r="L86" s="59">
        <v>100.1959263643414</v>
      </c>
    </row>
    <row r="87" spans="1:12" ht="15.6" customHeight="1" x14ac:dyDescent="0.25">
      <c r="K87" s="53" t="s">
        <v>56</v>
      </c>
      <c r="L87" s="59">
        <v>99.818558838776568</v>
      </c>
    </row>
    <row r="88" spans="1:12" ht="15.6" customHeight="1" x14ac:dyDescent="0.25">
      <c r="K88" s="53" t="s">
        <v>2</v>
      </c>
      <c r="L88" s="59">
        <v>99.769159741458907</v>
      </c>
    </row>
    <row r="89" spans="1:12" ht="15.6" customHeight="1" x14ac:dyDescent="0.25">
      <c r="K89" s="53" t="s">
        <v>1</v>
      </c>
      <c r="L89" s="59">
        <v>100.37030506083585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98.396011868006084</v>
      </c>
    </row>
    <row r="92" spans="1:12" ht="15" customHeight="1" x14ac:dyDescent="0.25">
      <c r="K92" s="58" t="s">
        <v>5</v>
      </c>
      <c r="L92" s="59">
        <v>99.036356714571241</v>
      </c>
    </row>
    <row r="93" spans="1:12" ht="15" customHeight="1" x14ac:dyDescent="0.25">
      <c r="A93" s="28"/>
      <c r="K93" s="58" t="s">
        <v>57</v>
      </c>
      <c r="L93" s="59">
        <v>100.57013358778626</v>
      </c>
    </row>
    <row r="94" spans="1:12" ht="15" customHeight="1" x14ac:dyDescent="0.25">
      <c r="K94" s="63" t="s">
        <v>4</v>
      </c>
      <c r="L94" s="59">
        <v>99.723735101428673</v>
      </c>
    </row>
    <row r="95" spans="1:12" ht="15" customHeight="1" x14ac:dyDescent="0.25">
      <c r="K95" s="53" t="s">
        <v>3</v>
      </c>
      <c r="L95" s="59">
        <v>99.10200416343524</v>
      </c>
    </row>
    <row r="96" spans="1:12" ht="15" customHeight="1" x14ac:dyDescent="0.25">
      <c r="K96" s="53" t="s">
        <v>56</v>
      </c>
      <c r="L96" s="59">
        <v>97.770865733540688</v>
      </c>
    </row>
    <row r="97" spans="1:12" ht="15" customHeight="1" x14ac:dyDescent="0.25">
      <c r="K97" s="53" t="s">
        <v>2</v>
      </c>
      <c r="L97" s="59">
        <v>102.3084025854109</v>
      </c>
    </row>
    <row r="98" spans="1:12" ht="15" customHeight="1" x14ac:dyDescent="0.25">
      <c r="K98" s="53" t="s">
        <v>1</v>
      </c>
      <c r="L98" s="59">
        <v>101.63992241227298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86.622889588385021</v>
      </c>
    </row>
    <row r="101" spans="1:12" x14ac:dyDescent="0.25">
      <c r="A101" s="27"/>
      <c r="B101" s="26"/>
      <c r="K101" s="58" t="s">
        <v>5</v>
      </c>
      <c r="L101" s="59">
        <v>89.347577805272664</v>
      </c>
    </row>
    <row r="102" spans="1:12" x14ac:dyDescent="0.25">
      <c r="A102" s="27"/>
      <c r="B102" s="26"/>
      <c r="K102" s="58" t="s">
        <v>57</v>
      </c>
      <c r="L102" s="59">
        <v>95.398377862595424</v>
      </c>
    </row>
    <row r="103" spans="1:12" x14ac:dyDescent="0.25">
      <c r="A103" s="27"/>
      <c r="B103" s="26"/>
      <c r="K103" s="63" t="s">
        <v>4</v>
      </c>
      <c r="L103" s="59">
        <v>94.758860209961327</v>
      </c>
    </row>
    <row r="104" spans="1:12" x14ac:dyDescent="0.25">
      <c r="A104" s="27"/>
      <c r="B104" s="26"/>
      <c r="K104" s="53" t="s">
        <v>3</v>
      </c>
      <c r="L104" s="59">
        <v>92.681333931997216</v>
      </c>
    </row>
    <row r="105" spans="1:12" x14ac:dyDescent="0.25">
      <c r="A105" s="27"/>
      <c r="B105" s="26"/>
      <c r="K105" s="53" t="s">
        <v>56</v>
      </c>
      <c r="L105" s="59">
        <v>89.476412649040952</v>
      </c>
    </row>
    <row r="106" spans="1:12" x14ac:dyDescent="0.25">
      <c r="A106" s="27"/>
      <c r="B106" s="26"/>
      <c r="K106" s="53" t="s">
        <v>2</v>
      </c>
      <c r="L106" s="59">
        <v>98.245614035087712</v>
      </c>
    </row>
    <row r="107" spans="1:12" x14ac:dyDescent="0.25">
      <c r="A107" s="27"/>
      <c r="B107" s="26"/>
      <c r="K107" s="53" t="s">
        <v>1</v>
      </c>
      <c r="L107" s="59">
        <v>94.515958384764588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0</v>
      </c>
    </row>
    <row r="2" spans="1:67" ht="19.5" customHeight="1" x14ac:dyDescent="0.3">
      <c r="A2" s="7" t="str">
        <f>"Weekly Payroll Jobs and Wages in Australia - " &amp;$L$1</f>
        <v>Weekly Payroll Jobs and Wages in Australia - Mining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Mining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100.54781492844533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-8.4406490401839562E-2</v>
      </c>
      <c r="C11" s="38">
        <v>-8.9394920963980273E-2</v>
      </c>
      <c r="D11" s="38">
        <v>-8.1150514789998351E-2</v>
      </c>
      <c r="E11" s="38">
        <v>-1.9116841088812064E-3</v>
      </c>
      <c r="F11" s="38">
        <v>-9.5261409266566233E-2</v>
      </c>
      <c r="G11" s="38">
        <v>-7.6917833853180295E-2</v>
      </c>
      <c r="H11" s="38">
        <v>-8.1056607445323947E-2</v>
      </c>
      <c r="I11" s="37">
        <v>4.0954321954320694E-3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-8.2143182024924988E-2</v>
      </c>
      <c r="C12" s="38">
        <v>-8.5843714609286526E-2</v>
      </c>
      <c r="D12" s="38">
        <v>-8.8527551942186089E-2</v>
      </c>
      <c r="E12" s="38">
        <v>-9.1743119266054496E-3</v>
      </c>
      <c r="F12" s="38">
        <v>-0.10745362098651112</v>
      </c>
      <c r="G12" s="38">
        <v>-0.11715574038849774</v>
      </c>
      <c r="H12" s="38">
        <v>-0.10661751220237636</v>
      </c>
      <c r="I12" s="37">
        <v>-8.7542345256830356E-2</v>
      </c>
      <c r="J12" s="58"/>
      <c r="K12" s="58"/>
      <c r="L12" s="59">
        <v>99.836502322188139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-8.3005457545373806E-2</v>
      </c>
      <c r="C13" s="38">
        <v>-7.7855775366943214E-2</v>
      </c>
      <c r="D13" s="38">
        <v>-8.3238167745209979E-2</v>
      </c>
      <c r="E13" s="38">
        <v>-2.7837530051878501E-3</v>
      </c>
      <c r="F13" s="38">
        <v>-0.12234017039037126</v>
      </c>
      <c r="G13" s="38">
        <v>-0.10383515728054193</v>
      </c>
      <c r="H13" s="38">
        <v>-0.34921994353857899</v>
      </c>
      <c r="I13" s="37">
        <v>0.34956054271255521</v>
      </c>
      <c r="J13" s="58"/>
      <c r="K13" s="58"/>
      <c r="L13" s="59">
        <v>99.645646467212529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-0.10579774614472126</v>
      </c>
      <c r="C14" s="38">
        <v>-0.11474567562938864</v>
      </c>
      <c r="D14" s="38">
        <v>-8.3789121847462789E-2</v>
      </c>
      <c r="E14" s="38">
        <v>-1.2650632531626571E-2</v>
      </c>
      <c r="F14" s="38">
        <v>-3.9186399685708251E-2</v>
      </c>
      <c r="G14" s="38">
        <v>-6.3725269614466451E-2</v>
      </c>
      <c r="H14" s="38">
        <v>-4.4962700444589165E-2</v>
      </c>
      <c r="I14" s="37">
        <v>-4.222078565930043E-3</v>
      </c>
      <c r="J14" s="58"/>
      <c r="K14" s="58"/>
      <c r="L14" s="59">
        <v>91.559350959816044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-3.4637205135861437E-2</v>
      </c>
      <c r="C15" s="38">
        <v>-3.0487804878048808E-2</v>
      </c>
      <c r="D15" s="38">
        <v>-2.6204819277108382E-2</v>
      </c>
      <c r="E15" s="38">
        <v>-7.7704722056186615E-3</v>
      </c>
      <c r="F15" s="38">
        <v>-5.0415315389162885E-4</v>
      </c>
      <c r="G15" s="38">
        <v>-4.3643490040632393E-2</v>
      </c>
      <c r="H15" s="38">
        <v>1.0356459681237773E-2</v>
      </c>
      <c r="I15" s="37">
        <v>-5.3736186904218552E-4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-7.3996330275229338E-2</v>
      </c>
      <c r="C16" s="38">
        <v>-7.8877434804193514E-2</v>
      </c>
      <c r="D16" s="38">
        <v>-7.9777690254255851E-2</v>
      </c>
      <c r="E16" s="38">
        <v>6.5928579819101163E-3</v>
      </c>
      <c r="F16" s="38">
        <v>-0.11887478414988284</v>
      </c>
      <c r="G16" s="38">
        <v>-6.8365571579099615E-2</v>
      </c>
      <c r="H16" s="38">
        <v>-5.9998869058690563E-2</v>
      </c>
      <c r="I16" s="37">
        <v>-6.3550075213621993E-3</v>
      </c>
      <c r="J16" s="58"/>
      <c r="K16" s="58"/>
      <c r="L16" s="59">
        <v>98.012790617550692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-7.9147640791476404E-2</v>
      </c>
      <c r="C17" s="38">
        <v>-0.11506582155046319</v>
      </c>
      <c r="D17" s="38">
        <v>-6.3950489943269684E-2</v>
      </c>
      <c r="E17" s="38">
        <v>4.6976241900647864E-2</v>
      </c>
      <c r="F17" s="38">
        <v>-5.0569178893982936E-2</v>
      </c>
      <c r="G17" s="38">
        <v>-6.6476983615288532E-2</v>
      </c>
      <c r="H17" s="38">
        <v>-0.4228690661834803</v>
      </c>
      <c r="I17" s="37">
        <v>0.74189914903975374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-0.23868312757201648</v>
      </c>
      <c r="C18" s="38">
        <v>-0.23754215061820905</v>
      </c>
      <c r="D18" s="38">
        <v>-0.22711735662742116</v>
      </c>
      <c r="E18" s="38">
        <v>-4.9130763416477263E-3</v>
      </c>
      <c r="F18" s="38">
        <v>-0.36069550550884899</v>
      </c>
      <c r="G18" s="38">
        <v>-0.28888891699514097</v>
      </c>
      <c r="H18" s="38">
        <v>-0.2151024014068138</v>
      </c>
      <c r="I18" s="37">
        <v>-2.8746286421542533E-2</v>
      </c>
      <c r="J18" s="58"/>
      <c r="K18" s="58"/>
      <c r="L18" s="59">
        <v>98.052656493719326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-0.13725490196078427</v>
      </c>
      <c r="C19" s="38">
        <v>-0.14838709677419359</v>
      </c>
      <c r="D19" s="38">
        <v>-0.12</v>
      </c>
      <c r="E19" s="38">
        <v>-3.2258064516129004E-2</v>
      </c>
      <c r="F19" s="38">
        <v>-0.1247765570708389</v>
      </c>
      <c r="G19" s="38">
        <v>-0.16673160167986478</v>
      </c>
      <c r="H19" s="38">
        <v>-0.12531676694483618</v>
      </c>
      <c r="I19" s="37">
        <v>-3.2356209256889645E-4</v>
      </c>
      <c r="J19" s="81"/>
      <c r="K19" s="60"/>
      <c r="L19" s="59">
        <v>98.45422449997136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90.473859073343377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-8.2491582491582505E-2</v>
      </c>
      <c r="C21" s="38">
        <v>-8.7657235808308531E-2</v>
      </c>
      <c r="D21" s="38">
        <v>-7.8672471811556011E-2</v>
      </c>
      <c r="E21" s="38">
        <v>-3.2191143858645299E-3</v>
      </c>
      <c r="F21" s="38">
        <v>-9.4719255331521701E-2</v>
      </c>
      <c r="G21" s="38">
        <v>-7.8169269444956946E-2</v>
      </c>
      <c r="H21" s="38">
        <v>-7.883564348822214E-2</v>
      </c>
      <c r="I21" s="37">
        <v>-1.5846999137941742E-3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-8.9731658135566938E-2</v>
      </c>
      <c r="C22" s="38">
        <v>-9.4157598209462012E-2</v>
      </c>
      <c r="D22" s="38">
        <v>-8.9131193977726952E-2</v>
      </c>
      <c r="E22" s="38">
        <v>4.2866606913214422E-3</v>
      </c>
      <c r="F22" s="38">
        <v>-9.2780538233351084E-2</v>
      </c>
      <c r="G22" s="38">
        <v>-6.2392181500573463E-2</v>
      </c>
      <c r="H22" s="38">
        <v>-7.898417295402782E-2</v>
      </c>
      <c r="I22" s="37">
        <v>2.6632610487269837E-2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-0.15582450832072614</v>
      </c>
      <c r="C23" s="38">
        <v>-0.15454545454545454</v>
      </c>
      <c r="D23" s="38">
        <v>-0.14219830899308228</v>
      </c>
      <c r="E23" s="38">
        <v>-1.0646387832699666E-2</v>
      </c>
      <c r="F23" s="38">
        <v>-0.16462720037123846</v>
      </c>
      <c r="G23" s="38">
        <v>-0.16825797065119352</v>
      </c>
      <c r="H23" s="38">
        <v>-0.14706503145565497</v>
      </c>
      <c r="I23" s="37">
        <v>-9.0704590109278449E-3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-9.4314294374918783E-2</v>
      </c>
      <c r="C24" s="38">
        <v>-9.8491379310344795E-2</v>
      </c>
      <c r="D24" s="38">
        <v>-9.3489944521497947E-2</v>
      </c>
      <c r="E24" s="38">
        <v>2.128306476132602E-3</v>
      </c>
      <c r="F24" s="38">
        <v>-9.700760378705986E-2</v>
      </c>
      <c r="G24" s="38">
        <v>-8.179432729218028E-2</v>
      </c>
      <c r="H24" s="38">
        <v>-8.9326545884735875E-2</v>
      </c>
      <c r="I24" s="37">
        <v>1.4055389253365913E-2</v>
      </c>
      <c r="J24" s="58"/>
      <c r="K24" s="58" t="s">
        <v>12</v>
      </c>
      <c r="L24" s="59">
        <v>99.848714069591523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-8.1413640771468621E-2</v>
      </c>
      <c r="C25" s="38">
        <v>-8.6179175509679129E-2</v>
      </c>
      <c r="D25" s="38">
        <v>-7.9867032184255393E-2</v>
      </c>
      <c r="E25" s="38">
        <v>-1.3795779353753534E-3</v>
      </c>
      <c r="F25" s="38">
        <v>-9.1315132502905128E-2</v>
      </c>
      <c r="G25" s="38">
        <v>-7.0264014650106565E-2</v>
      </c>
      <c r="H25" s="38">
        <v>-7.5078230229890464E-2</v>
      </c>
      <c r="I25" s="37">
        <v>1.0390110495896998E-3</v>
      </c>
      <c r="J25" s="58"/>
      <c r="K25" s="58" t="s">
        <v>64</v>
      </c>
      <c r="L25" s="59">
        <v>100.46334387043694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-8.2796597669501981E-2</v>
      </c>
      <c r="C26" s="38">
        <v>-8.759659591118063E-2</v>
      </c>
      <c r="D26" s="38">
        <v>-8.1011847582452723E-2</v>
      </c>
      <c r="E26" s="38">
        <v>-2.0892734244420952E-3</v>
      </c>
      <c r="F26" s="38">
        <v>-0.10800539051379932</v>
      </c>
      <c r="G26" s="38">
        <v>-8.7077806142849989E-2</v>
      </c>
      <c r="H26" s="38">
        <v>-8.8286192509180017E-2</v>
      </c>
      <c r="I26" s="37">
        <v>6.9140826496230101E-3</v>
      </c>
      <c r="J26" s="58"/>
      <c r="K26" s="58" t="s">
        <v>65</v>
      </c>
      <c r="L26" s="59">
        <v>100.52149552849909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-7.8305689552633284E-2</v>
      </c>
      <c r="C27" s="38">
        <v>-8.6006356279283103E-2</v>
      </c>
      <c r="D27" s="38">
        <v>-7.5587367862941957E-2</v>
      </c>
      <c r="E27" s="38">
        <v>-1.9183065983132686E-3</v>
      </c>
      <c r="F27" s="38">
        <v>-7.8111174133474792E-2</v>
      </c>
      <c r="G27" s="38">
        <v>-6.5091754135351954E-2</v>
      </c>
      <c r="H27" s="38">
        <v>-7.2168136088295642E-2</v>
      </c>
      <c r="I27" s="37">
        <v>5.6058082123506825E-3</v>
      </c>
      <c r="J27" s="82"/>
      <c r="K27" s="63" t="s">
        <v>66</v>
      </c>
      <c r="L27" s="59">
        <v>100.52608289493092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-8.3298494983277571E-2</v>
      </c>
      <c r="C28" s="38">
        <v>-9.0899668325041483E-2</v>
      </c>
      <c r="D28" s="38">
        <v>-7.0179158274144005E-2</v>
      </c>
      <c r="E28" s="38">
        <v>-8.722152164775121E-3</v>
      </c>
      <c r="F28" s="38">
        <v>-0.12218289632018431</v>
      </c>
      <c r="G28" s="38">
        <v>-0.10628100848538991</v>
      </c>
      <c r="H28" s="38">
        <v>-9.1683824701558891E-2</v>
      </c>
      <c r="I28" s="37">
        <v>-2.6197768675135125E-2</v>
      </c>
      <c r="J28" s="72"/>
      <c r="K28" s="76" t="s">
        <v>67</v>
      </c>
      <c r="L28" s="59">
        <v>100.84252957113593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-0.11934156378600824</v>
      </c>
      <c r="C29" s="35">
        <v>-9.6622889305816084E-2</v>
      </c>
      <c r="D29" s="35">
        <v>-6.7763794772507269E-2</v>
      </c>
      <c r="E29" s="35">
        <v>-1.8060836501901156E-2</v>
      </c>
      <c r="F29" s="35">
        <v>2.6786776286591429E-2</v>
      </c>
      <c r="G29" s="35">
        <v>6.5393275006526252E-2</v>
      </c>
      <c r="H29" s="35">
        <v>-5.9629466623916438E-2</v>
      </c>
      <c r="I29" s="34">
        <v>7.9602172960033579E-2</v>
      </c>
      <c r="J29" s="72"/>
      <c r="K29" s="76" t="s">
        <v>68</v>
      </c>
      <c r="L29" s="59">
        <v>100.83612040133781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97.485139460448096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Mining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98.411497730711034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99.909063352531064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99.831914664368057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99.805791828506813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99.70594065948589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98.589046822742475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94.467306812985825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84.41754916792739</v>
      </c>
    </row>
    <row r="43" spans="1:12" x14ac:dyDescent="0.25">
      <c r="K43" s="58" t="s">
        <v>64</v>
      </c>
      <c r="L43" s="59">
        <v>90.568570562508128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91.858635922853139</v>
      </c>
    </row>
    <row r="45" spans="1:12" ht="15.6" customHeight="1" x14ac:dyDescent="0.25">
      <c r="A45" s="28" t="str">
        <f>"Indexed number of employee jobs in "&amp;$L$1&amp;" each week, by age group"</f>
        <v>Indexed number of employee jobs in Mining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91.720340233049797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92.169431044736669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91.670150501672239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88.065843621399182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100.4597460947704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99.344412257966155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101.02506034148813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99.515210277542124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100.54506485347918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104.32341381246491</v>
      </c>
    </row>
    <row r="59" spans="1:12" ht="15.6" customHeight="1" x14ac:dyDescent="0.25">
      <c r="K59" s="53" t="s">
        <v>2</v>
      </c>
      <c r="L59" s="59">
        <v>99.909090909090921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Mining each week, by State and Territory</v>
      </c>
      <c r="K60" s="53" t="s">
        <v>1</v>
      </c>
      <c r="L60" s="59">
        <v>100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100.73141424168017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100.28967830461961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97.449268452576064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98.897103381408314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100.5912567902147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98.371701291409323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98.818181818181813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96.850393700787393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91.923097016874763</v>
      </c>
    </row>
    <row r="72" spans="1:12" ht="15.6" customHeight="1" x14ac:dyDescent="0.25">
      <c r="K72" s="58" t="s">
        <v>5</v>
      </c>
      <c r="L72" s="59">
        <v>93.535599939015086</v>
      </c>
    </row>
    <row r="73" spans="1:12" ht="15.6" customHeight="1" x14ac:dyDescent="0.25">
      <c r="K73" s="58" t="s">
        <v>57</v>
      </c>
      <c r="L73" s="59">
        <v>89.296462945856547</v>
      </c>
    </row>
    <row r="74" spans="1:12" ht="15.6" customHeight="1" x14ac:dyDescent="0.25">
      <c r="K74" s="63" t="s">
        <v>4</v>
      </c>
      <c r="L74" s="59">
        <v>96.339837595442972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Mining each week, by State and Territory</v>
      </c>
      <c r="K75" s="53" t="s">
        <v>3</v>
      </c>
      <c r="L75" s="59">
        <v>92.888289420198817</v>
      </c>
    </row>
    <row r="76" spans="1:12" ht="15.6" customHeight="1" x14ac:dyDescent="0.25">
      <c r="K76" s="53" t="s">
        <v>56</v>
      </c>
      <c r="L76" s="59">
        <v>92.251544076361597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76.590909090909093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88.188976377952756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99.925065567628323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100.08223684210526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101.02516309412862</v>
      </c>
    </row>
    <row r="85" spans="1:12" ht="15.6" customHeight="1" x14ac:dyDescent="0.25">
      <c r="K85" s="63" t="s">
        <v>4</v>
      </c>
      <c r="L85" s="59">
        <v>99.942791762013726</v>
      </c>
    </row>
    <row r="86" spans="1:12" ht="15.6" customHeight="1" x14ac:dyDescent="0.25">
      <c r="K86" s="53" t="s">
        <v>3</v>
      </c>
      <c r="L86" s="59">
        <v>100.45183029560422</v>
      </c>
    </row>
    <row r="87" spans="1:12" ht="15.6" customHeight="1" x14ac:dyDescent="0.25">
      <c r="K87" s="53" t="s">
        <v>56</v>
      </c>
      <c r="L87" s="59">
        <v>101.57894736842105</v>
      </c>
    </row>
    <row r="88" spans="1:12" ht="15.6" customHeight="1" x14ac:dyDescent="0.25">
      <c r="K88" s="53" t="s">
        <v>2</v>
      </c>
      <c r="L88" s="59">
        <v>99.543378995433784</v>
      </c>
    </row>
    <row r="89" spans="1:12" ht="15.6" customHeight="1" x14ac:dyDescent="0.25">
      <c r="K89" s="53" t="s">
        <v>1</v>
      </c>
      <c r="L89" s="59">
        <v>107.69230769230769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100.44960659423006</v>
      </c>
    </row>
    <row r="92" spans="1:12" ht="15" customHeight="1" x14ac:dyDescent="0.25">
      <c r="K92" s="58" t="s">
        <v>5</v>
      </c>
      <c r="L92" s="59">
        <v>98.930921052631575</v>
      </c>
    </row>
    <row r="93" spans="1:12" ht="15" customHeight="1" x14ac:dyDescent="0.25">
      <c r="A93" s="28"/>
      <c r="K93" s="58" t="s">
        <v>57</v>
      </c>
      <c r="L93" s="59">
        <v>98.353525939732833</v>
      </c>
    </row>
    <row r="94" spans="1:12" ht="15" customHeight="1" x14ac:dyDescent="0.25">
      <c r="K94" s="63" t="s">
        <v>4</v>
      </c>
      <c r="L94" s="59">
        <v>100.28604118993134</v>
      </c>
    </row>
    <row r="95" spans="1:12" ht="15" customHeight="1" x14ac:dyDescent="0.25">
      <c r="K95" s="53" t="s">
        <v>3</v>
      </c>
      <c r="L95" s="59">
        <v>100.71986521672538</v>
      </c>
    </row>
    <row r="96" spans="1:12" ht="15" customHeight="1" x14ac:dyDescent="0.25">
      <c r="K96" s="53" t="s">
        <v>56</v>
      </c>
      <c r="L96" s="59">
        <v>98.421052631578945</v>
      </c>
    </row>
    <row r="97" spans="1:12" ht="15" customHeight="1" x14ac:dyDescent="0.25">
      <c r="K97" s="53" t="s">
        <v>2</v>
      </c>
      <c r="L97" s="59">
        <v>98.401826484018258</v>
      </c>
    </row>
    <row r="98" spans="1:12" ht="15" customHeight="1" x14ac:dyDescent="0.25">
      <c r="K98" s="53" t="s">
        <v>1</v>
      </c>
      <c r="L98" s="59">
        <v>103.84615384615385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90.970400899213189</v>
      </c>
    </row>
    <row r="101" spans="1:12" x14ac:dyDescent="0.25">
      <c r="A101" s="27"/>
      <c r="B101" s="26"/>
      <c r="K101" s="58" t="s">
        <v>5</v>
      </c>
      <c r="L101" s="59">
        <v>82.8125</v>
      </c>
    </row>
    <row r="102" spans="1:12" x14ac:dyDescent="0.25">
      <c r="A102" s="27"/>
      <c r="B102" s="26"/>
      <c r="K102" s="58" t="s">
        <v>57</v>
      </c>
      <c r="L102" s="59">
        <v>90.431811121466296</v>
      </c>
    </row>
    <row r="103" spans="1:12" x14ac:dyDescent="0.25">
      <c r="A103" s="27"/>
      <c r="B103" s="26"/>
      <c r="K103" s="63" t="s">
        <v>4</v>
      </c>
      <c r="L103" s="59">
        <v>97.597254004576655</v>
      </c>
    </row>
    <row r="104" spans="1:12" x14ac:dyDescent="0.25">
      <c r="A104" s="27"/>
      <c r="B104" s="26"/>
      <c r="K104" s="53" t="s">
        <v>3</v>
      </c>
      <c r="L104" s="59">
        <v>91.8287639761066</v>
      </c>
    </row>
    <row r="105" spans="1:12" x14ac:dyDescent="0.25">
      <c r="A105" s="27"/>
      <c r="B105" s="26"/>
      <c r="K105" s="53" t="s">
        <v>56</v>
      </c>
      <c r="L105" s="59">
        <v>90.526315789473685</v>
      </c>
    </row>
    <row r="106" spans="1:12" x14ac:dyDescent="0.25">
      <c r="A106" s="27"/>
      <c r="B106" s="26"/>
      <c r="K106" s="53" t="s">
        <v>2</v>
      </c>
      <c r="L106" s="59">
        <v>73.74429223744292</v>
      </c>
    </row>
    <row r="107" spans="1:12" x14ac:dyDescent="0.25">
      <c r="A107" s="27"/>
      <c r="B107" s="26"/>
      <c r="K107" s="53" t="s">
        <v>1</v>
      </c>
      <c r="L107" s="59">
        <v>76.923076923076934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31</v>
      </c>
    </row>
    <row r="2" spans="1:67" ht="19.5" customHeight="1" x14ac:dyDescent="0.3">
      <c r="A2" s="7" t="str">
        <f>"Weekly Payroll Jobs and Wages in Australia - " &amp;$L$1</f>
        <v>Weekly Payroll Jobs and Wages in Australia - Manufacturing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Manufacturing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99.795392810526678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-4.3124786867510978E-2</v>
      </c>
      <c r="C11" s="38">
        <v>-4.1162937301895908E-2</v>
      </c>
      <c r="D11" s="38">
        <v>-3.3123864718227369E-2</v>
      </c>
      <c r="E11" s="38">
        <v>-6.6494737370130785E-3</v>
      </c>
      <c r="F11" s="38">
        <v>-5.8609376502655075E-2</v>
      </c>
      <c r="G11" s="38">
        <v>-2.3435092754698905E-2</v>
      </c>
      <c r="H11" s="38">
        <v>-1.1231709209106655E-2</v>
      </c>
      <c r="I11" s="37">
        <v>-1.3112928672252444E-2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-4.2033284730252918E-2</v>
      </c>
      <c r="C12" s="38">
        <v>-4.1015910086118823E-2</v>
      </c>
      <c r="D12" s="38">
        <v>-3.1062154822567356E-2</v>
      </c>
      <c r="E12" s="38">
        <v>-7.2548277167739927E-3</v>
      </c>
      <c r="F12" s="38">
        <v>-1.6473490168062099E-2</v>
      </c>
      <c r="G12" s="38">
        <v>6.1666819109820192E-3</v>
      </c>
      <c r="H12" s="38">
        <v>-3.1882755193820556E-3</v>
      </c>
      <c r="I12" s="37">
        <v>1.6975287727684085E-2</v>
      </c>
      <c r="J12" s="58"/>
      <c r="K12" s="58"/>
      <c r="L12" s="59">
        <v>99.628120553615318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-4.3551014582625891E-2</v>
      </c>
      <c r="C13" s="38">
        <v>-4.2825550526269129E-2</v>
      </c>
      <c r="D13" s="38">
        <v>-3.7878300303481827E-2</v>
      </c>
      <c r="E13" s="38">
        <v>-5.9400775605819023E-3</v>
      </c>
      <c r="F13" s="38">
        <v>-5.5403224019253461E-2</v>
      </c>
      <c r="G13" s="38">
        <v>-4.4487693985914456E-2</v>
      </c>
      <c r="H13" s="38">
        <v>-2.566092254711283E-2</v>
      </c>
      <c r="I13" s="37">
        <v>-3.5004254319148442E-2</v>
      </c>
      <c r="J13" s="58"/>
      <c r="K13" s="58"/>
      <c r="L13" s="59">
        <v>98.96564598252607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-4.0076876089450431E-2</v>
      </c>
      <c r="C14" s="38">
        <v>-3.6430526268563024E-2</v>
      </c>
      <c r="D14" s="38">
        <v>-2.0567311200291871E-2</v>
      </c>
      <c r="E14" s="38">
        <v>-9.9853267617291408E-3</v>
      </c>
      <c r="F14" s="38">
        <v>-0.12101303614815317</v>
      </c>
      <c r="G14" s="38">
        <v>-1.8390482004719821E-2</v>
      </c>
      <c r="H14" s="38">
        <v>1.0681079096442003E-2</v>
      </c>
      <c r="I14" s="37">
        <v>-8.8359502180624938E-3</v>
      </c>
      <c r="J14" s="58"/>
      <c r="K14" s="58"/>
      <c r="L14" s="59">
        <v>95.687521313248908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-3.2936126119458176E-2</v>
      </c>
      <c r="C15" s="38">
        <v>-3.0316523804222784E-2</v>
      </c>
      <c r="D15" s="38">
        <v>-2.6886124972071213E-2</v>
      </c>
      <c r="E15" s="38">
        <v>-2.1551724137931494E-3</v>
      </c>
      <c r="F15" s="38">
        <v>-4.0056681806183159E-2</v>
      </c>
      <c r="G15" s="38">
        <v>-2.6661133283475968E-2</v>
      </c>
      <c r="H15" s="38">
        <v>-8.8064755808475725E-3</v>
      </c>
      <c r="I15" s="37">
        <v>-1.3513349520288709E-2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-5.5705730372317408E-2</v>
      </c>
      <c r="C16" s="38">
        <v>-5.4802302115255275E-2</v>
      </c>
      <c r="D16" s="38">
        <v>-4.9616714264241746E-2</v>
      </c>
      <c r="E16" s="38">
        <v>-6.4810943193357451E-3</v>
      </c>
      <c r="F16" s="38">
        <v>-6.0491426855614594E-2</v>
      </c>
      <c r="G16" s="38">
        <v>-3.4143384943284505E-2</v>
      </c>
      <c r="H16" s="38">
        <v>-3.142756610238806E-2</v>
      </c>
      <c r="I16" s="37">
        <v>-3.4096783738002956E-2</v>
      </c>
      <c r="J16" s="58"/>
      <c r="K16" s="58"/>
      <c r="L16" s="59">
        <v>96.398162222808523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-6.282498317734142E-2</v>
      </c>
      <c r="C17" s="38">
        <v>-4.30980637101811E-2</v>
      </c>
      <c r="D17" s="38">
        <v>-5.3152039555006136E-2</v>
      </c>
      <c r="E17" s="38">
        <v>8.6601509340589189E-4</v>
      </c>
      <c r="F17" s="38">
        <v>-0.17525290797854487</v>
      </c>
      <c r="G17" s="38">
        <v>-8.7053824585705764E-2</v>
      </c>
      <c r="H17" s="38">
        <v>-2.438964346670669E-2</v>
      </c>
      <c r="I17" s="37">
        <v>-4.2721885257007708E-2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-1.0649627263046302E-3</v>
      </c>
      <c r="C18" s="38">
        <v>-2.05360250609119E-2</v>
      </c>
      <c r="D18" s="38">
        <v>-3.8277511961722466E-2</v>
      </c>
      <c r="E18" s="38">
        <v>2.415120756037803E-2</v>
      </c>
      <c r="F18" s="38">
        <v>7.4253670553256601E-2</v>
      </c>
      <c r="G18" s="38">
        <v>6.1830266109013987E-2</v>
      </c>
      <c r="H18" s="38">
        <v>4.1549385258471849E-2</v>
      </c>
      <c r="I18" s="37">
        <v>2.045620642344681E-2</v>
      </c>
      <c r="J18" s="58"/>
      <c r="K18" s="58"/>
      <c r="L18" s="59">
        <v>96.473465256551492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-5.314136125654445E-2</v>
      </c>
      <c r="C19" s="38">
        <v>-4.6149789029535815E-2</v>
      </c>
      <c r="D19" s="38">
        <v>-3.2111319240032077E-2</v>
      </c>
      <c r="E19" s="38">
        <v>-1.8129269574356233E-2</v>
      </c>
      <c r="F19" s="38">
        <v>-1.7556386880643537E-2</v>
      </c>
      <c r="G19" s="38">
        <v>-0.16876368531953689</v>
      </c>
      <c r="H19" s="38">
        <v>-3.9407660484519491E-3</v>
      </c>
      <c r="I19" s="37">
        <v>-1.8484210558246006E-2</v>
      </c>
      <c r="J19" s="81"/>
      <c r="K19" s="60"/>
      <c r="L19" s="59">
        <v>95.208415587877312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94.139062349734488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-3.7281227523375704E-2</v>
      </c>
      <c r="C21" s="38">
        <v>-3.4906519594201435E-2</v>
      </c>
      <c r="D21" s="38">
        <v>-2.8052206149318804E-2</v>
      </c>
      <c r="E21" s="38">
        <v>-6.1469701957408418E-3</v>
      </c>
      <c r="F21" s="38">
        <v>-5.4514585030307483E-2</v>
      </c>
      <c r="G21" s="38">
        <v>-1.5576659599377596E-2</v>
      </c>
      <c r="H21" s="38">
        <v>1.708739276326865E-3</v>
      </c>
      <c r="I21" s="37">
        <v>-1.8175881597013777E-2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-5.5366888706326778E-2</v>
      </c>
      <c r="C22" s="38">
        <v>-5.4456508644846302E-2</v>
      </c>
      <c r="D22" s="38">
        <v>-4.3099381417069038E-2</v>
      </c>
      <c r="E22" s="38">
        <v>-7.1520293027955706E-3</v>
      </c>
      <c r="F22" s="38">
        <v>-7.4647784169922571E-2</v>
      </c>
      <c r="G22" s="38">
        <v>-5.0893821183541244E-2</v>
      </c>
      <c r="H22" s="38">
        <v>-5.2939933864283084E-2</v>
      </c>
      <c r="I22" s="37">
        <v>4.3139019292506298E-3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-8.245379744108905E-2</v>
      </c>
      <c r="C23" s="38">
        <v>-8.4583315425280414E-2</v>
      </c>
      <c r="D23" s="38">
        <v>-5.9480702993906176E-2</v>
      </c>
      <c r="E23" s="38">
        <v>-1.7015365917180336E-2</v>
      </c>
      <c r="F23" s="38">
        <v>-7.5024460762806333E-2</v>
      </c>
      <c r="G23" s="38">
        <v>-4.974976849728685E-2</v>
      </c>
      <c r="H23" s="38">
        <v>-4.8863965381643171E-2</v>
      </c>
      <c r="I23" s="37">
        <v>-1.310126263760647E-2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-5.6606996447116753E-2</v>
      </c>
      <c r="C24" s="38">
        <v>-5.571987895159769E-2</v>
      </c>
      <c r="D24" s="38">
        <v>-4.0004171627716967E-2</v>
      </c>
      <c r="E24" s="38">
        <v>-1.3689353677353022E-2</v>
      </c>
      <c r="F24" s="38">
        <v>-5.0160171003068799E-2</v>
      </c>
      <c r="G24" s="38">
        <v>-3.276027311954044E-2</v>
      </c>
      <c r="H24" s="38">
        <v>-2.1786003618495808E-2</v>
      </c>
      <c r="I24" s="37">
        <v>-3.1288444658017389E-2</v>
      </c>
      <c r="J24" s="58"/>
      <c r="K24" s="58" t="s">
        <v>12</v>
      </c>
      <c r="L24" s="59">
        <v>100.23262826864257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-4.2648430631706757E-2</v>
      </c>
      <c r="C25" s="38">
        <v>-3.857066796066777E-2</v>
      </c>
      <c r="D25" s="38">
        <v>-3.4556036816459135E-2</v>
      </c>
      <c r="E25" s="38">
        <v>-6.0072786960235769E-3</v>
      </c>
      <c r="F25" s="38">
        <v>-4.9995556229644023E-2</v>
      </c>
      <c r="G25" s="38">
        <v>-1.7923665565193647E-2</v>
      </c>
      <c r="H25" s="38">
        <v>-9.7928957286809171E-3</v>
      </c>
      <c r="I25" s="37">
        <v>-2.1564505567875036E-2</v>
      </c>
      <c r="J25" s="58"/>
      <c r="K25" s="58" t="s">
        <v>64</v>
      </c>
      <c r="L25" s="59">
        <v>99.906053566548238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-3.4944637408608537E-2</v>
      </c>
      <c r="C26" s="38">
        <v>-3.0983852942309875E-2</v>
      </c>
      <c r="D26" s="38">
        <v>-2.9238035183445477E-2</v>
      </c>
      <c r="E26" s="38">
        <v>-3.2388612035736397E-3</v>
      </c>
      <c r="F26" s="38">
        <v>-7.8466871425736828E-2</v>
      </c>
      <c r="G26" s="38">
        <v>-2.8192484753894131E-2</v>
      </c>
      <c r="H26" s="38">
        <v>-7.0584873388662706E-3</v>
      </c>
      <c r="I26" s="37">
        <v>-1.3311211504258846E-2</v>
      </c>
      <c r="J26" s="58"/>
      <c r="K26" s="58" t="s">
        <v>65</v>
      </c>
      <c r="L26" s="59">
        <v>99.575864545094589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-3.0109026369168346E-2</v>
      </c>
      <c r="C27" s="38">
        <v>-2.7616155910182183E-2</v>
      </c>
      <c r="D27" s="38">
        <v>-2.3347352146438682E-2</v>
      </c>
      <c r="E27" s="38">
        <v>-2.8570418302040768E-3</v>
      </c>
      <c r="F27" s="38">
        <v>-5.2369179784504061E-2</v>
      </c>
      <c r="G27" s="38">
        <v>-1.1976216711944154E-2</v>
      </c>
      <c r="H27" s="38">
        <v>-3.6871356341822148E-3</v>
      </c>
      <c r="I27" s="37">
        <v>-2.2916862216932898E-3</v>
      </c>
      <c r="J27" s="82"/>
      <c r="K27" s="63" t="s">
        <v>66</v>
      </c>
      <c r="L27" s="59">
        <v>99.591257124215616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-3.3291341227849158E-2</v>
      </c>
      <c r="C28" s="38">
        <v>-3.3437458014241583E-2</v>
      </c>
      <c r="D28" s="38">
        <v>-2.4822935375648059E-2</v>
      </c>
      <c r="E28" s="38">
        <v>-2.3159496238694954E-3</v>
      </c>
      <c r="F28" s="38">
        <v>-4.1524775196624009E-2</v>
      </c>
      <c r="G28" s="38">
        <v>-1.5588940641679705E-2</v>
      </c>
      <c r="H28" s="38">
        <v>-1.0289804386620638E-2</v>
      </c>
      <c r="I28" s="37">
        <v>8.1615539834356543E-3</v>
      </c>
      <c r="J28" s="72"/>
      <c r="K28" s="76" t="s">
        <v>67</v>
      </c>
      <c r="L28" s="59">
        <v>99.743633085418068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-8.207200144726523E-2</v>
      </c>
      <c r="C29" s="35">
        <v>-9.0028694404591159E-2</v>
      </c>
      <c r="D29" s="35">
        <v>-6.0051251968260777E-2</v>
      </c>
      <c r="E29" s="35">
        <v>-1.7562484833778202E-2</v>
      </c>
      <c r="F29" s="35">
        <v>-6.3291534054243481E-2</v>
      </c>
      <c r="G29" s="35">
        <v>-7.6425662074342648E-2</v>
      </c>
      <c r="H29" s="35">
        <v>-5.7481661302649534E-2</v>
      </c>
      <c r="I29" s="34">
        <v>-1.5301501052209843E-2</v>
      </c>
      <c r="J29" s="72"/>
      <c r="K29" s="76" t="s">
        <v>68</v>
      </c>
      <c r="L29" s="59">
        <v>100.01511715797432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100.87438943496352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Manufacturing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97.557403179253001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98.270531566001637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99.161795596239159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99.41215226471698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99.307668469686732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99.13160325858739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97.657239341494304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91.754620255891098</v>
      </c>
    </row>
    <row r="43" spans="1:12" x14ac:dyDescent="0.25">
      <c r="K43" s="58" t="s">
        <v>64</v>
      </c>
      <c r="L43" s="59">
        <v>94.33930035528833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95.735156936829327</v>
      </c>
    </row>
    <row r="45" spans="1:12" ht="15.6" customHeight="1" x14ac:dyDescent="0.25">
      <c r="A45" s="28" t="str">
        <f>"Indexed number of employee jobs in "&amp;$L$1&amp;" each week, by age group"</f>
        <v>Indexed number of employee jobs in Manufacturing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96.505536259139149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96.989097363083161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96.670865877215078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91.792799855273472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99.798176165495548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99.896192037571325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99.534917147491839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99.721959920260204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99.995898697836566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98.163452708907244</v>
      </c>
    </row>
    <row r="59" spans="1:12" ht="15.6" customHeight="1" x14ac:dyDescent="0.25">
      <c r="K59" s="53" t="s">
        <v>2</v>
      </c>
      <c r="L59" s="59">
        <v>101.83529411764707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Manufacturing each week, by State and Territory</v>
      </c>
      <c r="K60" s="53" t="s">
        <v>1</v>
      </c>
      <c r="L60" s="59">
        <v>99.581908019764356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98.932262875544438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99.465925931229009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98.158148703312037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99.478019095582837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99.409412488465094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99.699474079639373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102.96470588235293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97.377423033067274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96.40575494728094</v>
      </c>
    </row>
    <row r="72" spans="1:12" ht="15.6" customHeight="1" x14ac:dyDescent="0.25">
      <c r="K72" s="58" t="s">
        <v>5</v>
      </c>
      <c r="L72" s="59">
        <v>96.459790522690994</v>
      </c>
    </row>
    <row r="73" spans="1:12" ht="15.6" customHeight="1" x14ac:dyDescent="0.25">
      <c r="K73" s="58" t="s">
        <v>57</v>
      </c>
      <c r="L73" s="59">
        <v>96.505205231925416</v>
      </c>
    </row>
    <row r="74" spans="1:12" ht="15.6" customHeight="1" x14ac:dyDescent="0.25">
      <c r="K74" s="63" t="s">
        <v>4</v>
      </c>
      <c r="L74" s="59">
        <v>97.119924457034941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Manufacturing each week, by State and Territory</v>
      </c>
      <c r="K75" s="53" t="s">
        <v>3</v>
      </c>
      <c r="L75" s="59">
        <v>94.578078539936428</v>
      </c>
    </row>
    <row r="76" spans="1:12" ht="15.6" customHeight="1" x14ac:dyDescent="0.25">
      <c r="K76" s="53" t="s">
        <v>56</v>
      </c>
      <c r="L76" s="59">
        <v>94.682360798063286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99.2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95.020904599011786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100.06003602161297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100.05387749604337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99.877422367499406</v>
      </c>
    </row>
    <row r="85" spans="1:12" ht="15.6" customHeight="1" x14ac:dyDescent="0.25">
      <c r="K85" s="63" t="s">
        <v>4</v>
      </c>
      <c r="L85" s="59">
        <v>99.598527935764466</v>
      </c>
    </row>
    <row r="86" spans="1:12" ht="15.6" customHeight="1" x14ac:dyDescent="0.25">
      <c r="K86" s="53" t="s">
        <v>3</v>
      </c>
      <c r="L86" s="59">
        <v>99.654987805603483</v>
      </c>
    </row>
    <row r="87" spans="1:12" ht="15.6" customHeight="1" x14ac:dyDescent="0.25">
      <c r="K87" s="53" t="s">
        <v>56</v>
      </c>
      <c r="L87" s="59">
        <v>97.35606622189276</v>
      </c>
    </row>
    <row r="88" spans="1:12" ht="15.6" customHeight="1" x14ac:dyDescent="0.25">
      <c r="K88" s="53" t="s">
        <v>2</v>
      </c>
      <c r="L88" s="59">
        <v>102.36966824644549</v>
      </c>
    </row>
    <row r="89" spans="1:12" ht="15.6" customHeight="1" x14ac:dyDescent="0.25">
      <c r="K89" s="53" t="s">
        <v>1</v>
      </c>
      <c r="L89" s="59">
        <v>100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98.747581882462811</v>
      </c>
    </row>
    <row r="92" spans="1:12" ht="15" customHeight="1" x14ac:dyDescent="0.25">
      <c r="K92" s="58" t="s">
        <v>5</v>
      </c>
      <c r="L92" s="59">
        <v>99.237296696636022</v>
      </c>
    </row>
    <row r="93" spans="1:12" ht="15" customHeight="1" x14ac:dyDescent="0.25">
      <c r="A93" s="28"/>
      <c r="K93" s="58" t="s">
        <v>57</v>
      </c>
      <c r="L93" s="59">
        <v>97.703128648143817</v>
      </c>
    </row>
    <row r="94" spans="1:12" ht="15" customHeight="1" x14ac:dyDescent="0.25">
      <c r="K94" s="63" t="s">
        <v>4</v>
      </c>
      <c r="L94" s="59">
        <v>98.681833389093342</v>
      </c>
    </row>
    <row r="95" spans="1:12" ht="15" customHeight="1" x14ac:dyDescent="0.25">
      <c r="K95" s="53" t="s">
        <v>3</v>
      </c>
      <c r="L95" s="59">
        <v>99.006602819582412</v>
      </c>
    </row>
    <row r="96" spans="1:12" ht="15" customHeight="1" x14ac:dyDescent="0.25">
      <c r="K96" s="53" t="s">
        <v>56</v>
      </c>
      <c r="L96" s="59">
        <v>97.133679268594022</v>
      </c>
    </row>
    <row r="97" spans="1:12" ht="15" customHeight="1" x14ac:dyDescent="0.25">
      <c r="K97" s="53" t="s">
        <v>2</v>
      </c>
      <c r="L97" s="59">
        <v>105.84518167456555</v>
      </c>
    </row>
    <row r="98" spans="1:12" ht="15" customHeight="1" x14ac:dyDescent="0.25">
      <c r="K98" s="53" t="s">
        <v>1</v>
      </c>
      <c r="L98" s="59">
        <v>98.474737845567205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94.728503768928022</v>
      </c>
    </row>
    <row r="101" spans="1:12" x14ac:dyDescent="0.25">
      <c r="A101" s="27"/>
      <c r="B101" s="26"/>
      <c r="K101" s="58" t="s">
        <v>5</v>
      </c>
      <c r="L101" s="59">
        <v>93.987608175910026</v>
      </c>
    </row>
    <row r="102" spans="1:12" x14ac:dyDescent="0.25">
      <c r="A102" s="27"/>
      <c r="B102" s="26"/>
      <c r="K102" s="58" t="s">
        <v>57</v>
      </c>
      <c r="L102" s="59">
        <v>94.878006070511319</v>
      </c>
    </row>
    <row r="103" spans="1:12" x14ac:dyDescent="0.25">
      <c r="A103" s="27"/>
      <c r="B103" s="26"/>
      <c r="K103" s="63" t="s">
        <v>4</v>
      </c>
      <c r="L103" s="59">
        <v>95.503512880562056</v>
      </c>
    </row>
    <row r="104" spans="1:12" x14ac:dyDescent="0.25">
      <c r="A104" s="27"/>
      <c r="B104" s="26"/>
      <c r="K104" s="53" t="s">
        <v>3</v>
      </c>
      <c r="L104" s="59">
        <v>93.914698709178509</v>
      </c>
    </row>
    <row r="105" spans="1:12" x14ac:dyDescent="0.25">
      <c r="A105" s="27"/>
      <c r="B105" s="26"/>
      <c r="K105" s="53" t="s">
        <v>56</v>
      </c>
      <c r="L105" s="59">
        <v>91.401037805782053</v>
      </c>
    </row>
    <row r="106" spans="1:12" x14ac:dyDescent="0.25">
      <c r="A106" s="27"/>
      <c r="B106" s="26"/>
      <c r="K106" s="53" t="s">
        <v>2</v>
      </c>
      <c r="L106" s="59">
        <v>101.26382306477093</v>
      </c>
    </row>
    <row r="107" spans="1:12" x14ac:dyDescent="0.25">
      <c r="A107" s="27"/>
      <c r="B107" s="26"/>
      <c r="K107" s="53" t="s">
        <v>1</v>
      </c>
      <c r="L107" s="59">
        <v>94.375595805529073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32</v>
      </c>
    </row>
    <row r="2" spans="1:67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Electricity, gas, water and waste services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99.48139620659208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-1.1277397145443735E-2</v>
      </c>
      <c r="C11" s="38">
        <v>-6.1231139123889555E-3</v>
      </c>
      <c r="D11" s="38">
        <v>-1.3218512610572608E-2</v>
      </c>
      <c r="E11" s="38">
        <v>-6.7474738521539068E-3</v>
      </c>
      <c r="F11" s="38">
        <v>-1.8828206332828556E-2</v>
      </c>
      <c r="G11" s="38">
        <v>-4.7962700877720588E-3</v>
      </c>
      <c r="H11" s="38">
        <v>1.1689123247144995E-3</v>
      </c>
      <c r="I11" s="37">
        <v>-2.338412135587431E-2</v>
      </c>
      <c r="J11" s="38"/>
      <c r="K11" s="58"/>
      <c r="L11" s="59">
        <v>100</v>
      </c>
    </row>
    <row r="12" spans="1:67" x14ac:dyDescent="0.25">
      <c r="A12" s="39" t="s">
        <v>6</v>
      </c>
      <c r="B12" s="38">
        <v>-1.3336901735135354E-2</v>
      </c>
      <c r="C12" s="38">
        <v>-8.4719171634766166E-3</v>
      </c>
      <c r="D12" s="38">
        <v>-5.1720260850011135E-3</v>
      </c>
      <c r="E12" s="38">
        <v>-1.3619022269541259E-2</v>
      </c>
      <c r="F12" s="38">
        <v>-1.9939062331036039E-2</v>
      </c>
      <c r="G12" s="38">
        <v>-1.9372187431384802E-2</v>
      </c>
      <c r="H12" s="38">
        <v>6.6165414798617928E-3</v>
      </c>
      <c r="I12" s="37">
        <v>-1.896557987484826E-2</v>
      </c>
      <c r="J12" s="38"/>
      <c r="K12" s="58"/>
      <c r="L12" s="59">
        <v>100.87737926255436</v>
      </c>
    </row>
    <row r="13" spans="1:67" ht="15" customHeight="1" x14ac:dyDescent="0.25">
      <c r="A13" s="39" t="s">
        <v>5</v>
      </c>
      <c r="B13" s="38">
        <v>-2.2281284606865959E-2</v>
      </c>
      <c r="C13" s="38">
        <v>-1.8018418828135374E-2</v>
      </c>
      <c r="D13" s="38">
        <v>-3.4724044432782319E-2</v>
      </c>
      <c r="E13" s="38">
        <v>-7.9826464208242465E-3</v>
      </c>
      <c r="F13" s="38">
        <v>2.230174998830492E-3</v>
      </c>
      <c r="G13" s="38">
        <v>5.635424208273454E-2</v>
      </c>
      <c r="H13" s="38">
        <v>7.3686491828106604E-3</v>
      </c>
      <c r="I13" s="37">
        <v>-5.4617398271517015E-2</v>
      </c>
      <c r="J13" s="38"/>
      <c r="K13" s="58"/>
      <c r="L13" s="59">
        <v>100.19671178370646</v>
      </c>
    </row>
    <row r="14" spans="1:67" ht="15" customHeight="1" x14ac:dyDescent="0.25">
      <c r="A14" s="39" t="s">
        <v>57</v>
      </c>
      <c r="B14" s="38">
        <v>-1.2450819263907231E-3</v>
      </c>
      <c r="C14" s="38">
        <v>-7.0802594444719924E-3</v>
      </c>
      <c r="D14" s="38">
        <v>-1.0656142081894471E-2</v>
      </c>
      <c r="E14" s="38">
        <v>4.3105583907248057E-3</v>
      </c>
      <c r="F14" s="38">
        <v>-1.4798843125955585E-2</v>
      </c>
      <c r="G14" s="38">
        <v>-3.9816713372087587E-2</v>
      </c>
      <c r="H14" s="38">
        <v>-1.6004546350221416E-2</v>
      </c>
      <c r="I14" s="37">
        <v>3.7400193784420388E-4</v>
      </c>
      <c r="J14" s="38"/>
      <c r="K14" s="58"/>
      <c r="L14" s="59">
        <v>98.872260285455624</v>
      </c>
    </row>
    <row r="15" spans="1:67" ht="15" customHeight="1" x14ac:dyDescent="0.25">
      <c r="A15" s="39" t="s">
        <v>4</v>
      </c>
      <c r="B15" s="38">
        <v>-1.4775725593667577E-2</v>
      </c>
      <c r="C15" s="38">
        <v>-8.8479915059281877E-3</v>
      </c>
      <c r="D15" s="38">
        <v>-7.1364852809996382E-4</v>
      </c>
      <c r="E15" s="38">
        <v>-1.441885000879195E-2</v>
      </c>
      <c r="F15" s="38">
        <v>-2.941838015174203E-2</v>
      </c>
      <c r="G15" s="38">
        <v>-2.1255592178925142E-2</v>
      </c>
      <c r="H15" s="38">
        <v>-1.3415977718195249E-3</v>
      </c>
      <c r="I15" s="37">
        <v>-1.491914187511989E-2</v>
      </c>
      <c r="J15" s="38"/>
      <c r="K15" s="58"/>
      <c r="L15" s="58" t="s">
        <v>17</v>
      </c>
    </row>
    <row r="16" spans="1:67" ht="15" customHeight="1" x14ac:dyDescent="0.25">
      <c r="A16" s="39" t="s">
        <v>3</v>
      </c>
      <c r="B16" s="38">
        <v>-4.2164441321153046E-3</v>
      </c>
      <c r="C16" s="38">
        <v>6.2332333911945259E-3</v>
      </c>
      <c r="D16" s="38">
        <v>-6.4661888438766191E-3</v>
      </c>
      <c r="E16" s="38">
        <v>-1.5556938394524211E-3</v>
      </c>
      <c r="F16" s="38">
        <v>-2.5114660786569099E-2</v>
      </c>
      <c r="G16" s="38">
        <v>-2.1248222637761605E-2</v>
      </c>
      <c r="H16" s="38">
        <v>7.2015759810284408E-3</v>
      </c>
      <c r="I16" s="37">
        <v>-7.3774550976086761E-3</v>
      </c>
      <c r="J16" s="38"/>
      <c r="K16" s="58"/>
      <c r="L16" s="59">
        <v>98.590043844962878</v>
      </c>
    </row>
    <row r="17" spans="1:12" ht="15" customHeight="1" x14ac:dyDescent="0.25">
      <c r="A17" s="39" t="s">
        <v>56</v>
      </c>
      <c r="B17" s="38">
        <v>-8.0144777662874978E-3</v>
      </c>
      <c r="C17" s="38">
        <v>6.5582371458552391E-3</v>
      </c>
      <c r="D17" s="38">
        <v>1.2401055408971073E-2</v>
      </c>
      <c r="E17" s="38">
        <v>-2.2187822497420018E-2</v>
      </c>
      <c r="F17" s="38">
        <v>-3.7068974313815728E-2</v>
      </c>
      <c r="G17" s="38">
        <v>1.90606230471837E-2</v>
      </c>
      <c r="H17" s="38">
        <v>2.0224442393601105E-2</v>
      </c>
      <c r="I17" s="37">
        <v>-1.3485723308726771E-2</v>
      </c>
      <c r="J17" s="38"/>
      <c r="K17" s="58"/>
      <c r="L17" s="59">
        <v>100</v>
      </c>
    </row>
    <row r="18" spans="1:12" ht="15" customHeight="1" x14ac:dyDescent="0.25">
      <c r="A18" s="39" t="s">
        <v>2</v>
      </c>
      <c r="B18" s="38">
        <v>-1.2403100775193798E-2</v>
      </c>
      <c r="C18" s="38">
        <v>0.27911646586345373</v>
      </c>
      <c r="D18" s="38">
        <v>-1.5673981191222097E-3</v>
      </c>
      <c r="E18" s="38">
        <v>-1.2383900928792602E-2</v>
      </c>
      <c r="F18" s="38">
        <v>-0.31035737055736057</v>
      </c>
      <c r="G18" s="38">
        <v>7.1604279035054619E-2</v>
      </c>
      <c r="H18" s="38">
        <v>-2.3601480676376574E-2</v>
      </c>
      <c r="I18" s="37">
        <v>-0.19965295469567212</v>
      </c>
      <c r="J18" s="38"/>
      <c r="K18" s="58"/>
      <c r="L18" s="59">
        <v>100.34920078201486</v>
      </c>
    </row>
    <row r="19" spans="1:12" x14ac:dyDescent="0.25">
      <c r="A19" s="41" t="s">
        <v>1</v>
      </c>
      <c r="B19" s="38">
        <v>-3.5893754486718832E-3</v>
      </c>
      <c r="C19" s="38">
        <v>-7.1994240460759862E-4</v>
      </c>
      <c r="D19" s="38">
        <v>-1.3503909026297056E-2</v>
      </c>
      <c r="E19" s="38">
        <v>-6.3559322033898136E-3</v>
      </c>
      <c r="F19" s="38">
        <v>-3.9918318608777259E-2</v>
      </c>
      <c r="G19" s="38">
        <v>-1.8677285553216127E-2</v>
      </c>
      <c r="H19" s="38">
        <v>-9.9328104162456077E-3</v>
      </c>
      <c r="I19" s="37">
        <v>-3.266942526827632E-2</v>
      </c>
      <c r="J19" s="23"/>
      <c r="K19" s="60"/>
      <c r="L19" s="59">
        <v>98.002622892963217</v>
      </c>
    </row>
    <row r="20" spans="1:12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38"/>
      <c r="K20" s="58"/>
      <c r="L20" s="59">
        <v>98.117179366717139</v>
      </c>
    </row>
    <row r="21" spans="1:12" x14ac:dyDescent="0.25">
      <c r="A21" s="39" t="s">
        <v>15</v>
      </c>
      <c r="B21" s="38">
        <v>-6.8986615678776619E-3</v>
      </c>
      <c r="C21" s="38">
        <v>-3.9275851488186353E-3</v>
      </c>
      <c r="D21" s="38">
        <v>-7.8396014487216448E-3</v>
      </c>
      <c r="E21" s="38">
        <v>-8.9357384100443582E-3</v>
      </c>
      <c r="F21" s="38">
        <v>-1.7587872116793135E-2</v>
      </c>
      <c r="G21" s="38">
        <v>-7.777308218252732E-3</v>
      </c>
      <c r="H21" s="38">
        <v>4.3195708316874359E-3</v>
      </c>
      <c r="I21" s="37">
        <v>-2.2530046406674997E-2</v>
      </c>
      <c r="J21" s="38"/>
      <c r="K21" s="58"/>
      <c r="L21" s="58"/>
    </row>
    <row r="22" spans="1:12" x14ac:dyDescent="0.25">
      <c r="A22" s="39" t="s">
        <v>14</v>
      </c>
      <c r="B22" s="38">
        <v>-2.2747913333045044E-2</v>
      </c>
      <c r="C22" s="38">
        <v>-1.1115487287208459E-2</v>
      </c>
      <c r="D22" s="38">
        <v>-2.6620719362481116E-2</v>
      </c>
      <c r="E22" s="38">
        <v>-6.0269490722808516E-4</v>
      </c>
      <c r="F22" s="38">
        <v>-2.2544071785871145E-2</v>
      </c>
      <c r="G22" s="38">
        <v>8.9564079567290289E-3</v>
      </c>
      <c r="H22" s="38">
        <v>-8.2904901712420598E-3</v>
      </c>
      <c r="I22" s="37">
        <v>-2.6772412858686034E-2</v>
      </c>
      <c r="J22" s="38"/>
      <c r="K22" s="61" t="s">
        <v>13</v>
      </c>
      <c r="L22" s="62"/>
    </row>
    <row r="23" spans="1:12" x14ac:dyDescent="0.25">
      <c r="A23" s="41" t="s">
        <v>63</v>
      </c>
      <c r="B23" s="38">
        <v>-3.8906414300736047E-2</v>
      </c>
      <c r="C23" s="38">
        <v>-4.1928721174004147E-2</v>
      </c>
      <c r="D23" s="38">
        <v>-1.4023732470334394E-2</v>
      </c>
      <c r="E23" s="38">
        <v>-2.626050420168069E-2</v>
      </c>
      <c r="F23" s="38">
        <v>-2.2713103511638688E-2</v>
      </c>
      <c r="G23" s="38">
        <v>-1.6398212420539737E-3</v>
      </c>
      <c r="H23" s="38">
        <v>-2.465067052503267E-3</v>
      </c>
      <c r="I23" s="37">
        <v>-4.684132027091914E-2</v>
      </c>
      <c r="J23" s="38"/>
      <c r="K23" s="61"/>
      <c r="L23" s="58" t="s">
        <v>9</v>
      </c>
    </row>
    <row r="24" spans="1:12" x14ac:dyDescent="0.25">
      <c r="A24" s="39" t="s">
        <v>64</v>
      </c>
      <c r="B24" s="38">
        <v>-1.255301102629347E-2</v>
      </c>
      <c r="C24" s="38">
        <v>-6.7400392457981351E-3</v>
      </c>
      <c r="D24" s="38">
        <v>-2.1269440941572126E-2</v>
      </c>
      <c r="E24" s="38">
        <v>-3.518471977883908E-3</v>
      </c>
      <c r="F24" s="38">
        <v>-2.4674141837238484E-2</v>
      </c>
      <c r="G24" s="38">
        <v>4.6067594543353074E-4</v>
      </c>
      <c r="H24" s="38">
        <v>-2.6958241238396186E-3</v>
      </c>
      <c r="I24" s="37">
        <v>-2.6106637662449916E-2</v>
      </c>
      <c r="J24" s="38"/>
      <c r="K24" s="58" t="s">
        <v>12</v>
      </c>
      <c r="L24" s="59">
        <v>100.31545741324921</v>
      </c>
    </row>
    <row r="25" spans="1:12" x14ac:dyDescent="0.25">
      <c r="A25" s="39" t="s">
        <v>65</v>
      </c>
      <c r="B25" s="38">
        <v>-5.5560162534207258E-3</v>
      </c>
      <c r="C25" s="38">
        <v>1.545078715496695E-3</v>
      </c>
      <c r="D25" s="38">
        <v>-1.0846702684868204E-2</v>
      </c>
      <c r="E25" s="38">
        <v>-4.4752832977500434E-3</v>
      </c>
      <c r="F25" s="38">
        <v>-1.6931740739200785E-2</v>
      </c>
      <c r="G25" s="38">
        <v>-2.0912823522084567E-3</v>
      </c>
      <c r="H25" s="38">
        <v>5.5187748053158181E-3</v>
      </c>
      <c r="I25" s="37">
        <v>-3.2795067375919307E-2</v>
      </c>
      <c r="J25" s="38"/>
      <c r="K25" s="58" t="s">
        <v>64</v>
      </c>
      <c r="L25" s="59">
        <v>99.41475826972011</v>
      </c>
    </row>
    <row r="26" spans="1:12" x14ac:dyDescent="0.25">
      <c r="A26" s="39" t="s">
        <v>66</v>
      </c>
      <c r="B26" s="38">
        <v>-8.0720936192021364E-3</v>
      </c>
      <c r="C26" s="38">
        <v>-3.774717968515473E-3</v>
      </c>
      <c r="D26" s="38">
        <v>-9.9748497378404632E-3</v>
      </c>
      <c r="E26" s="38">
        <v>-6.2693268945651637E-3</v>
      </c>
      <c r="F26" s="38">
        <v>-9.1861346343177219E-3</v>
      </c>
      <c r="G26" s="38">
        <v>3.0293159504972689E-3</v>
      </c>
      <c r="H26" s="38">
        <v>7.8885049967649667E-3</v>
      </c>
      <c r="I26" s="37">
        <v>-2.3260396214256907E-2</v>
      </c>
      <c r="J26" s="38"/>
      <c r="K26" s="58" t="s">
        <v>65</v>
      </c>
      <c r="L26" s="59">
        <v>99.290985985570941</v>
      </c>
    </row>
    <row r="27" spans="1:12" ht="17.25" customHeight="1" x14ac:dyDescent="0.25">
      <c r="A27" s="39" t="s">
        <v>67</v>
      </c>
      <c r="B27" s="38">
        <v>-9.7895746076600565E-3</v>
      </c>
      <c r="C27" s="38">
        <v>-5.927051671732575E-3</v>
      </c>
      <c r="D27" s="38">
        <v>-8.889337845345735E-3</v>
      </c>
      <c r="E27" s="38">
        <v>-9.1086532205595372E-3</v>
      </c>
      <c r="F27" s="38">
        <v>-1.8337709065440855E-2</v>
      </c>
      <c r="G27" s="38">
        <v>-8.7686880991395544E-3</v>
      </c>
      <c r="H27" s="38">
        <v>-2.0440433174228057E-3</v>
      </c>
      <c r="I27" s="37">
        <v>-1.5494571830745651E-2</v>
      </c>
      <c r="J27" s="40"/>
      <c r="K27" s="63" t="s">
        <v>66</v>
      </c>
      <c r="L27" s="59">
        <v>99.568634150508245</v>
      </c>
    </row>
    <row r="28" spans="1:12" x14ac:dyDescent="0.25">
      <c r="A28" s="39" t="s">
        <v>68</v>
      </c>
      <c r="B28" s="38">
        <v>-1.7693228681654904E-2</v>
      </c>
      <c r="C28" s="38">
        <v>-1.388888888888884E-2</v>
      </c>
      <c r="D28" s="38">
        <v>-1.0320332395121312E-2</v>
      </c>
      <c r="E28" s="38">
        <v>-1.165717313551462E-2</v>
      </c>
      <c r="F28" s="38">
        <v>-4.6490984465348495E-2</v>
      </c>
      <c r="G28" s="38">
        <v>-2.8180108353337618E-2</v>
      </c>
      <c r="H28" s="38">
        <v>-1.358661410204931E-2</v>
      </c>
      <c r="I28" s="37">
        <v>-1.0677183434740334E-2</v>
      </c>
      <c r="J28" s="31"/>
      <c r="K28" s="53" t="s">
        <v>67</v>
      </c>
      <c r="L28" s="59">
        <v>99.611444719180497</v>
      </c>
    </row>
    <row r="29" spans="1:12" ht="15.75" thickBot="1" x14ac:dyDescent="0.3">
      <c r="A29" s="36" t="s">
        <v>69</v>
      </c>
      <c r="B29" s="35">
        <v>-9.3347639484978595E-2</v>
      </c>
      <c r="C29" s="35">
        <v>-8.351409978308022E-2</v>
      </c>
      <c r="D29" s="35">
        <v>-9.0909090909090939E-2</v>
      </c>
      <c r="E29" s="35">
        <v>-8.0042689434365322E-3</v>
      </c>
      <c r="F29" s="35">
        <v>-5.9001657343382252E-2</v>
      </c>
      <c r="G29" s="35">
        <v>-5.4308830925308249E-2</v>
      </c>
      <c r="H29" s="35">
        <v>-5.3137363976723639E-2</v>
      </c>
      <c r="I29" s="34">
        <v>-2.1712329028880206E-2</v>
      </c>
      <c r="J29" s="31"/>
      <c r="K29" s="53" t="s">
        <v>68</v>
      </c>
      <c r="L29" s="59">
        <v>99.614207795663162</v>
      </c>
    </row>
    <row r="30" spans="1:12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31"/>
      <c r="K30" s="53" t="s">
        <v>69</v>
      </c>
      <c r="L30" s="59">
        <v>98.927038626609445</v>
      </c>
    </row>
    <row r="31" spans="1:12" x14ac:dyDescent="0.25">
      <c r="B31" s="25"/>
      <c r="C31" s="25"/>
      <c r="D31" s="25"/>
      <c r="E31" s="25"/>
      <c r="F31" s="25"/>
      <c r="G31" s="25"/>
      <c r="H31" s="25"/>
      <c r="I31" s="25"/>
      <c r="J31" s="25"/>
      <c r="K31" s="53" t="s">
        <v>70</v>
      </c>
      <c r="L31" s="59">
        <v>0</v>
      </c>
    </row>
    <row r="32" spans="1:12" ht="15.75" customHeight="1" x14ac:dyDescent="0.25">
      <c r="A32" s="28" t="str">
        <f>"Indexed number of employee jobs and total employee wages, "&amp;$L$1</f>
        <v>Indexed number of employee jobs and total employee wages, Electricity, gas, water and waste services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97.476340694006311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100.89058524173029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100.53487022141138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100.19219270521911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99.909168895392838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99.255021950246118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99.731759656652358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96.1093585699264</v>
      </c>
    </row>
    <row r="43" spans="1:12" x14ac:dyDescent="0.25">
      <c r="K43" s="58" t="s">
        <v>64</v>
      </c>
      <c r="L43" s="59">
        <v>98.744698897370654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99.444398374657922</v>
      </c>
    </row>
    <row r="45" spans="1:12" ht="15.6" customHeight="1" x14ac:dyDescent="0.25">
      <c r="A45" s="28" t="str">
        <f>"Indexed number of employee jobs in "&amp;$L$1&amp;" each week, by age group"</f>
        <v>Indexed number of employee jobs in Electricity, gas, water and waste services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99.192790638079785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99.021042539233989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98.230677131834511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90.665236051502134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99.396806623299824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100.29472065607381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100.90215588723051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99.080839028988919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99.079289428076251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98.354203935599287</v>
      </c>
    </row>
    <row r="59" spans="1:12" ht="15.6" customHeight="1" x14ac:dyDescent="0.25">
      <c r="K59" s="53" t="s">
        <v>2</v>
      </c>
      <c r="L59" s="59">
        <v>78.526315789473685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Electricity, gas, water and waste services each week, by State and Territory</v>
      </c>
      <c r="K60" s="53" t="s">
        <v>1</v>
      </c>
      <c r="L60" s="59">
        <v>99.710703953712638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98.888231815493782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101.25576627370579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101.2139303482587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98.232382748055628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100.1949740034662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97.459749552772806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98.10526315789474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100.77145612343298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99.024246008279121</v>
      </c>
    </row>
    <row r="72" spans="1:12" ht="15.6" customHeight="1" x14ac:dyDescent="0.25">
      <c r="K72" s="58" t="s">
        <v>5</v>
      </c>
      <c r="L72" s="59">
        <v>98.494361865709891</v>
      </c>
    </row>
    <row r="73" spans="1:12" ht="15.6" customHeight="1" x14ac:dyDescent="0.25">
      <c r="K73" s="58" t="s">
        <v>57</v>
      </c>
      <c r="L73" s="59">
        <v>100.18573797678276</v>
      </c>
    </row>
    <row r="74" spans="1:12" ht="15.6" customHeight="1" x14ac:dyDescent="0.25">
      <c r="K74" s="63" t="s">
        <v>4</v>
      </c>
      <c r="L74" s="59">
        <v>98.444496818288954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Electricity, gas, water and waste services each week, by State and Territory</v>
      </c>
      <c r="K75" s="53" t="s">
        <v>3</v>
      </c>
      <c r="L75" s="59">
        <v>100.16247833622182</v>
      </c>
    </row>
    <row r="76" spans="1:12" ht="15.6" customHeight="1" x14ac:dyDescent="0.25">
      <c r="K76" s="53" t="s">
        <v>56</v>
      </c>
      <c r="L76" s="59">
        <v>99.248658318425768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98.94736842105263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99.807135969141754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99.73318086525633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97.886690647482013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99.645019837126753</v>
      </c>
    </row>
    <row r="85" spans="1:12" ht="15.6" customHeight="1" x14ac:dyDescent="0.25">
      <c r="K85" s="63" t="s">
        <v>4</v>
      </c>
      <c r="L85" s="59">
        <v>99.85621854780733</v>
      </c>
    </row>
    <row r="86" spans="1:12" ht="15.6" customHeight="1" x14ac:dyDescent="0.25">
      <c r="K86" s="53" t="s">
        <v>3</v>
      </c>
      <c r="L86" s="59">
        <v>98.791018998272889</v>
      </c>
    </row>
    <row r="87" spans="1:12" ht="15.6" customHeight="1" x14ac:dyDescent="0.25">
      <c r="K87" s="53" t="s">
        <v>56</v>
      </c>
      <c r="L87" s="59">
        <v>99.04030710172745</v>
      </c>
    </row>
    <row r="88" spans="1:12" ht="15.6" customHeight="1" x14ac:dyDescent="0.25">
      <c r="K88" s="53" t="s">
        <v>2</v>
      </c>
      <c r="L88" s="59">
        <v>73.529411764705884</v>
      </c>
    </row>
    <row r="89" spans="1:12" ht="15.6" customHeight="1" x14ac:dyDescent="0.25">
      <c r="K89" s="53" t="s">
        <v>1</v>
      </c>
      <c r="L89" s="59">
        <v>99.704142011834321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99.885648942252715</v>
      </c>
    </row>
    <row r="92" spans="1:12" ht="15" customHeight="1" x14ac:dyDescent="0.25">
      <c r="K92" s="58" t="s">
        <v>5</v>
      </c>
      <c r="L92" s="59">
        <v>101.25899280575538</v>
      </c>
    </row>
    <row r="93" spans="1:12" ht="15" customHeight="1" x14ac:dyDescent="0.25">
      <c r="A93" s="28"/>
      <c r="K93" s="58" t="s">
        <v>57</v>
      </c>
      <c r="L93" s="59">
        <v>100</v>
      </c>
    </row>
    <row r="94" spans="1:12" ht="15" customHeight="1" x14ac:dyDescent="0.25">
      <c r="K94" s="63" t="s">
        <v>4</v>
      </c>
      <c r="L94" s="59">
        <v>100.215672178289</v>
      </c>
    </row>
    <row r="95" spans="1:12" ht="15" customHeight="1" x14ac:dyDescent="0.25">
      <c r="K95" s="53" t="s">
        <v>3</v>
      </c>
      <c r="L95" s="59">
        <v>100.3454231433506</v>
      </c>
    </row>
    <row r="96" spans="1:12" ht="15" customHeight="1" x14ac:dyDescent="0.25">
      <c r="K96" s="53" t="s">
        <v>56</v>
      </c>
      <c r="L96" s="59">
        <v>99.136276391554702</v>
      </c>
    </row>
    <row r="97" spans="1:12" ht="15" customHeight="1" x14ac:dyDescent="0.25">
      <c r="K97" s="53" t="s">
        <v>2</v>
      </c>
      <c r="L97" s="59">
        <v>101.17647058823529</v>
      </c>
    </row>
    <row r="98" spans="1:12" ht="15" customHeight="1" x14ac:dyDescent="0.25">
      <c r="K98" s="53" t="s">
        <v>1</v>
      </c>
      <c r="L98" s="59">
        <v>101.77514792899409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97.560510768057938</v>
      </c>
    </row>
    <row r="101" spans="1:12" x14ac:dyDescent="0.25">
      <c r="A101" s="27"/>
      <c r="B101" s="26"/>
      <c r="K101" s="58" t="s">
        <v>5</v>
      </c>
      <c r="L101" s="59">
        <v>96.208033573141478</v>
      </c>
    </row>
    <row r="102" spans="1:12" x14ac:dyDescent="0.25">
      <c r="A102" s="27"/>
      <c r="B102" s="26"/>
      <c r="K102" s="58" t="s">
        <v>57</v>
      </c>
      <c r="L102" s="59">
        <v>98.726247650866569</v>
      </c>
    </row>
    <row r="103" spans="1:12" x14ac:dyDescent="0.25">
      <c r="A103" s="27"/>
      <c r="B103" s="26"/>
      <c r="K103" s="63" t="s">
        <v>4</v>
      </c>
      <c r="L103" s="59">
        <v>99.424874191229335</v>
      </c>
    </row>
    <row r="104" spans="1:12" x14ac:dyDescent="0.25">
      <c r="A104" s="27"/>
      <c r="B104" s="26"/>
      <c r="K104" s="53" t="s">
        <v>3</v>
      </c>
      <c r="L104" s="59">
        <v>98.157743235463442</v>
      </c>
    </row>
    <row r="105" spans="1:12" x14ac:dyDescent="0.25">
      <c r="A105" s="27"/>
      <c r="B105" s="26"/>
      <c r="K105" s="53" t="s">
        <v>56</v>
      </c>
      <c r="L105" s="59">
        <v>99.328214971209221</v>
      </c>
    </row>
    <row r="106" spans="1:12" x14ac:dyDescent="0.25">
      <c r="A106" s="27"/>
      <c r="B106" s="26"/>
      <c r="K106" s="53" t="s">
        <v>2</v>
      </c>
      <c r="L106" s="59">
        <v>98.235294117647058</v>
      </c>
    </row>
    <row r="107" spans="1:12" x14ac:dyDescent="0.25">
      <c r="A107" s="27"/>
      <c r="B107" s="26"/>
      <c r="K107" s="53" t="s">
        <v>1</v>
      </c>
      <c r="L107" s="59">
        <v>99.408284023668642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33</v>
      </c>
    </row>
    <row r="2" spans="1:67" ht="19.5" customHeight="1" x14ac:dyDescent="0.3">
      <c r="A2" s="7" t="str">
        <f>"Weekly Payroll Jobs and Wages in Australia - " &amp;$L$1</f>
        <v>Weekly Payroll Jobs and Wages in Australia - Construction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Construction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100.39457733860723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-5.3054633909181192E-2</v>
      </c>
      <c r="C11" s="38">
        <v>-5.6776380563867246E-2</v>
      </c>
      <c r="D11" s="38">
        <v>-4.0048632814093765E-2</v>
      </c>
      <c r="E11" s="38">
        <v>-9.4167286365547387E-3</v>
      </c>
      <c r="F11" s="38">
        <v>-3.6077400342144239E-2</v>
      </c>
      <c r="G11" s="38">
        <v>-3.5109437118915565E-2</v>
      </c>
      <c r="H11" s="38">
        <v>-4.2614606663988974E-2</v>
      </c>
      <c r="I11" s="37">
        <v>-5.4992963933965244E-3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-5.6207866190557843E-2</v>
      </c>
      <c r="C12" s="38">
        <v>-6.1088043517603996E-2</v>
      </c>
      <c r="D12" s="38">
        <v>-4.2314954483602452E-2</v>
      </c>
      <c r="E12" s="38">
        <v>-6.2788259958070913E-3</v>
      </c>
      <c r="F12" s="38">
        <v>-4.3402353438146468E-2</v>
      </c>
      <c r="G12" s="38">
        <v>-4.5067072019999266E-2</v>
      </c>
      <c r="H12" s="38">
        <v>-5.7400221107807514E-2</v>
      </c>
      <c r="I12" s="37">
        <v>1.1440529900184071E-2</v>
      </c>
      <c r="J12" s="58"/>
      <c r="K12" s="58"/>
      <c r="L12" s="59">
        <v>99.58288458411613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-5.6054891511705729E-2</v>
      </c>
      <c r="C13" s="38">
        <v>-5.6810014561862965E-2</v>
      </c>
      <c r="D13" s="38">
        <v>-4.0596809978194925E-2</v>
      </c>
      <c r="E13" s="38">
        <v>-1.1288568752789163E-2</v>
      </c>
      <c r="F13" s="38">
        <v>-2.6863608074455425E-2</v>
      </c>
      <c r="G13" s="38">
        <v>-1.0188486687147891E-2</v>
      </c>
      <c r="H13" s="38">
        <v>-3.6932913773037868E-2</v>
      </c>
      <c r="I13" s="37">
        <v>-1.4699366867947816E-2</v>
      </c>
      <c r="J13" s="58"/>
      <c r="K13" s="58"/>
      <c r="L13" s="59">
        <v>98.645139583142168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-5.2333569886303555E-2</v>
      </c>
      <c r="C14" s="38">
        <v>-5.9568315140436146E-2</v>
      </c>
      <c r="D14" s="38">
        <v>-3.6453655728267087E-2</v>
      </c>
      <c r="E14" s="38">
        <v>-1.1172929933888409E-2</v>
      </c>
      <c r="F14" s="38">
        <v>-4.1715953921028892E-2</v>
      </c>
      <c r="G14" s="38">
        <v>-6.2081900927593581E-2</v>
      </c>
      <c r="H14" s="38">
        <v>-3.5191663478395196E-2</v>
      </c>
      <c r="I14" s="37">
        <v>-1.5329292121166405E-2</v>
      </c>
      <c r="J14" s="58"/>
      <c r="K14" s="58"/>
      <c r="L14" s="59">
        <v>94.694536609081879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-5.9911614490989473E-2</v>
      </c>
      <c r="C15" s="38">
        <v>-6.4959334614271058E-2</v>
      </c>
      <c r="D15" s="38">
        <v>-4.0513166779203247E-2</v>
      </c>
      <c r="E15" s="38">
        <v>-2.2029108006022313E-2</v>
      </c>
      <c r="F15" s="38">
        <v>-2.9612532543329184E-2</v>
      </c>
      <c r="G15" s="38">
        <v>-5.6826136616933143E-2</v>
      </c>
      <c r="H15" s="38">
        <v>-3.0227856522063723E-2</v>
      </c>
      <c r="I15" s="37">
        <v>-1.559407691164405E-2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-4.2848495330335523E-2</v>
      </c>
      <c r="C16" s="38">
        <v>-4.304158621285914E-2</v>
      </c>
      <c r="D16" s="38">
        <v>-4.2862290120343038E-2</v>
      </c>
      <c r="E16" s="38">
        <v>-3.5472196691176405E-3</v>
      </c>
      <c r="F16" s="38">
        <v>-2.9910965924370259E-2</v>
      </c>
      <c r="G16" s="38">
        <v>-7.4946820130518121E-3</v>
      </c>
      <c r="H16" s="38">
        <v>-3.4621013222811192E-2</v>
      </c>
      <c r="I16" s="37">
        <v>-1.0735821841951099E-2</v>
      </c>
      <c r="J16" s="58"/>
      <c r="K16" s="58"/>
      <c r="L16" s="59">
        <v>99.899681553487426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-3.9022403258655802E-2</v>
      </c>
      <c r="C17" s="38">
        <v>-3.7296988492614092E-2</v>
      </c>
      <c r="D17" s="38">
        <v>-2.270091135045571E-2</v>
      </c>
      <c r="E17" s="38">
        <v>-1.8459786939904022E-2</v>
      </c>
      <c r="F17" s="38">
        <v>-2.7407311091283248E-2</v>
      </c>
      <c r="G17" s="38">
        <v>-1.6391248238737832E-2</v>
      </c>
      <c r="H17" s="38">
        <v>-2.5800294280171721E-2</v>
      </c>
      <c r="I17" s="37">
        <v>-1.1102067451619457E-2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-2.7805486284289249E-2</v>
      </c>
      <c r="C18" s="38">
        <v>-2.9257968127490042E-2</v>
      </c>
      <c r="D18" s="38">
        <v>-3.1067478563439832E-2</v>
      </c>
      <c r="E18" s="38">
        <v>3.1164298180004213E-3</v>
      </c>
      <c r="F18" s="38">
        <v>-5.8252443602665127E-2</v>
      </c>
      <c r="G18" s="38">
        <v>-7.495584640153885E-2</v>
      </c>
      <c r="H18" s="38">
        <v>-5.7835471457214571E-2</v>
      </c>
      <c r="I18" s="37">
        <v>1.8584551747530709E-2</v>
      </c>
      <c r="J18" s="58"/>
      <c r="K18" s="58"/>
      <c r="L18" s="59">
        <v>101.23956505671461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-3.398766124509256E-2</v>
      </c>
      <c r="C19" s="38">
        <v>-4.4597293099622792E-2</v>
      </c>
      <c r="D19" s="38">
        <v>-4.1940149071086896E-2</v>
      </c>
      <c r="E19" s="38">
        <v>-8.7119541243935172E-3</v>
      </c>
      <c r="F19" s="38">
        <v>-2.7785602441824153E-2</v>
      </c>
      <c r="G19" s="38">
        <v>5.4990577879781011E-3</v>
      </c>
      <c r="H19" s="38">
        <v>-4.956720247735813E-2</v>
      </c>
      <c r="I19" s="37">
        <v>1.0483030550613393E-2</v>
      </c>
      <c r="J19" s="81"/>
      <c r="K19" s="60"/>
      <c r="L19" s="59">
        <v>100.68281868172919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96.39225996578557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-5.0231226958152742E-2</v>
      </c>
      <c r="C21" s="38">
        <v>-5.465080019715729E-2</v>
      </c>
      <c r="D21" s="38">
        <v>-3.6776326713006902E-2</v>
      </c>
      <c r="E21" s="38">
        <v>-9.5363200402811543E-3</v>
      </c>
      <c r="F21" s="38">
        <v>-3.2839006872386722E-2</v>
      </c>
      <c r="G21" s="38">
        <v>-3.0740191825976759E-2</v>
      </c>
      <c r="H21" s="38">
        <v>-3.9281634199277549E-2</v>
      </c>
      <c r="I21" s="37">
        <v>-6.1920296871462721E-3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-6.3175100102913606E-2</v>
      </c>
      <c r="C22" s="38">
        <v>-6.5260723623467243E-2</v>
      </c>
      <c r="D22" s="38">
        <v>-5.1602171248467887E-2</v>
      </c>
      <c r="E22" s="38">
        <v>-8.5241575667088787E-3</v>
      </c>
      <c r="F22" s="38">
        <v>-5.6009729482393023E-2</v>
      </c>
      <c r="G22" s="38">
        <v>-6.1901767212176106E-2</v>
      </c>
      <c r="H22" s="38">
        <v>-6.2036455719429395E-2</v>
      </c>
      <c r="I22" s="37">
        <v>-7.9294622221348643E-4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-4.4981699094586824E-2</v>
      </c>
      <c r="C23" s="38">
        <v>-4.1905559492366184E-2</v>
      </c>
      <c r="D23" s="38">
        <v>-3.5224287243358909E-2</v>
      </c>
      <c r="E23" s="38">
        <v>-1.220684352172241E-2</v>
      </c>
      <c r="F23" s="38">
        <v>-2.2301279106915373E-2</v>
      </c>
      <c r="G23" s="38">
        <v>-8.9669420384532739E-3</v>
      </c>
      <c r="H23" s="38">
        <v>-3.0171386805267097E-2</v>
      </c>
      <c r="I23" s="37">
        <v>-1.1371344769042224E-3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-5.4184996784934381E-2</v>
      </c>
      <c r="C24" s="38">
        <v>-5.7108403148007136E-2</v>
      </c>
      <c r="D24" s="38">
        <v>-3.7199777060569539E-2</v>
      </c>
      <c r="E24" s="38">
        <v>-1.2473520169470897E-2</v>
      </c>
      <c r="F24" s="38">
        <v>-4.2546264074331597E-2</v>
      </c>
      <c r="G24" s="38">
        <v>-3.4395763827366421E-2</v>
      </c>
      <c r="H24" s="38">
        <v>-3.8460761300653568E-2</v>
      </c>
      <c r="I24" s="37">
        <v>-7.6884566199224569E-3</v>
      </c>
      <c r="J24" s="58"/>
      <c r="K24" s="58" t="s">
        <v>12</v>
      </c>
      <c r="L24" s="59">
        <v>99.678931483978687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-5.1308230641482155E-2</v>
      </c>
      <c r="C25" s="38">
        <v>-5.4485383619606975E-2</v>
      </c>
      <c r="D25" s="38">
        <v>-3.9245327469765945E-2</v>
      </c>
      <c r="E25" s="38">
        <v>-8.7958278197244333E-3</v>
      </c>
      <c r="F25" s="38">
        <v>-3.9574705593872328E-2</v>
      </c>
      <c r="G25" s="38">
        <v>-3.8832263075728846E-2</v>
      </c>
      <c r="H25" s="38">
        <v>-4.5997404213912518E-2</v>
      </c>
      <c r="I25" s="37">
        <v>-4.8511706848407554E-3</v>
      </c>
      <c r="J25" s="58"/>
      <c r="K25" s="58" t="s">
        <v>64</v>
      </c>
      <c r="L25" s="59">
        <v>100.31004692085845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-4.9418174538934823E-2</v>
      </c>
      <c r="C26" s="38">
        <v>-5.3955027371630493E-2</v>
      </c>
      <c r="D26" s="38">
        <v>-3.8666690138365656E-2</v>
      </c>
      <c r="E26" s="38">
        <v>-7.4173736032360216E-3</v>
      </c>
      <c r="F26" s="38">
        <v>-3.2761344393485436E-2</v>
      </c>
      <c r="G26" s="38">
        <v>-3.1758576286419204E-2</v>
      </c>
      <c r="H26" s="38">
        <v>-4.1654221148190951E-2</v>
      </c>
      <c r="I26" s="37">
        <v>-4.2174219432896676E-3</v>
      </c>
      <c r="J26" s="58"/>
      <c r="K26" s="58" t="s">
        <v>65</v>
      </c>
      <c r="L26" s="59">
        <v>100.33602367674523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-4.4598899507674483E-2</v>
      </c>
      <c r="C27" s="38">
        <v>-4.9126083748385896E-2</v>
      </c>
      <c r="D27" s="38">
        <v>-3.6371921297378096E-2</v>
      </c>
      <c r="E27" s="38">
        <v>-6.3620321352280129E-3</v>
      </c>
      <c r="F27" s="38">
        <v>-2.4366238111973137E-2</v>
      </c>
      <c r="G27" s="38">
        <v>-2.5464207431117325E-2</v>
      </c>
      <c r="H27" s="38">
        <v>-3.7138184283702302E-2</v>
      </c>
      <c r="I27" s="37">
        <v>-8.1318445806772832E-3</v>
      </c>
      <c r="J27" s="82"/>
      <c r="K27" s="63" t="s">
        <v>66</v>
      </c>
      <c r="L27" s="59">
        <v>100.47955995369766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-4.5967648085651125E-2</v>
      </c>
      <c r="C28" s="38">
        <v>-5.2035152636447757E-2</v>
      </c>
      <c r="D28" s="38">
        <v>-3.8075682018187118E-2</v>
      </c>
      <c r="E28" s="38">
        <v>-6.6437438079142153E-3</v>
      </c>
      <c r="F28" s="38">
        <v>-1.9870702788256089E-2</v>
      </c>
      <c r="G28" s="38">
        <v>-3.3024121430734077E-2</v>
      </c>
      <c r="H28" s="38">
        <v>-3.5451449020406423E-2</v>
      </c>
      <c r="I28" s="37">
        <v>-5.9467945393913979E-3</v>
      </c>
      <c r="J28" s="72"/>
      <c r="K28" s="76" t="s">
        <v>67</v>
      </c>
      <c r="L28" s="59">
        <v>100.4761077324066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-9.3787405825333847E-2</v>
      </c>
      <c r="C29" s="35">
        <v>-0.10142195536316878</v>
      </c>
      <c r="D29" s="35">
        <v>-7.0152201136692072E-2</v>
      </c>
      <c r="E29" s="35">
        <v>-1.2227032684713812E-2</v>
      </c>
      <c r="F29" s="35">
        <v>-6.0294641253685999E-2</v>
      </c>
      <c r="G29" s="35">
        <v>-6.9541784685232089E-2</v>
      </c>
      <c r="H29" s="35">
        <v>-7.0797206102507393E-2</v>
      </c>
      <c r="I29" s="34">
        <v>3.7500826471204007E-4</v>
      </c>
      <c r="J29" s="72"/>
      <c r="K29" s="76" t="s">
        <v>68</v>
      </c>
      <c r="L29" s="59">
        <v>100.64005585942046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100.84962564836763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Construction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98.988634174532848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98.235852119715034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98.744434607853904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98.881607004534501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99.146249637995936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99.179564762015588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97.458164151430509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95.501830090541318</v>
      </c>
    </row>
    <row r="43" spans="1:12" x14ac:dyDescent="0.25">
      <c r="K43" s="58" t="s">
        <v>64</v>
      </c>
      <c r="L43" s="59">
        <v>94.581500321506567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94.869176935851783</v>
      </c>
    </row>
    <row r="45" spans="1:12" ht="15.6" customHeight="1" x14ac:dyDescent="0.25">
      <c r="A45" s="28" t="str">
        <f>"Indexed number of employee jobs in "&amp;$L$1&amp;" each week, by age group"</f>
        <v>Indexed number of employee jobs in Construction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95.058182546106522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95.540110049232553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95.403235191434888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90.621259417466618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100.60811654800177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100.13391074183417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100.91476210462056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100.60151858791046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99.940347071583517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99.923466947287864</v>
      </c>
    </row>
    <row r="59" spans="1:12" ht="15.6" customHeight="1" x14ac:dyDescent="0.25">
      <c r="K59" s="53" t="s">
        <v>2</v>
      </c>
      <c r="L59" s="59">
        <v>100.40996531062756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Construction each week, by State and Territory</v>
      </c>
      <c r="K60" s="53" t="s">
        <v>1</v>
      </c>
      <c r="L60" s="59">
        <v>101.23670212765958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98.634531816000376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98.176151358293467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98.275401579610062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98.340071656312659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99.806579898770792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98.28757294556587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99.968464206874813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101.26329787234043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94.838569709879096</v>
      </c>
    </row>
    <row r="72" spans="1:12" ht="15.6" customHeight="1" x14ac:dyDescent="0.25">
      <c r="K72" s="58" t="s">
        <v>5</v>
      </c>
      <c r="L72" s="59">
        <v>94.483817160935658</v>
      </c>
    </row>
    <row r="73" spans="1:12" ht="15.6" customHeight="1" x14ac:dyDescent="0.25">
      <c r="K73" s="58" t="s">
        <v>57</v>
      </c>
      <c r="L73" s="59">
        <v>94.943530848181922</v>
      </c>
    </row>
    <row r="74" spans="1:12" ht="15.6" customHeight="1" x14ac:dyDescent="0.25">
      <c r="K74" s="63" t="s">
        <v>4</v>
      </c>
      <c r="L74" s="59">
        <v>94.799986852052726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Construction each week, by State and Territory</v>
      </c>
      <c r="K75" s="53" t="s">
        <v>3</v>
      </c>
      <c r="L75" s="59">
        <v>95.867678958785248</v>
      </c>
    </row>
    <row r="76" spans="1:12" ht="15.6" customHeight="1" x14ac:dyDescent="0.25">
      <c r="K76" s="53" t="s">
        <v>56</v>
      </c>
      <c r="L76" s="59">
        <v>96.221180522338088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97.130242825607056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97.273936170212778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100.37852812902872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99.918594396580957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100.26302359360892</v>
      </c>
    </row>
    <row r="85" spans="1:12" ht="15.6" customHeight="1" x14ac:dyDescent="0.25">
      <c r="K85" s="63" t="s">
        <v>4</v>
      </c>
      <c r="L85" s="59">
        <v>100.46735796699284</v>
      </c>
    </row>
    <row r="86" spans="1:12" ht="15.6" customHeight="1" x14ac:dyDescent="0.25">
      <c r="K86" s="53" t="s">
        <v>3</v>
      </c>
      <c r="L86" s="59">
        <v>100.45510644862696</v>
      </c>
    </row>
    <row r="87" spans="1:12" ht="15.6" customHeight="1" x14ac:dyDescent="0.25">
      <c r="K87" s="53" t="s">
        <v>56</v>
      </c>
      <c r="L87" s="59">
        <v>99.874213836477992</v>
      </c>
    </row>
    <row r="88" spans="1:12" ht="15.6" customHeight="1" x14ac:dyDescent="0.25">
      <c r="K88" s="53" t="s">
        <v>2</v>
      </c>
      <c r="L88" s="59">
        <v>99.356084996780424</v>
      </c>
    </row>
    <row r="89" spans="1:12" ht="15.6" customHeight="1" x14ac:dyDescent="0.25">
      <c r="K89" s="53" t="s">
        <v>1</v>
      </c>
      <c r="L89" s="59">
        <v>99.841143764892763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98.304852291740957</v>
      </c>
    </row>
    <row r="92" spans="1:12" ht="15" customHeight="1" x14ac:dyDescent="0.25">
      <c r="K92" s="58" t="s">
        <v>5</v>
      </c>
      <c r="L92" s="59">
        <v>99.118105962960442</v>
      </c>
    </row>
    <row r="93" spans="1:12" ht="15" customHeight="1" x14ac:dyDescent="0.25">
      <c r="A93" s="28"/>
      <c r="K93" s="58" t="s">
        <v>57</v>
      </c>
      <c r="L93" s="59">
        <v>98.527853020845598</v>
      </c>
    </row>
    <row r="94" spans="1:12" ht="15" customHeight="1" x14ac:dyDescent="0.25">
      <c r="K94" s="63" t="s">
        <v>4</v>
      </c>
      <c r="L94" s="59">
        <v>96.43639550167957</v>
      </c>
    </row>
    <row r="95" spans="1:12" ht="15" customHeight="1" x14ac:dyDescent="0.25">
      <c r="K95" s="53" t="s">
        <v>3</v>
      </c>
      <c r="L95" s="59">
        <v>100.82536254242518</v>
      </c>
    </row>
    <row r="96" spans="1:12" ht="15" customHeight="1" x14ac:dyDescent="0.25">
      <c r="K96" s="53" t="s">
        <v>56</v>
      </c>
      <c r="L96" s="59">
        <v>98.80503144654088</v>
      </c>
    </row>
    <row r="97" spans="1:12" ht="15" customHeight="1" x14ac:dyDescent="0.25">
      <c r="K97" s="53" t="s">
        <v>2</v>
      </c>
      <c r="L97" s="59">
        <v>101.41661300708307</v>
      </c>
    </row>
    <row r="98" spans="1:12" ht="15" customHeight="1" x14ac:dyDescent="0.25">
      <c r="K98" s="53" t="s">
        <v>1</v>
      </c>
      <c r="L98" s="59">
        <v>98.093725178713271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92.780535973887041</v>
      </c>
    </row>
    <row r="101" spans="1:12" x14ac:dyDescent="0.25">
      <c r="A101" s="27"/>
      <c r="B101" s="26"/>
      <c r="K101" s="58" t="s">
        <v>5</v>
      </c>
      <c r="L101" s="59">
        <v>94.11505325283224</v>
      </c>
    </row>
    <row r="102" spans="1:12" x14ac:dyDescent="0.25">
      <c r="A102" s="27"/>
      <c r="B102" s="26"/>
      <c r="K102" s="58" t="s">
        <v>57</v>
      </c>
      <c r="L102" s="59">
        <v>94.001491775605544</v>
      </c>
    </row>
    <row r="103" spans="1:12" x14ac:dyDescent="0.25">
      <c r="A103" s="27"/>
      <c r="B103" s="26"/>
      <c r="K103" s="63" t="s">
        <v>4</v>
      </c>
      <c r="L103" s="59">
        <v>90.93033445304512</v>
      </c>
    </row>
    <row r="104" spans="1:12" x14ac:dyDescent="0.25">
      <c r="A104" s="27"/>
      <c r="B104" s="26"/>
      <c r="K104" s="53" t="s">
        <v>3</v>
      </c>
      <c r="L104" s="59">
        <v>95.502931194075899</v>
      </c>
    </row>
    <row r="105" spans="1:12" x14ac:dyDescent="0.25">
      <c r="A105" s="27"/>
      <c r="B105" s="26"/>
      <c r="K105" s="53" t="s">
        <v>56</v>
      </c>
      <c r="L105" s="59">
        <v>95.723270440251568</v>
      </c>
    </row>
    <row r="106" spans="1:12" x14ac:dyDescent="0.25">
      <c r="A106" s="27"/>
      <c r="B106" s="26"/>
      <c r="K106" s="53" t="s">
        <v>2</v>
      </c>
      <c r="L106" s="59">
        <v>97.231165486155817</v>
      </c>
    </row>
    <row r="107" spans="1:12" x14ac:dyDescent="0.25">
      <c r="A107" s="27"/>
      <c r="B107" s="26"/>
      <c r="K107" s="53" t="s">
        <v>1</v>
      </c>
      <c r="L107" s="59">
        <v>92.454328832406674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34</v>
      </c>
    </row>
    <row r="2" spans="1:67" ht="19.5" customHeight="1" x14ac:dyDescent="0.3">
      <c r="A2" s="7" t="str">
        <f>"Weekly Payroll Jobs and Wages in Australia - " &amp;$L$1</f>
        <v>Weekly Payroll Jobs and Wages in Australia - Wholesale trade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Wholesale trade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100.29062485452131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-4.5502408572879016E-2</v>
      </c>
      <c r="C11" s="38">
        <v>-4.8268377217025371E-2</v>
      </c>
      <c r="D11" s="38">
        <v>-4.3630362449857185E-2</v>
      </c>
      <c r="E11" s="38">
        <v>-3.5304070181829683E-4</v>
      </c>
      <c r="F11" s="38">
        <v>-2.288958115450157E-3</v>
      </c>
      <c r="G11" s="38">
        <v>3.1347268391317407E-3</v>
      </c>
      <c r="H11" s="38">
        <v>4.9653540687402131E-3</v>
      </c>
      <c r="I11" s="37">
        <v>-4.1342545532542241E-3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-5.5045988028513237E-2</v>
      </c>
      <c r="C12" s="38">
        <v>-5.8041533263309741E-2</v>
      </c>
      <c r="D12" s="38">
        <v>-4.5117797604920962E-2</v>
      </c>
      <c r="E12" s="38">
        <v>-4.9909053195902331E-3</v>
      </c>
      <c r="F12" s="38">
        <v>1.4425408099636439E-3</v>
      </c>
      <c r="G12" s="38">
        <v>1.9038823727057785E-3</v>
      </c>
      <c r="H12" s="38">
        <v>0</v>
      </c>
      <c r="I12" s="37">
        <v>2.1905232372798622E-4</v>
      </c>
      <c r="J12" s="58"/>
      <c r="K12" s="58"/>
      <c r="L12" s="59">
        <v>99.839502368670153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-4.1765866267600815E-2</v>
      </c>
      <c r="C13" s="38">
        <v>-4.7582202122944506E-2</v>
      </c>
      <c r="D13" s="38">
        <v>-4.3269920085724833E-2</v>
      </c>
      <c r="E13" s="38">
        <v>8.6100768109487191E-4</v>
      </c>
      <c r="F13" s="38">
        <v>-3.1830762387424771E-3</v>
      </c>
      <c r="G13" s="38">
        <v>-5.0151974192340631E-3</v>
      </c>
      <c r="H13" s="38">
        <v>0</v>
      </c>
      <c r="I13" s="37">
        <v>-1.0540816556472432E-3</v>
      </c>
      <c r="J13" s="58"/>
      <c r="K13" s="58"/>
      <c r="L13" s="59">
        <v>99.80425496068473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-4.3916468675753384E-2</v>
      </c>
      <c r="C14" s="38">
        <v>-3.6154602526283997E-2</v>
      </c>
      <c r="D14" s="38">
        <v>-5.1577850550759141E-2</v>
      </c>
      <c r="E14" s="38">
        <v>7.8385778044480769E-3</v>
      </c>
      <c r="F14" s="38">
        <v>-3.4819088405696808E-2</v>
      </c>
      <c r="G14" s="38">
        <v>-1.6199445975862981E-3</v>
      </c>
      <c r="H14" s="38">
        <v>0</v>
      </c>
      <c r="I14" s="37">
        <v>-1.1646550928750221E-2</v>
      </c>
      <c r="J14" s="58"/>
      <c r="K14" s="58"/>
      <c r="L14" s="59">
        <v>95.449759142712097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-3.3158167419139906E-2</v>
      </c>
      <c r="C15" s="38">
        <v>-4.7052815873942277E-2</v>
      </c>
      <c r="D15" s="38">
        <v>-3.3480078428471005E-2</v>
      </c>
      <c r="E15" s="38">
        <v>7.4043908037468853E-4</v>
      </c>
      <c r="F15" s="38">
        <v>4.045341912774747E-2</v>
      </c>
      <c r="G15" s="38">
        <v>3.2283509357304618E-2</v>
      </c>
      <c r="H15" s="38">
        <v>5.2835031949567401E-2</v>
      </c>
      <c r="I15" s="37">
        <v>-1.9163524746547811E-2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-3.811601341683668E-2</v>
      </c>
      <c r="C16" s="38">
        <v>-3.8070887382421259E-2</v>
      </c>
      <c r="D16" s="38">
        <v>-3.2099697885196399E-2</v>
      </c>
      <c r="E16" s="38">
        <v>-7.1008413208033527E-3</v>
      </c>
      <c r="F16" s="38">
        <v>1.5235312205433615E-2</v>
      </c>
      <c r="G16" s="38">
        <v>2.7140673489282952E-2</v>
      </c>
      <c r="H16" s="38">
        <v>2.4594374781252482E-2</v>
      </c>
      <c r="I16" s="37">
        <v>-1.3197841942498068E-2</v>
      </c>
      <c r="J16" s="58"/>
      <c r="K16" s="58"/>
      <c r="L16" s="59">
        <v>99.459326368685112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-3.5425623387790206E-2</v>
      </c>
      <c r="C17" s="38">
        <v>-4.6736913664173985E-2</v>
      </c>
      <c r="D17" s="38">
        <v>-3.2764269701672677E-2</v>
      </c>
      <c r="E17" s="38">
        <v>3.6344755970925124E-3</v>
      </c>
      <c r="F17" s="38">
        <v>3.4125017390035151E-2</v>
      </c>
      <c r="G17" s="38">
        <v>1.4736322314985228E-2</v>
      </c>
      <c r="H17" s="38">
        <v>2.2115580020019898E-2</v>
      </c>
      <c r="I17" s="37">
        <v>9.9141322139590926E-3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-6.0580563735801451E-2</v>
      </c>
      <c r="C18" s="38">
        <v>-6.7640918580375797E-2</v>
      </c>
      <c r="D18" s="38">
        <v>-4.8977853492333856E-2</v>
      </c>
      <c r="E18" s="38">
        <v>-1.30306851618327E-2</v>
      </c>
      <c r="F18" s="38">
        <v>-9.2300838106213701E-2</v>
      </c>
      <c r="G18" s="38">
        <v>-7.1335809203784351E-2</v>
      </c>
      <c r="H18" s="38">
        <v>-5.295635891091488E-2</v>
      </c>
      <c r="I18" s="37">
        <v>-8.7577889595642722E-2</v>
      </c>
      <c r="J18" s="58"/>
      <c r="K18" s="58"/>
      <c r="L18" s="59">
        <v>99.69029807621915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2.0035356511490798E-2</v>
      </c>
      <c r="C19" s="38">
        <v>-2.780117944397642E-2</v>
      </c>
      <c r="D19" s="38">
        <v>-3.779877709838797E-2</v>
      </c>
      <c r="E19" s="38">
        <v>5.1739257527038784E-2</v>
      </c>
      <c r="F19" s="38">
        <v>3.1521476411023208E-2</v>
      </c>
      <c r="G19" s="38">
        <v>5.4213237561664407E-3</v>
      </c>
      <c r="H19" s="38">
        <v>0</v>
      </c>
      <c r="I19" s="37">
        <v>4.4951468339907485E-2</v>
      </c>
      <c r="J19" s="81"/>
      <c r="K19" s="60"/>
      <c r="L19" s="59">
        <v>99.278153007482274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99.771104188454984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-4.0269908788709841E-2</v>
      </c>
      <c r="C21" s="38">
        <v>-4.2471179133586556E-2</v>
      </c>
      <c r="D21" s="38">
        <v>-3.820213533759742E-2</v>
      </c>
      <c r="E21" s="38">
        <v>-1.1293215192570427E-3</v>
      </c>
      <c r="F21" s="38">
        <v>-4.8277209454455905E-3</v>
      </c>
      <c r="G21" s="38">
        <v>1.7018392630268053E-3</v>
      </c>
      <c r="H21" s="38">
        <v>6.9714949922783376E-3</v>
      </c>
      <c r="I21" s="37">
        <v>-8.3409101157897458E-3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-5.1875871340370416E-2</v>
      </c>
      <c r="C22" s="38">
        <v>-5.6134872395397717E-2</v>
      </c>
      <c r="D22" s="38">
        <v>-5.0143722058374252E-2</v>
      </c>
      <c r="E22" s="38">
        <v>1.492444111402591E-3</v>
      </c>
      <c r="F22" s="38">
        <v>2.3188952423924825E-3</v>
      </c>
      <c r="G22" s="38">
        <v>4.1259279984866559E-3</v>
      </c>
      <c r="H22" s="38">
        <v>4.6275737043210974E-4</v>
      </c>
      <c r="I22" s="37">
        <v>5.1791419500408775E-3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-8.7203343057636218E-2</v>
      </c>
      <c r="C23" s="38">
        <v>-7.6573342905001174E-2</v>
      </c>
      <c r="D23" s="38">
        <v>-7.6426007179896338E-2</v>
      </c>
      <c r="E23" s="38">
        <v>-6.6566288929391648E-3</v>
      </c>
      <c r="F23" s="38">
        <v>2.5970979513949777E-2</v>
      </c>
      <c r="G23" s="38">
        <v>3.2781585613642417E-2</v>
      </c>
      <c r="H23" s="38">
        <v>-4.3568439924510649E-3</v>
      </c>
      <c r="I23" s="37">
        <v>4.4383929683410317E-2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-4.9653144780163028E-2</v>
      </c>
      <c r="C24" s="38">
        <v>-5.5345562573212437E-2</v>
      </c>
      <c r="D24" s="38">
        <v>-5.484334787284173E-2</v>
      </c>
      <c r="E24" s="38">
        <v>6.8001557101844412E-3</v>
      </c>
      <c r="F24" s="38">
        <v>-2.632262346274894E-4</v>
      </c>
      <c r="G24" s="38">
        <v>1.10364207469964E-2</v>
      </c>
      <c r="H24" s="38">
        <v>-7.1730818213523451E-3</v>
      </c>
      <c r="I24" s="37">
        <v>9.5273910541684437E-3</v>
      </c>
      <c r="J24" s="58"/>
      <c r="K24" s="58" t="s">
        <v>12</v>
      </c>
      <c r="L24" s="59">
        <v>98.848852795080035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-4.2823420504512821E-2</v>
      </c>
      <c r="C25" s="38">
        <v>-4.4035798154619887E-2</v>
      </c>
      <c r="D25" s="38">
        <v>-4.3177717114699532E-2</v>
      </c>
      <c r="E25" s="38">
        <v>7.7791463312992803E-4</v>
      </c>
      <c r="F25" s="38">
        <v>-3.1352078864010924E-4</v>
      </c>
      <c r="G25" s="38">
        <v>2.200389770657063E-3</v>
      </c>
      <c r="H25" s="38">
        <v>1.8207021090861364E-3</v>
      </c>
      <c r="I25" s="37">
        <v>-5.1522617723626096E-3</v>
      </c>
      <c r="J25" s="58"/>
      <c r="K25" s="58" t="s">
        <v>64</v>
      </c>
      <c r="L25" s="59">
        <v>100.60259260609152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-3.8947588461099913E-2</v>
      </c>
      <c r="C26" s="38">
        <v>-4.1088747523203684E-2</v>
      </c>
      <c r="D26" s="38">
        <v>-3.7713231026838767E-2</v>
      </c>
      <c r="E26" s="38">
        <v>7.9980956915015611E-4</v>
      </c>
      <c r="F26" s="38">
        <v>8.5213316557330998E-4</v>
      </c>
      <c r="G26" s="38">
        <v>4.1605634789629864E-3</v>
      </c>
      <c r="H26" s="38">
        <v>1.0651456409030757E-2</v>
      </c>
      <c r="I26" s="37">
        <v>-2.9128530208634151E-3</v>
      </c>
      <c r="J26" s="58"/>
      <c r="K26" s="58" t="s">
        <v>65</v>
      </c>
      <c r="L26" s="59">
        <v>100.12682249479288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-3.6605930020141453E-2</v>
      </c>
      <c r="C27" s="38">
        <v>-4.0504764237313862E-2</v>
      </c>
      <c r="D27" s="38">
        <v>-3.3516205960786194E-2</v>
      </c>
      <c r="E27" s="38">
        <v>-1.7590562077093308E-3</v>
      </c>
      <c r="F27" s="38">
        <v>-5.604836809953162E-3</v>
      </c>
      <c r="G27" s="38">
        <v>7.6672163071040966E-3</v>
      </c>
      <c r="H27" s="38">
        <v>1.2332554550320562E-2</v>
      </c>
      <c r="I27" s="37">
        <v>-7.236116639457113E-3</v>
      </c>
      <c r="J27" s="82"/>
      <c r="K27" s="63" t="s">
        <v>66</v>
      </c>
      <c r="L27" s="59">
        <v>100.22329063889627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-4.2398511108526216E-2</v>
      </c>
      <c r="C28" s="38">
        <v>-4.5728526718442075E-2</v>
      </c>
      <c r="D28" s="38">
        <v>-3.5187952301426906E-2</v>
      </c>
      <c r="E28" s="38">
        <v>-4.7820381979880588E-3</v>
      </c>
      <c r="F28" s="38">
        <v>-1.3106309696525043E-2</v>
      </c>
      <c r="G28" s="38">
        <v>-9.1283395246121168E-3</v>
      </c>
      <c r="H28" s="38">
        <v>2.2483313809014138E-3</v>
      </c>
      <c r="I28" s="37">
        <v>-1.7624075494583114E-2</v>
      </c>
      <c r="J28" s="72"/>
      <c r="K28" s="76" t="s">
        <v>67</v>
      </c>
      <c r="L28" s="59">
        <v>100.40634221743407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-8.7809110629067266E-2</v>
      </c>
      <c r="C29" s="35">
        <v>-9.2611772829276684E-2</v>
      </c>
      <c r="D29" s="35">
        <v>-6.5012451085023071E-2</v>
      </c>
      <c r="E29" s="35">
        <v>-2.1239554317548759E-2</v>
      </c>
      <c r="F29" s="35">
        <v>-1.1528912630103694E-2</v>
      </c>
      <c r="G29" s="35">
        <v>-3.1356667271511651E-2</v>
      </c>
      <c r="H29" s="35">
        <v>-1.3482901760228261E-2</v>
      </c>
      <c r="I29" s="34">
        <v>-1.6017789680668137E-2</v>
      </c>
      <c r="J29" s="72"/>
      <c r="K29" s="76" t="s">
        <v>68</v>
      </c>
      <c r="L29" s="59">
        <v>100.34895893916482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100.52928416485901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Wholesale trade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98.8330836552866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100.54913681038985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100.03702846563296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99.871726654251063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99.680312895217568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99.252646271955342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97.56182212581345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91.279665694236371</v>
      </c>
    </row>
    <row r="43" spans="1:12" x14ac:dyDescent="0.25">
      <c r="K43" s="58" t="s">
        <v>64</v>
      </c>
      <c r="L43" s="59">
        <v>95.034685521983704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95.717657949548723</v>
      </c>
    </row>
    <row r="45" spans="1:12" ht="15.6" customHeight="1" x14ac:dyDescent="0.25">
      <c r="A45" s="28" t="str">
        <f>"Indexed number of employee jobs in "&amp;$L$1&amp;" each week, by age group"</f>
        <v>Indexed number of employee jobs in Wholesale trade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96.105241153890006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96.339406997985861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95.760148889147374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91.219088937093275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100.20714383352787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100.55190894117068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99.314920597530573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101.33790358248562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99.763635080787409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101.11386138613861</v>
      </c>
    </row>
    <row r="59" spans="1:12" ht="15.6" customHeight="1" x14ac:dyDescent="0.25">
      <c r="K59" s="53" t="s">
        <v>2</v>
      </c>
      <c r="L59" s="59">
        <v>101.24146492861577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Wholesale trade each week, by State and Territory</v>
      </c>
      <c r="K60" s="53" t="s">
        <v>1</v>
      </c>
      <c r="L60" s="59">
        <v>104.70538363713437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98.853874220581901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100.12906556530719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100.85193255206799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99.988942945599291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99.410851619276087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100.14851485148515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99.317194289261323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105.12929207291226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94.911832434308067</v>
      </c>
    </row>
    <row r="72" spans="1:12" ht="15.6" customHeight="1" x14ac:dyDescent="0.25">
      <c r="K72" s="58" t="s">
        <v>5</v>
      </c>
      <c r="L72" s="59">
        <v>96.488187427784737</v>
      </c>
    </row>
    <row r="73" spans="1:12" ht="15.6" customHeight="1" x14ac:dyDescent="0.25">
      <c r="K73" s="58" t="s">
        <v>57</v>
      </c>
      <c r="L73" s="59">
        <v>96.001413344326011</v>
      </c>
    </row>
    <row r="74" spans="1:12" ht="15.6" customHeight="1" x14ac:dyDescent="0.25">
      <c r="K74" s="63" t="s">
        <v>4</v>
      </c>
      <c r="L74" s="59">
        <v>97.268907563025209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Wholesale trade each week, by State and Territory</v>
      </c>
      <c r="K75" s="53" t="s">
        <v>3</v>
      </c>
      <c r="L75" s="59">
        <v>96.630917942566853</v>
      </c>
    </row>
    <row r="76" spans="1:12" ht="15.6" customHeight="1" x14ac:dyDescent="0.25">
      <c r="K76" s="53" t="s">
        <v>56</v>
      </c>
      <c r="L76" s="59">
        <v>96.930693069306926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94.909993792675365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101.82280627384486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100.52891336938031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100.75718393777025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99.125544267053698</v>
      </c>
    </row>
    <row r="85" spans="1:12" ht="15.6" customHeight="1" x14ac:dyDescent="0.25">
      <c r="K85" s="63" t="s">
        <v>4</v>
      </c>
      <c r="L85" s="59">
        <v>101.60515524311657</v>
      </c>
    </row>
    <row r="86" spans="1:12" ht="15.6" customHeight="1" x14ac:dyDescent="0.25">
      <c r="K86" s="53" t="s">
        <v>3</v>
      </c>
      <c r="L86" s="59">
        <v>100.51975051975053</v>
      </c>
    </row>
    <row r="87" spans="1:12" ht="15.6" customHeight="1" x14ac:dyDescent="0.25">
      <c r="K87" s="53" t="s">
        <v>56</v>
      </c>
      <c r="L87" s="59">
        <v>101.1169900058789</v>
      </c>
    </row>
    <row r="88" spans="1:12" ht="15.6" customHeight="1" x14ac:dyDescent="0.25">
      <c r="K88" s="53" t="s">
        <v>2</v>
      </c>
      <c r="L88" s="59">
        <v>100.82872928176796</v>
      </c>
    </row>
    <row r="89" spans="1:12" ht="15.6" customHeight="1" x14ac:dyDescent="0.25">
      <c r="K89" s="53" t="s">
        <v>1</v>
      </c>
      <c r="L89" s="59">
        <v>105.51020408163265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99.117354759378102</v>
      </c>
    </row>
    <row r="92" spans="1:12" ht="15" customHeight="1" x14ac:dyDescent="0.25">
      <c r="K92" s="58" t="s">
        <v>5</v>
      </c>
      <c r="L92" s="59">
        <v>100.24205060305771</v>
      </c>
    </row>
    <row r="93" spans="1:12" ht="15" customHeight="1" x14ac:dyDescent="0.25">
      <c r="A93" s="28"/>
      <c r="K93" s="58" t="s">
        <v>57</v>
      </c>
      <c r="L93" s="59">
        <v>100.47532656023222</v>
      </c>
    </row>
    <row r="94" spans="1:12" ht="15" customHeight="1" x14ac:dyDescent="0.25">
      <c r="K94" s="63" t="s">
        <v>4</v>
      </c>
      <c r="L94" s="59">
        <v>100.1054481546573</v>
      </c>
    </row>
    <row r="95" spans="1:12" ht="15" customHeight="1" x14ac:dyDescent="0.25">
      <c r="K95" s="53" t="s">
        <v>3</v>
      </c>
      <c r="L95" s="59">
        <v>99.591624591624594</v>
      </c>
    </row>
    <row r="96" spans="1:12" ht="15" customHeight="1" x14ac:dyDescent="0.25">
      <c r="K96" s="53" t="s">
        <v>56</v>
      </c>
      <c r="L96" s="59">
        <v>98.76543209876543</v>
      </c>
    </row>
    <row r="97" spans="1:12" ht="15" customHeight="1" x14ac:dyDescent="0.25">
      <c r="K97" s="53" t="s">
        <v>2</v>
      </c>
      <c r="L97" s="59">
        <v>96.546961325966848</v>
      </c>
    </row>
    <row r="98" spans="1:12" ht="15" customHeight="1" x14ac:dyDescent="0.25">
      <c r="K98" s="53" t="s">
        <v>1</v>
      </c>
      <c r="L98" s="59">
        <v>107.65306122448979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94.069095625515871</v>
      </c>
    </row>
    <row r="101" spans="1:12" x14ac:dyDescent="0.25">
      <c r="A101" s="27"/>
      <c r="B101" s="26"/>
      <c r="K101" s="58" t="s">
        <v>5</v>
      </c>
      <c r="L101" s="59">
        <v>95.096923681651731</v>
      </c>
    </row>
    <row r="102" spans="1:12" x14ac:dyDescent="0.25">
      <c r="A102" s="27"/>
      <c r="B102" s="26"/>
      <c r="K102" s="58" t="s">
        <v>57</v>
      </c>
      <c r="L102" s="59">
        <v>94.92380261248185</v>
      </c>
    </row>
    <row r="103" spans="1:12" x14ac:dyDescent="0.25">
      <c r="A103" s="27"/>
      <c r="B103" s="26"/>
      <c r="K103" s="63" t="s">
        <v>4</v>
      </c>
      <c r="L103" s="59">
        <v>95.6414762741652</v>
      </c>
    </row>
    <row r="104" spans="1:12" x14ac:dyDescent="0.25">
      <c r="A104" s="27"/>
      <c r="B104" s="26"/>
      <c r="K104" s="53" t="s">
        <v>3</v>
      </c>
      <c r="L104" s="59">
        <v>95.767745767745765</v>
      </c>
    </row>
    <row r="105" spans="1:12" x14ac:dyDescent="0.25">
      <c r="A105" s="27"/>
      <c r="B105" s="26"/>
      <c r="K105" s="53" t="s">
        <v>56</v>
      </c>
      <c r="L105" s="59">
        <v>95.649617871840093</v>
      </c>
    </row>
    <row r="106" spans="1:12" x14ac:dyDescent="0.25">
      <c r="A106" s="27"/>
      <c r="B106" s="26"/>
      <c r="K106" s="53" t="s">
        <v>2</v>
      </c>
      <c r="L106" s="59">
        <v>92.817679558011051</v>
      </c>
    </row>
    <row r="107" spans="1:12" x14ac:dyDescent="0.25">
      <c r="A107" s="27"/>
      <c r="B107" s="26"/>
      <c r="K107" s="53" t="s">
        <v>1</v>
      </c>
      <c r="L107" s="59">
        <v>102.3469387755102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35</v>
      </c>
    </row>
    <row r="2" spans="1:67" ht="19.5" customHeight="1" x14ac:dyDescent="0.3">
      <c r="A2" s="7" t="str">
        <f>"Weekly Payroll Jobs and Wages in Australia - " &amp;$L$1</f>
        <v>Weekly Payroll Jobs and Wages in Australia - Retail trade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Retail trade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100.55462934698383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-2.7022330758212587E-2</v>
      </c>
      <c r="C11" s="38">
        <v>-3.238898540977786E-2</v>
      </c>
      <c r="D11" s="38">
        <v>-4.1241502501237925E-2</v>
      </c>
      <c r="E11" s="38">
        <v>1.461877786359711E-2</v>
      </c>
      <c r="F11" s="38">
        <v>-7.5813965267701122E-2</v>
      </c>
      <c r="G11" s="38">
        <v>-7.1134571492728393E-2</v>
      </c>
      <c r="H11" s="38">
        <v>-3.4796534067737528E-2</v>
      </c>
      <c r="I11" s="37">
        <v>-1.4934938310517842E-2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-2.8742163160864864E-2</v>
      </c>
      <c r="C12" s="38">
        <v>-2.9829655140461098E-2</v>
      </c>
      <c r="D12" s="38">
        <v>-4.1976758372476053E-2</v>
      </c>
      <c r="E12" s="38">
        <v>1.6344402681442993E-2</v>
      </c>
      <c r="F12" s="38">
        <v>-5.4182546842618251E-2</v>
      </c>
      <c r="G12" s="38">
        <v>-3.1291277456103161E-2</v>
      </c>
      <c r="H12" s="38">
        <v>-1.7719021680325686E-2</v>
      </c>
      <c r="I12" s="37">
        <v>-1.712826631671549E-2</v>
      </c>
      <c r="J12" s="58"/>
      <c r="K12" s="58"/>
      <c r="L12" s="59">
        <v>100.02089839622418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-3.8008323939998312E-2</v>
      </c>
      <c r="C13" s="38">
        <v>-4.4845056841905873E-2</v>
      </c>
      <c r="D13" s="38">
        <v>-4.9993577942372691E-2</v>
      </c>
      <c r="E13" s="38">
        <v>9.0070630926410988E-3</v>
      </c>
      <c r="F13" s="38">
        <v>-0.11983075024233381</v>
      </c>
      <c r="G13" s="38">
        <v>-0.10867535760900393</v>
      </c>
      <c r="H13" s="38">
        <v>-5.2681826325046699E-2</v>
      </c>
      <c r="I13" s="37">
        <v>-2.4948376617453416E-2</v>
      </c>
      <c r="J13" s="58"/>
      <c r="K13" s="58"/>
      <c r="L13" s="59">
        <v>101.48308169159603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-2.1759055361797897E-2</v>
      </c>
      <c r="C14" s="38">
        <v>-3.6479491643658157E-2</v>
      </c>
      <c r="D14" s="38">
        <v>-3.8868390122388408E-2</v>
      </c>
      <c r="E14" s="38">
        <v>1.7655879937636065E-2</v>
      </c>
      <c r="F14" s="38">
        <v>-5.936835287541653E-2</v>
      </c>
      <c r="G14" s="38">
        <v>-9.2893757301521385E-2</v>
      </c>
      <c r="H14" s="38">
        <v>-2.4371933750426678E-2</v>
      </c>
      <c r="I14" s="37">
        <v>-1.5194070981366936E-2</v>
      </c>
      <c r="J14" s="58"/>
      <c r="K14" s="58"/>
      <c r="L14" s="59">
        <v>97.297766924178745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4.3684299893491652E-3</v>
      </c>
      <c r="C15" s="38">
        <v>3.1915385682788067E-3</v>
      </c>
      <c r="D15" s="38">
        <v>-5.8215044234265489E-3</v>
      </c>
      <c r="E15" s="38">
        <v>1.6762987820034825E-2</v>
      </c>
      <c r="F15" s="38">
        <v>-2.989396882933737E-2</v>
      </c>
      <c r="G15" s="38">
        <v>-3.1578585405090176E-2</v>
      </c>
      <c r="H15" s="38">
        <v>-2.2617911929879608E-2</v>
      </c>
      <c r="I15" s="37">
        <v>5.8037948674383166E-4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-3.2803729220519329E-2</v>
      </c>
      <c r="C16" s="38">
        <v>-3.1158588112933594E-2</v>
      </c>
      <c r="D16" s="38">
        <v>-5.0941353766476349E-2</v>
      </c>
      <c r="E16" s="38">
        <v>1.4437207299348609E-2</v>
      </c>
      <c r="F16" s="38">
        <v>-8.2429987087166423E-2</v>
      </c>
      <c r="G16" s="38">
        <v>-8.1679942350007861E-2</v>
      </c>
      <c r="H16" s="38">
        <v>-7.2604678486966279E-2</v>
      </c>
      <c r="I16" s="37">
        <v>8.0153663730906377E-3</v>
      </c>
      <c r="J16" s="58"/>
      <c r="K16" s="58"/>
      <c r="L16" s="59">
        <v>99.49622478871963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-1.0422985716649236E-2</v>
      </c>
      <c r="C17" s="38">
        <v>-1.7144109108835015E-2</v>
      </c>
      <c r="D17" s="38">
        <v>-2.313680657629702E-2</v>
      </c>
      <c r="E17" s="38">
        <v>1.4805811833600302E-2</v>
      </c>
      <c r="F17" s="38">
        <v>-6.3702880021133113E-2</v>
      </c>
      <c r="G17" s="38">
        <v>-3.7884407415542776E-2</v>
      </c>
      <c r="H17" s="38">
        <v>-2.841623291088935E-2</v>
      </c>
      <c r="I17" s="37">
        <v>-2.1319746889469915E-4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-3.0172413793103647E-3</v>
      </c>
      <c r="C18" s="38">
        <v>-1.5744680851063841E-2</v>
      </c>
      <c r="D18" s="38">
        <v>-2.8831350594821559E-2</v>
      </c>
      <c r="E18" s="38">
        <v>2.3932358842075008E-2</v>
      </c>
      <c r="F18" s="38">
        <v>-7.1976316761920067E-2</v>
      </c>
      <c r="G18" s="38">
        <v>-9.2343063185361562E-2</v>
      </c>
      <c r="H18" s="38">
        <v>-1.9070524638886144E-2</v>
      </c>
      <c r="I18" s="37">
        <v>-2.5752399857385866E-2</v>
      </c>
      <c r="J18" s="58"/>
      <c r="K18" s="58"/>
      <c r="L18" s="59">
        <v>97.2020922586659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-1.6501094460346866E-2</v>
      </c>
      <c r="C19" s="38">
        <v>-2.3325808878856269E-2</v>
      </c>
      <c r="D19" s="38">
        <v>-4.0019722245048905E-2</v>
      </c>
      <c r="E19" s="38">
        <v>2.674654066824167E-2</v>
      </c>
      <c r="F19" s="38">
        <v>-7.2916761323583934E-2</v>
      </c>
      <c r="G19" s="38">
        <v>-1.6615582003934426E-2</v>
      </c>
      <c r="H19" s="38">
        <v>0</v>
      </c>
      <c r="I19" s="37">
        <v>-1.3361612953294077E-2</v>
      </c>
      <c r="J19" s="81"/>
      <c r="K19" s="60"/>
      <c r="L19" s="59">
        <v>95.750385007129452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92.418603473229894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-2.3200336268403343E-2</v>
      </c>
      <c r="C21" s="38">
        <v>-2.6548142990039048E-2</v>
      </c>
      <c r="D21" s="38">
        <v>-3.6639433624507056E-2</v>
      </c>
      <c r="E21" s="38">
        <v>1.4146758284807825E-2</v>
      </c>
      <c r="F21" s="38">
        <v>-5.193479755573116E-2</v>
      </c>
      <c r="G21" s="38">
        <v>-4.4146690695435309E-2</v>
      </c>
      <c r="H21" s="38">
        <v>-1.4320150668177711E-2</v>
      </c>
      <c r="I21" s="37">
        <v>-1.9736413318269141E-2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-3.2635170197966246E-2</v>
      </c>
      <c r="C22" s="38">
        <v>-4.026675079306663E-2</v>
      </c>
      <c r="D22" s="38">
        <v>-4.4366009764099656E-2</v>
      </c>
      <c r="E22" s="38">
        <v>1.3065135623709923E-2</v>
      </c>
      <c r="F22" s="38">
        <v>-0.10317947403410999</v>
      </c>
      <c r="G22" s="38">
        <v>-0.10261031068464233</v>
      </c>
      <c r="H22" s="38">
        <v>-5.6941529412611436E-2</v>
      </c>
      <c r="I22" s="37">
        <v>-9.6692860441216499E-3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3.3466282786127399E-2</v>
      </c>
      <c r="C23" s="38">
        <v>2.8909537166900368E-2</v>
      </c>
      <c r="D23" s="38">
        <v>-2.141779285851253E-2</v>
      </c>
      <c r="E23" s="38">
        <v>4.0050985016648166E-2</v>
      </c>
      <c r="F23" s="38">
        <v>-2.8357898878582866E-2</v>
      </c>
      <c r="G23" s="38">
        <v>-3.2897486463870695E-2</v>
      </c>
      <c r="H23" s="38">
        <v>-4.4185957352229632E-2</v>
      </c>
      <c r="I23" s="37">
        <v>2.5130232328306468E-2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-3.2762376660544157E-2</v>
      </c>
      <c r="C24" s="38">
        <v>-3.527607361963192E-2</v>
      </c>
      <c r="D24" s="38">
        <v>-4.8418768480810503E-2</v>
      </c>
      <c r="E24" s="38">
        <v>1.9084623290871239E-2</v>
      </c>
      <c r="F24" s="38">
        <v>-0.10454697168201876</v>
      </c>
      <c r="G24" s="38">
        <v>-0.1085395303324328</v>
      </c>
      <c r="H24" s="38">
        <v>-4.963302924257762E-2</v>
      </c>
      <c r="I24" s="37">
        <v>-1.504080690725984E-2</v>
      </c>
      <c r="J24" s="58"/>
      <c r="K24" s="58" t="s">
        <v>12</v>
      </c>
      <c r="L24" s="59">
        <v>100.44287135599636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-3.6421055356380183E-2</v>
      </c>
      <c r="C25" s="38">
        <v>-4.0290301581060839E-2</v>
      </c>
      <c r="D25" s="38">
        <v>-4.5091035022349901E-2</v>
      </c>
      <c r="E25" s="38">
        <v>1.0387102626906675E-2</v>
      </c>
      <c r="F25" s="38">
        <v>-7.57811272825899E-2</v>
      </c>
      <c r="G25" s="38">
        <v>-6.3174942755433339E-2</v>
      </c>
      <c r="H25" s="38">
        <v>-3.2232056465658632E-2</v>
      </c>
      <c r="I25" s="37">
        <v>-2.119954087243836E-2</v>
      </c>
      <c r="J25" s="58"/>
      <c r="K25" s="58" t="s">
        <v>64</v>
      </c>
      <c r="L25" s="59">
        <v>100.26056127461449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-3.5380109803153759E-2</v>
      </c>
      <c r="C26" s="38">
        <v>-4.0950565716371345E-2</v>
      </c>
      <c r="D26" s="38">
        <v>-4.0522557611165189E-2</v>
      </c>
      <c r="E26" s="38">
        <v>8.8160899781439817E-3</v>
      </c>
      <c r="F26" s="38">
        <v>-7.051141189532717E-2</v>
      </c>
      <c r="G26" s="38">
        <v>-6.3087619843417819E-2</v>
      </c>
      <c r="H26" s="38">
        <v>-2.6020808044342258E-2</v>
      </c>
      <c r="I26" s="37">
        <v>-1.6405143515759724E-2</v>
      </c>
      <c r="J26" s="58"/>
      <c r="K26" s="58" t="s">
        <v>65</v>
      </c>
      <c r="L26" s="59">
        <v>100.40316839884551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-2.8802880288028798E-2</v>
      </c>
      <c r="C27" s="38">
        <v>-3.7556922210224886E-2</v>
      </c>
      <c r="D27" s="38">
        <v>-3.2268723506698294E-2</v>
      </c>
      <c r="E27" s="38">
        <v>5.4008390758775171E-3</v>
      </c>
      <c r="F27" s="38">
        <v>-5.4084022955204092E-2</v>
      </c>
      <c r="G27" s="38">
        <v>-4.6826183189246473E-2</v>
      </c>
      <c r="H27" s="38">
        <v>-8.5755824768016797E-3</v>
      </c>
      <c r="I27" s="37">
        <v>-2.1875241860903949E-2</v>
      </c>
      <c r="J27" s="82"/>
      <c r="K27" s="63" t="s">
        <v>66</v>
      </c>
      <c r="L27" s="59">
        <v>100.58083094719497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-3.1840369258419599E-2</v>
      </c>
      <c r="C28" s="38">
        <v>-4.2188636547320746E-2</v>
      </c>
      <c r="D28" s="38">
        <v>-3.1998529742092274E-2</v>
      </c>
      <c r="E28" s="38">
        <v>1.8617021276596812E-3</v>
      </c>
      <c r="F28" s="38">
        <v>-5.3905564832576913E-2</v>
      </c>
      <c r="G28" s="38">
        <v>-3.6631348019149801E-2</v>
      </c>
      <c r="H28" s="38">
        <v>-2.3078479091909965E-2</v>
      </c>
      <c r="I28" s="37">
        <v>-1.2648334495602098E-2</v>
      </c>
      <c r="J28" s="72"/>
      <c r="K28" s="76" t="s">
        <v>67</v>
      </c>
      <c r="L28" s="59">
        <v>100.9095646406746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-7.783783783783782E-2</v>
      </c>
      <c r="C29" s="35">
        <v>-9.1294647343772017E-2</v>
      </c>
      <c r="D29" s="35">
        <v>-6.9850218089046123E-2</v>
      </c>
      <c r="E29" s="35">
        <v>-8.3042582277448318E-3</v>
      </c>
      <c r="F29" s="35">
        <v>-7.9620685933439517E-2</v>
      </c>
      <c r="G29" s="35">
        <v>-8.8500289509237495E-2</v>
      </c>
      <c r="H29" s="35">
        <v>-8.6912492466471036E-2</v>
      </c>
      <c r="I29" s="34">
        <v>3.2335162591197175E-3</v>
      </c>
      <c r="J29" s="72"/>
      <c r="K29" s="76" t="s">
        <v>68</v>
      </c>
      <c r="L29" s="59">
        <v>101.08040765475972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101.48087710351861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Retail trade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105.60852989601767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101.6453027131768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100.90793782276121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100.53596338807176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100.35814107726561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100.0163388681249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99.141254462009172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103.34662827861274</v>
      </c>
    </row>
    <row r="43" spans="1:12" x14ac:dyDescent="0.25">
      <c r="K43" s="58" t="s">
        <v>64</v>
      </c>
      <c r="L43" s="59">
        <v>96.723762333945587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96.357894464361976</v>
      </c>
    </row>
    <row r="45" spans="1:12" ht="15.6" customHeight="1" x14ac:dyDescent="0.25">
      <c r="A45" s="28" t="str">
        <f>"Indexed number of employee jobs in "&amp;$L$1&amp;" each week, by age group"</f>
        <v>Indexed number of employee jobs in Retail trade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96.461989019684623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97.11971197119712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96.815963074158034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92.216216216216225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99.864972200158846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100.47369782855323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101.060565352037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100.20375335120644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100.00795861520095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100.76408787010507</v>
      </c>
    </row>
    <row r="59" spans="1:12" ht="15.6" customHeight="1" x14ac:dyDescent="0.25">
      <c r="K59" s="53" t="s">
        <v>2</v>
      </c>
      <c r="L59" s="59">
        <v>101.32995566814441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Retail trade each week, by State and Territory</v>
      </c>
      <c r="K60" s="53" t="s">
        <v>1</v>
      </c>
      <c r="L60" s="59">
        <v>100.42425313770549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101.31850675139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101.27181895985511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101.22884172122686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101.60857908847186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101.7562010876774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102.00573065902579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101.9632678910703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102.43945554180659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97.547436236872301</v>
      </c>
    </row>
    <row r="72" spans="1:12" ht="15.6" customHeight="1" x14ac:dyDescent="0.25">
      <c r="K72" s="58" t="s">
        <v>5</v>
      </c>
      <c r="L72" s="59">
        <v>96.559719761956885</v>
      </c>
    </row>
    <row r="73" spans="1:12" ht="15.6" customHeight="1" x14ac:dyDescent="0.25">
      <c r="K73" s="58" t="s">
        <v>57</v>
      </c>
      <c r="L73" s="59">
        <v>97.846345291796879</v>
      </c>
    </row>
    <row r="74" spans="1:12" ht="15.6" customHeight="1" x14ac:dyDescent="0.25">
      <c r="K74" s="63" t="s">
        <v>4</v>
      </c>
      <c r="L74" s="59">
        <v>101.26899016979445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Retail trade each week, by State and Territory</v>
      </c>
      <c r="K75" s="53" t="s">
        <v>3</v>
      </c>
      <c r="L75" s="59">
        <v>97.148162886324457</v>
      </c>
    </row>
    <row r="76" spans="1:12" ht="15.6" customHeight="1" x14ac:dyDescent="0.25">
      <c r="K76" s="53" t="s">
        <v>56</v>
      </c>
      <c r="L76" s="59">
        <v>100.54577705007503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99.430018999366681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99.080784868304747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100.33727186178496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101.04048616243739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101.91734268800701</v>
      </c>
    </row>
    <row r="85" spans="1:12" ht="15.6" customHeight="1" x14ac:dyDescent="0.25">
      <c r="K85" s="63" t="s">
        <v>4</v>
      </c>
      <c r="L85" s="59">
        <v>100.10493791173556</v>
      </c>
    </row>
    <row r="86" spans="1:12" ht="15.6" customHeight="1" x14ac:dyDescent="0.25">
      <c r="K86" s="53" t="s">
        <v>3</v>
      </c>
      <c r="L86" s="59">
        <v>99.84052920678046</v>
      </c>
    </row>
    <row r="87" spans="1:12" ht="15.6" customHeight="1" x14ac:dyDescent="0.25">
      <c r="K87" s="53" t="s">
        <v>56</v>
      </c>
      <c r="L87" s="59">
        <v>100.83590407005671</v>
      </c>
    </row>
    <row r="88" spans="1:12" ht="15.6" customHeight="1" x14ac:dyDescent="0.25">
      <c r="K88" s="53" t="s">
        <v>2</v>
      </c>
      <c r="L88" s="59">
        <v>100.94582975064488</v>
      </c>
    </row>
    <row r="89" spans="1:12" ht="15.6" customHeight="1" x14ac:dyDescent="0.25">
      <c r="K89" s="53" t="s">
        <v>1</v>
      </c>
      <c r="L89" s="59">
        <v>101.08060230292296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101.06938058583459</v>
      </c>
    </row>
    <row r="92" spans="1:12" ht="15" customHeight="1" x14ac:dyDescent="0.25">
      <c r="K92" s="58" t="s">
        <v>5</v>
      </c>
      <c r="L92" s="59">
        <v>101.02981029810299</v>
      </c>
    </row>
    <row r="93" spans="1:12" ht="15" customHeight="1" x14ac:dyDescent="0.25">
      <c r="A93" s="28"/>
      <c r="K93" s="58" t="s">
        <v>57</v>
      </c>
      <c r="L93" s="59">
        <v>101.77702258276693</v>
      </c>
    </row>
    <row r="94" spans="1:12" ht="15" customHeight="1" x14ac:dyDescent="0.25">
      <c r="K94" s="63" t="s">
        <v>4</v>
      </c>
      <c r="L94" s="59">
        <v>100.39351716900833</v>
      </c>
    </row>
    <row r="95" spans="1:12" ht="15" customHeight="1" x14ac:dyDescent="0.25">
      <c r="K95" s="53" t="s">
        <v>3</v>
      </c>
      <c r="L95" s="59">
        <v>101.66164628984309</v>
      </c>
    </row>
    <row r="96" spans="1:12" ht="15" customHeight="1" x14ac:dyDescent="0.25">
      <c r="K96" s="53" t="s">
        <v>56</v>
      </c>
      <c r="L96" s="59">
        <v>100.45775699074535</v>
      </c>
    </row>
    <row r="97" spans="1:12" ht="15" customHeight="1" x14ac:dyDescent="0.25">
      <c r="K97" s="53" t="s">
        <v>2</v>
      </c>
      <c r="L97" s="59">
        <v>103.09544282029235</v>
      </c>
    </row>
    <row r="98" spans="1:12" ht="15" customHeight="1" x14ac:dyDescent="0.25">
      <c r="K98" s="53" t="s">
        <v>1</v>
      </c>
      <c r="L98" s="59">
        <v>101.75376439326837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96.533553753164227</v>
      </c>
    </row>
    <row r="101" spans="1:12" x14ac:dyDescent="0.25">
      <c r="A101" s="27"/>
      <c r="B101" s="26"/>
      <c r="K101" s="58" t="s">
        <v>5</v>
      </c>
      <c r="L101" s="59">
        <v>95.691056910569102</v>
      </c>
    </row>
    <row r="102" spans="1:12" x14ac:dyDescent="0.25">
      <c r="A102" s="27"/>
      <c r="B102" s="26"/>
      <c r="K102" s="58" t="s">
        <v>57</v>
      </c>
      <c r="L102" s="59">
        <v>97.45560184170138</v>
      </c>
    </row>
    <row r="103" spans="1:12" x14ac:dyDescent="0.25">
      <c r="A103" s="27"/>
      <c r="B103" s="26"/>
      <c r="K103" s="63" t="s">
        <v>4</v>
      </c>
      <c r="L103" s="59">
        <v>99.478225383314864</v>
      </c>
    </row>
    <row r="104" spans="1:12" x14ac:dyDescent="0.25">
      <c r="A104" s="27"/>
      <c r="B104" s="26"/>
      <c r="K104" s="53" t="s">
        <v>3</v>
      </c>
      <c r="L104" s="59">
        <v>96.210107692004811</v>
      </c>
    </row>
    <row r="105" spans="1:12" x14ac:dyDescent="0.25">
      <c r="A105" s="27"/>
      <c r="B105" s="26"/>
      <c r="K105" s="53" t="s">
        <v>56</v>
      </c>
      <c r="L105" s="59">
        <v>97.522141506617572</v>
      </c>
    </row>
    <row r="106" spans="1:12" x14ac:dyDescent="0.25">
      <c r="A106" s="27"/>
      <c r="B106" s="26"/>
      <c r="K106" s="53" t="s">
        <v>2</v>
      </c>
      <c r="L106" s="59">
        <v>99.713384924047006</v>
      </c>
    </row>
    <row r="107" spans="1:12" x14ac:dyDescent="0.25">
      <c r="A107" s="27"/>
      <c r="B107" s="26"/>
      <c r="K107" s="53" t="s">
        <v>1</v>
      </c>
      <c r="L107" s="59">
        <v>97.502214348981397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70C0"/>
  </sheetPr>
  <dimension ref="A1:BO214"/>
  <sheetViews>
    <sheetView showGridLines="0" showRuler="0" zoomScaleNormal="100" workbookViewId="0">
      <selection sqref="A1:I1"/>
    </sheetView>
  </sheetViews>
  <sheetFormatPr defaultColWidth="8.85546875" defaultRowHeight="15" x14ac:dyDescent="0.25"/>
  <cols>
    <col min="1" max="1" width="14.85546875" style="24" customWidth="1"/>
    <col min="2" max="2" width="10.42578125" style="24" customWidth="1"/>
    <col min="3" max="5" width="10" style="24" customWidth="1"/>
    <col min="6" max="6" width="10.42578125" style="24" customWidth="1"/>
    <col min="7" max="9" width="10" style="24" customWidth="1"/>
    <col min="10" max="10" width="6.140625" style="24" customWidth="1"/>
    <col min="11" max="11" width="11.85546875" style="54" customWidth="1"/>
    <col min="12" max="12" width="13.5703125" style="54" bestFit="1" customWidth="1"/>
    <col min="13" max="16384" width="8.85546875" style="24"/>
  </cols>
  <sheetData>
    <row r="1" spans="1:67" ht="60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"/>
      <c r="K1" s="51"/>
      <c r="L1" s="52" t="s">
        <v>36</v>
      </c>
    </row>
    <row r="2" spans="1:67" ht="19.5" customHeight="1" x14ac:dyDescent="0.3">
      <c r="A2" s="7" t="str">
        <f>"Weekly Payroll Jobs and Wages in Australia - " &amp;$L$1</f>
        <v>Weekly Payroll Jobs and Wages in Australia - Accommodation and food services</v>
      </c>
      <c r="B2" s="31"/>
      <c r="C2" s="31"/>
      <c r="D2" s="31"/>
      <c r="E2" s="31"/>
      <c r="F2" s="31"/>
      <c r="G2" s="31"/>
      <c r="H2" s="31"/>
      <c r="I2" s="31"/>
      <c r="J2" s="72"/>
      <c r="K2" s="73"/>
      <c r="L2" s="83">
        <v>43925</v>
      </c>
      <c r="M2" s="74"/>
      <c r="N2" s="73"/>
      <c r="O2" s="73"/>
      <c r="P2" s="73"/>
      <c r="Q2" s="61"/>
      <c r="R2" s="75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</row>
    <row r="3" spans="1:67" ht="15" customHeight="1" x14ac:dyDescent="0.25">
      <c r="A3" s="50" t="str">
        <f>"Week ending "&amp;TEXT($L$2,"dd mmmm yyyy")</f>
        <v>Week ending 04 April 2020</v>
      </c>
      <c r="B3" s="31"/>
      <c r="C3" s="47"/>
      <c r="D3" s="49"/>
      <c r="E3" s="31"/>
      <c r="F3" s="31"/>
      <c r="G3" s="31"/>
      <c r="H3" s="31"/>
      <c r="I3" s="31"/>
      <c r="J3" s="72"/>
      <c r="K3" s="76" t="s">
        <v>28</v>
      </c>
      <c r="L3" s="76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</row>
    <row r="4" spans="1:67" ht="15" customHeight="1" x14ac:dyDescent="0.25">
      <c r="A4" s="6" t="s">
        <v>27</v>
      </c>
      <c r="B4" s="30"/>
      <c r="C4" s="30"/>
      <c r="D4" s="30"/>
      <c r="E4" s="30"/>
      <c r="F4" s="30"/>
      <c r="G4" s="30"/>
      <c r="H4" s="30"/>
      <c r="I4" s="30"/>
      <c r="J4" s="72"/>
      <c r="K4" s="73" t="s">
        <v>26</v>
      </c>
      <c r="L4" s="56">
        <v>43897</v>
      </c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</row>
    <row r="5" spans="1:67" ht="11.45" customHeight="1" x14ac:dyDescent="0.25">
      <c r="A5" s="71"/>
      <c r="B5" s="31"/>
      <c r="C5" s="31"/>
      <c r="D5" s="30"/>
      <c r="E5" s="30"/>
      <c r="F5" s="31"/>
      <c r="G5" s="31"/>
      <c r="H5" s="31"/>
      <c r="I5" s="31"/>
      <c r="J5" s="72"/>
      <c r="K5" s="73"/>
      <c r="L5" s="56">
        <v>43904</v>
      </c>
      <c r="M5" s="77"/>
      <c r="N5" s="77"/>
      <c r="O5" s="77"/>
      <c r="P5" s="77"/>
      <c r="Q5" s="77"/>
      <c r="R5" s="78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1:67" ht="16.5" customHeight="1" thickBot="1" x14ac:dyDescent="0.3">
      <c r="A6" s="48" t="str">
        <f>"Change in employee jobs and total employee wages, "&amp;$L$1</f>
        <v>Change in employee jobs and total employee wages, Accommodation and food services</v>
      </c>
      <c r="B6" s="47"/>
      <c r="C6" s="46"/>
      <c r="D6" s="45"/>
      <c r="E6" s="30"/>
      <c r="F6" s="31"/>
      <c r="G6" s="31"/>
      <c r="H6" s="31"/>
      <c r="I6" s="31"/>
      <c r="J6" s="72"/>
      <c r="K6" s="73"/>
      <c r="L6" s="56">
        <v>43911</v>
      </c>
      <c r="M6" s="77"/>
      <c r="N6" s="77"/>
      <c r="O6" s="77"/>
      <c r="P6" s="77"/>
      <c r="Q6" s="77"/>
      <c r="R6" s="78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</row>
    <row r="7" spans="1:67" ht="16.5" customHeight="1" thickTop="1" x14ac:dyDescent="0.25">
      <c r="A7" s="44"/>
      <c r="B7" s="89" t="s">
        <v>25</v>
      </c>
      <c r="C7" s="90"/>
      <c r="D7" s="90"/>
      <c r="E7" s="91"/>
      <c r="F7" s="92" t="s">
        <v>24</v>
      </c>
      <c r="G7" s="93"/>
      <c r="H7" s="93"/>
      <c r="I7" s="94"/>
      <c r="J7" s="79"/>
      <c r="K7" s="73" t="s">
        <v>23</v>
      </c>
      <c r="L7" s="56">
        <v>43918</v>
      </c>
      <c r="M7" s="77"/>
      <c r="N7" s="77"/>
      <c r="O7" s="77"/>
      <c r="P7" s="77"/>
      <c r="Q7" s="77"/>
      <c r="R7" s="7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</row>
    <row r="8" spans="1:67" ht="33.950000000000003" customHeight="1" x14ac:dyDescent="0.25">
      <c r="A8" s="98"/>
      <c r="B8" s="100" t="s">
        <v>62</v>
      </c>
      <c r="C8" s="102" t="s">
        <v>59</v>
      </c>
      <c r="D8" s="104" t="s">
        <v>60</v>
      </c>
      <c r="E8" s="106" t="s">
        <v>61</v>
      </c>
      <c r="F8" s="108" t="s">
        <v>62</v>
      </c>
      <c r="G8" s="102" t="s">
        <v>59</v>
      </c>
      <c r="H8" s="104" t="s">
        <v>60</v>
      </c>
      <c r="I8" s="110" t="s">
        <v>61</v>
      </c>
      <c r="J8" s="80"/>
      <c r="K8" s="73" t="s">
        <v>22</v>
      </c>
      <c r="L8" s="56">
        <v>43925</v>
      </c>
      <c r="M8" s="77"/>
      <c r="N8" s="77"/>
      <c r="O8" s="77"/>
      <c r="P8" s="77"/>
      <c r="Q8" s="77"/>
      <c r="R8" s="7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</row>
    <row r="9" spans="1:67" ht="33.950000000000003" customHeight="1" thickBot="1" x14ac:dyDescent="0.3">
      <c r="A9" s="99"/>
      <c r="B9" s="101"/>
      <c r="C9" s="103"/>
      <c r="D9" s="105"/>
      <c r="E9" s="107"/>
      <c r="F9" s="109"/>
      <c r="G9" s="103"/>
      <c r="H9" s="105"/>
      <c r="I9" s="111"/>
      <c r="J9" s="81"/>
      <c r="K9" s="57" t="s">
        <v>21</v>
      </c>
      <c r="L9" s="53" t="s">
        <v>20</v>
      </c>
      <c r="M9" s="77"/>
      <c r="N9" s="77"/>
      <c r="O9" s="77"/>
      <c r="P9" s="77"/>
      <c r="Q9" s="77"/>
      <c r="R9" s="7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</row>
    <row r="10" spans="1:67" x14ac:dyDescent="0.25">
      <c r="A10" s="42"/>
      <c r="B10" s="95" t="s">
        <v>19</v>
      </c>
      <c r="C10" s="96"/>
      <c r="D10" s="96"/>
      <c r="E10" s="96"/>
      <c r="F10" s="96"/>
      <c r="G10" s="96"/>
      <c r="H10" s="96"/>
      <c r="I10" s="97"/>
      <c r="J10" s="58"/>
      <c r="K10" s="58"/>
      <c r="L10" s="59">
        <v>100.60583695142249</v>
      </c>
      <c r="M10" s="77"/>
      <c r="N10" s="77"/>
      <c r="O10" s="77"/>
      <c r="P10" s="77"/>
      <c r="Q10" s="77"/>
      <c r="R10" s="7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</row>
    <row r="11" spans="1:67" x14ac:dyDescent="0.25">
      <c r="A11" s="43" t="s">
        <v>18</v>
      </c>
      <c r="B11" s="38">
        <v>-0.2556482530082681</v>
      </c>
      <c r="C11" s="38">
        <v>-0.26013065489317277</v>
      </c>
      <c r="D11" s="38">
        <v>-0.18885885934778013</v>
      </c>
      <c r="E11" s="38">
        <v>-6.158711727678301E-2</v>
      </c>
      <c r="F11" s="38">
        <v>-0.30111944512058275</v>
      </c>
      <c r="G11" s="38">
        <v>-0.31750200700741993</v>
      </c>
      <c r="H11" s="38">
        <v>-0.17669680669893939</v>
      </c>
      <c r="I11" s="37">
        <v>-8.442722326748775E-2</v>
      </c>
      <c r="J11" s="58"/>
      <c r="K11" s="58"/>
      <c r="L11" s="59">
        <v>100</v>
      </c>
      <c r="M11" s="77"/>
      <c r="N11" s="77"/>
      <c r="O11" s="77"/>
      <c r="P11" s="77"/>
      <c r="Q11" s="77"/>
      <c r="R11" s="7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</row>
    <row r="12" spans="1:67" x14ac:dyDescent="0.25">
      <c r="A12" s="39" t="s">
        <v>6</v>
      </c>
      <c r="B12" s="38">
        <v>-0.26511673387284529</v>
      </c>
      <c r="C12" s="38">
        <v>-0.27366987127860798</v>
      </c>
      <c r="D12" s="38">
        <v>-0.18491031818580894</v>
      </c>
      <c r="E12" s="38">
        <v>-6.4341077779495937E-2</v>
      </c>
      <c r="F12" s="38">
        <v>-0.304680372384182</v>
      </c>
      <c r="G12" s="38">
        <v>-0.32370385039541538</v>
      </c>
      <c r="H12" s="38">
        <v>-0.1745291294139526</v>
      </c>
      <c r="I12" s="37">
        <v>-9.360354848881991E-2</v>
      </c>
      <c r="J12" s="58"/>
      <c r="K12" s="58"/>
      <c r="L12" s="59">
        <v>97.788508371157675</v>
      </c>
      <c r="M12" s="77"/>
      <c r="N12" s="77"/>
      <c r="O12" s="77"/>
      <c r="P12" s="77"/>
      <c r="Q12" s="77"/>
      <c r="R12" s="7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</row>
    <row r="13" spans="1:67" ht="15" customHeight="1" x14ac:dyDescent="0.25">
      <c r="A13" s="39" t="s">
        <v>5</v>
      </c>
      <c r="B13" s="38">
        <v>-0.27261329673137369</v>
      </c>
      <c r="C13" s="38">
        <v>-0.27012395437715753</v>
      </c>
      <c r="D13" s="38">
        <v>-0.20226124922615751</v>
      </c>
      <c r="E13" s="38">
        <v>-7.0690615764740117E-2</v>
      </c>
      <c r="F13" s="38">
        <v>-0.33308261462520949</v>
      </c>
      <c r="G13" s="38">
        <v>-0.33430729360216405</v>
      </c>
      <c r="H13" s="38">
        <v>-0.18422400064920663</v>
      </c>
      <c r="I13" s="37">
        <v>-0.10104155128576686</v>
      </c>
      <c r="J13" s="58"/>
      <c r="K13" s="58"/>
      <c r="L13" s="59">
        <v>91.76599603778152</v>
      </c>
      <c r="M13" s="77"/>
      <c r="N13" s="77"/>
      <c r="O13" s="77"/>
      <c r="P13" s="77"/>
      <c r="Q13" s="77"/>
      <c r="R13" s="7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</row>
    <row r="14" spans="1:67" ht="15" customHeight="1" x14ac:dyDescent="0.25">
      <c r="A14" s="39" t="s">
        <v>57</v>
      </c>
      <c r="B14" s="38">
        <v>-0.24658197129794812</v>
      </c>
      <c r="C14" s="38">
        <v>-0.25454493482734963</v>
      </c>
      <c r="D14" s="38">
        <v>-0.1939045970527552</v>
      </c>
      <c r="E14" s="38">
        <v>-5.0641176125359455E-2</v>
      </c>
      <c r="F14" s="38">
        <v>-0.28060929213976427</v>
      </c>
      <c r="G14" s="38">
        <v>-0.30028171614885724</v>
      </c>
      <c r="H14" s="38">
        <v>-0.19396589259209984</v>
      </c>
      <c r="I14" s="37">
        <v>-5.0682746663634815E-2</v>
      </c>
      <c r="J14" s="58"/>
      <c r="K14" s="58"/>
      <c r="L14" s="59">
        <v>74.435174699173189</v>
      </c>
      <c r="M14" s="77"/>
      <c r="N14" s="77"/>
      <c r="O14" s="77"/>
      <c r="P14" s="77"/>
      <c r="Q14" s="77"/>
      <c r="R14" s="7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</row>
    <row r="15" spans="1:67" ht="15" customHeight="1" x14ac:dyDescent="0.25">
      <c r="A15" s="39" t="s">
        <v>4</v>
      </c>
      <c r="B15" s="38">
        <v>-0.3071997820311968</v>
      </c>
      <c r="C15" s="38">
        <v>-0.31050300537804487</v>
      </c>
      <c r="D15" s="38">
        <v>-0.24646235151754625</v>
      </c>
      <c r="E15" s="38">
        <v>-7.0301917116289747E-2</v>
      </c>
      <c r="F15" s="38">
        <v>-0.37643850920438393</v>
      </c>
      <c r="G15" s="38">
        <v>-0.38682322022128168</v>
      </c>
      <c r="H15" s="38">
        <v>-0.24297435232121856</v>
      </c>
      <c r="I15" s="37">
        <v>-0.10338379745325821</v>
      </c>
      <c r="J15" s="58"/>
      <c r="K15" s="58"/>
      <c r="L15" s="58" t="s">
        <v>17</v>
      </c>
      <c r="M15" s="77"/>
      <c r="N15" s="77"/>
      <c r="O15" s="77"/>
      <c r="P15" s="77"/>
      <c r="Q15" s="77"/>
      <c r="R15" s="7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</row>
    <row r="16" spans="1:67" ht="15" customHeight="1" x14ac:dyDescent="0.25">
      <c r="A16" s="39" t="s">
        <v>3</v>
      </c>
      <c r="B16" s="38">
        <v>-0.19456045635122743</v>
      </c>
      <c r="C16" s="38">
        <v>-0.19876954255935153</v>
      </c>
      <c r="D16" s="38">
        <v>-0.14022306449608546</v>
      </c>
      <c r="E16" s="38">
        <v>-5.321057740388857E-2</v>
      </c>
      <c r="F16" s="38">
        <v>-0.23774747736903146</v>
      </c>
      <c r="G16" s="38">
        <v>-0.27250030756321575</v>
      </c>
      <c r="H16" s="38">
        <v>-0.12030489894286489</v>
      </c>
      <c r="I16" s="37">
        <v>-7.5927977253003931E-2</v>
      </c>
      <c r="J16" s="58"/>
      <c r="K16" s="58"/>
      <c r="L16" s="59">
        <v>102.40038242676783</v>
      </c>
      <c r="M16" s="77"/>
      <c r="N16" s="77"/>
      <c r="O16" s="77"/>
      <c r="P16" s="77"/>
      <c r="Q16" s="77"/>
      <c r="R16" s="7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spans="1:67" ht="15" customHeight="1" x14ac:dyDescent="0.25">
      <c r="A17" s="39" t="s">
        <v>56</v>
      </c>
      <c r="B17" s="38">
        <v>-0.21776241534988716</v>
      </c>
      <c r="C17" s="38">
        <v>-0.2223702664796634</v>
      </c>
      <c r="D17" s="38">
        <v>-0.16385160609259541</v>
      </c>
      <c r="E17" s="38">
        <v>-4.6310944915863628E-2</v>
      </c>
      <c r="F17" s="38">
        <v>-0.23713269024201855</v>
      </c>
      <c r="G17" s="38">
        <v>-0.25325923479160506</v>
      </c>
      <c r="H17" s="38">
        <v>-0.12083165709639976</v>
      </c>
      <c r="I17" s="37">
        <v>-6.3609799152858804E-2</v>
      </c>
      <c r="J17" s="58"/>
      <c r="K17" s="58"/>
      <c r="L17" s="59">
        <v>100</v>
      </c>
      <c r="M17" s="77"/>
      <c r="N17" s="77"/>
      <c r="O17" s="77"/>
      <c r="P17" s="77"/>
      <c r="Q17" s="77"/>
      <c r="R17" s="7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</row>
    <row r="18" spans="1:67" ht="15" customHeight="1" x14ac:dyDescent="0.25">
      <c r="A18" s="39" t="s">
        <v>2</v>
      </c>
      <c r="B18" s="38">
        <v>-0.16006455399061037</v>
      </c>
      <c r="C18" s="38">
        <v>-0.14564990299955227</v>
      </c>
      <c r="D18" s="38">
        <v>-0.14692296230070034</v>
      </c>
      <c r="E18" s="38">
        <v>-3.0342436064152545E-2</v>
      </c>
      <c r="F18" s="38">
        <v>-0.21258220436879494</v>
      </c>
      <c r="G18" s="38">
        <v>-0.22445701336586832</v>
      </c>
      <c r="H18" s="38">
        <v>-0.14992359673776035</v>
      </c>
      <c r="I18" s="37">
        <v>-5.9862322422650216E-2</v>
      </c>
      <c r="J18" s="58"/>
      <c r="K18" s="58"/>
      <c r="L18" s="59">
        <v>92.715060537042874</v>
      </c>
      <c r="M18" s="77"/>
      <c r="N18" s="77"/>
      <c r="O18" s="77"/>
      <c r="P18" s="77"/>
      <c r="Q18" s="77"/>
      <c r="R18" s="7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</row>
    <row r="19" spans="1:67" x14ac:dyDescent="0.25">
      <c r="A19" s="41" t="s">
        <v>1</v>
      </c>
      <c r="B19" s="38">
        <v>-0.21896130053229756</v>
      </c>
      <c r="C19" s="38">
        <v>-0.22376322562196171</v>
      </c>
      <c r="D19" s="38">
        <v>-0.14705420267085623</v>
      </c>
      <c r="E19" s="38">
        <v>-6.5070505287896596E-2</v>
      </c>
      <c r="F19" s="38">
        <v>-0.25920582379798918</v>
      </c>
      <c r="G19" s="38">
        <v>-0.32093762644318302</v>
      </c>
      <c r="H19" s="38">
        <v>-9.5695488499888404E-2</v>
      </c>
      <c r="I19" s="37">
        <v>-0.1038585921865276</v>
      </c>
      <c r="J19" s="81"/>
      <c r="K19" s="60"/>
      <c r="L19" s="59">
        <v>84.887385420823307</v>
      </c>
      <c r="M19" s="77"/>
      <c r="N19" s="77"/>
      <c r="O19" s="77"/>
      <c r="P19" s="77"/>
      <c r="Q19" s="77"/>
      <c r="R19" s="7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</row>
    <row r="20" spans="1:67" x14ac:dyDescent="0.25">
      <c r="A20" s="42"/>
      <c r="B20" s="87" t="s">
        <v>16</v>
      </c>
      <c r="C20" s="87"/>
      <c r="D20" s="87"/>
      <c r="E20" s="87"/>
      <c r="F20" s="87"/>
      <c r="G20" s="87"/>
      <c r="H20" s="87"/>
      <c r="I20" s="88"/>
      <c r="J20" s="58"/>
      <c r="K20" s="58"/>
      <c r="L20" s="59">
        <v>69.888055487941728</v>
      </c>
      <c r="M20" s="77"/>
      <c r="N20" s="77"/>
      <c r="O20" s="77"/>
      <c r="P20" s="77"/>
      <c r="Q20" s="77"/>
      <c r="R20" s="7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</row>
    <row r="21" spans="1:67" x14ac:dyDescent="0.25">
      <c r="A21" s="39" t="s">
        <v>15</v>
      </c>
      <c r="B21" s="38">
        <v>-0.2406562212509441</v>
      </c>
      <c r="C21" s="38">
        <v>-0.2475595913734393</v>
      </c>
      <c r="D21" s="38">
        <v>-0.17782075680117204</v>
      </c>
      <c r="E21" s="38">
        <v>-5.6950597248417334E-2</v>
      </c>
      <c r="F21" s="38">
        <v>-0.27310786837763057</v>
      </c>
      <c r="G21" s="38">
        <v>-0.29184013165611045</v>
      </c>
      <c r="H21" s="38">
        <v>-0.16513292087301945</v>
      </c>
      <c r="I21" s="37">
        <v>-7.1909751251875265E-2</v>
      </c>
      <c r="J21" s="58"/>
      <c r="K21" s="58"/>
      <c r="L21" s="58"/>
      <c r="M21" s="77"/>
      <c r="N21" s="77"/>
      <c r="O21" s="77"/>
      <c r="P21" s="77"/>
      <c r="Q21" s="77"/>
      <c r="R21" s="7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</row>
    <row r="22" spans="1:67" x14ac:dyDescent="0.25">
      <c r="A22" s="39" t="s">
        <v>14</v>
      </c>
      <c r="B22" s="38">
        <v>-0.26770899041783069</v>
      </c>
      <c r="C22" s="38">
        <v>-0.27239706913790274</v>
      </c>
      <c r="D22" s="38">
        <v>-0.19973279235274033</v>
      </c>
      <c r="E22" s="38">
        <v>-6.311759007242701E-2</v>
      </c>
      <c r="F22" s="38">
        <v>-0.3226431739049479</v>
      </c>
      <c r="G22" s="38">
        <v>-0.33752545210720686</v>
      </c>
      <c r="H22" s="38">
        <v>-0.18746850842052654</v>
      </c>
      <c r="I22" s="37">
        <v>-9.3539819231661658E-2</v>
      </c>
      <c r="J22" s="58"/>
      <c r="K22" s="77" t="s">
        <v>13</v>
      </c>
      <c r="L22" s="62"/>
      <c r="M22" s="77"/>
      <c r="N22" s="77"/>
      <c r="O22" s="77"/>
      <c r="P22" s="77"/>
      <c r="Q22" s="77"/>
      <c r="R22" s="7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</row>
    <row r="23" spans="1:67" x14ac:dyDescent="0.25">
      <c r="A23" s="41" t="s">
        <v>63</v>
      </c>
      <c r="B23" s="38">
        <v>-0.18842292959978868</v>
      </c>
      <c r="C23" s="38">
        <v>-0.18260910052346968</v>
      </c>
      <c r="D23" s="38">
        <v>-0.12858277431890064</v>
      </c>
      <c r="E23" s="38">
        <v>-4.4779961119803868E-2</v>
      </c>
      <c r="F23" s="38">
        <v>-0.32970775489974447</v>
      </c>
      <c r="G23" s="38">
        <v>-0.33104105411512563</v>
      </c>
      <c r="H23" s="38">
        <v>-0.13430963174991473</v>
      </c>
      <c r="I23" s="37">
        <v>-9.6041358497659934E-2</v>
      </c>
      <c r="J23" s="58"/>
      <c r="K23" s="77"/>
      <c r="L23" s="58" t="s">
        <v>9</v>
      </c>
      <c r="M23" s="77"/>
      <c r="N23" s="77"/>
      <c r="O23" s="77"/>
      <c r="P23" s="77"/>
      <c r="Q23" s="77"/>
      <c r="R23" s="7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</row>
    <row r="24" spans="1:67" x14ac:dyDescent="0.25">
      <c r="A24" s="39" t="s">
        <v>64</v>
      </c>
      <c r="B24" s="38">
        <v>-0.31571781858288883</v>
      </c>
      <c r="C24" s="38">
        <v>-0.32260252063207728</v>
      </c>
      <c r="D24" s="38">
        <v>-0.23835784607564348</v>
      </c>
      <c r="E24" s="38">
        <v>-7.8063380904380475E-2</v>
      </c>
      <c r="F24" s="38">
        <v>-0.36951282061083246</v>
      </c>
      <c r="G24" s="38">
        <v>-0.39346415441694005</v>
      </c>
      <c r="H24" s="38">
        <v>-0.21590541971627575</v>
      </c>
      <c r="I24" s="37">
        <v>-0.10471008600407883</v>
      </c>
      <c r="J24" s="58"/>
      <c r="K24" s="58" t="s">
        <v>12</v>
      </c>
      <c r="L24" s="59">
        <v>99.288733324527797</v>
      </c>
      <c r="M24" s="77"/>
      <c r="N24" s="77"/>
      <c r="O24" s="77"/>
      <c r="P24" s="77"/>
      <c r="Q24" s="77"/>
      <c r="R24" s="7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</row>
    <row r="25" spans="1:67" x14ac:dyDescent="0.25">
      <c r="A25" s="39" t="s">
        <v>65</v>
      </c>
      <c r="B25" s="38">
        <v>-0.25835478990258276</v>
      </c>
      <c r="C25" s="38">
        <v>-0.26558077998089913</v>
      </c>
      <c r="D25" s="38">
        <v>-0.19383692076865366</v>
      </c>
      <c r="E25" s="38">
        <v>-6.3702182839853072E-2</v>
      </c>
      <c r="F25" s="38">
        <v>-0.28100890662505318</v>
      </c>
      <c r="G25" s="38">
        <v>-0.30096570221441499</v>
      </c>
      <c r="H25" s="38">
        <v>-0.17452782329693872</v>
      </c>
      <c r="I25" s="37">
        <v>-8.0806075537018462E-2</v>
      </c>
      <c r="J25" s="58"/>
      <c r="K25" s="58" t="s">
        <v>64</v>
      </c>
      <c r="L25" s="59">
        <v>101.01634597985402</v>
      </c>
      <c r="M25" s="77"/>
      <c r="N25" s="77"/>
      <c r="O25" s="77"/>
      <c r="P25" s="77"/>
      <c r="Q25" s="77"/>
      <c r="R25" s="7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</row>
    <row r="26" spans="1:67" x14ac:dyDescent="0.25">
      <c r="A26" s="39" t="s">
        <v>66</v>
      </c>
      <c r="B26" s="38">
        <v>-0.21830645648366254</v>
      </c>
      <c r="C26" s="38">
        <v>-0.22311593985413725</v>
      </c>
      <c r="D26" s="38">
        <v>-0.16578039898159791</v>
      </c>
      <c r="E26" s="38">
        <v>-4.7956553755522879E-2</v>
      </c>
      <c r="F26" s="38">
        <v>-0.24193764312732924</v>
      </c>
      <c r="G26" s="38">
        <v>-0.24184563651353452</v>
      </c>
      <c r="H26" s="38">
        <v>-0.15221985504008428</v>
      </c>
      <c r="I26" s="37">
        <v>-6.8525422267211589E-2</v>
      </c>
      <c r="J26" s="58"/>
      <c r="K26" s="58" t="s">
        <v>65</v>
      </c>
      <c r="L26" s="59">
        <v>100.98390536104549</v>
      </c>
      <c r="M26" s="77"/>
      <c r="N26" s="77"/>
      <c r="O26" s="77"/>
      <c r="P26" s="77"/>
      <c r="Q26" s="77"/>
      <c r="R26" s="7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</row>
    <row r="27" spans="1:67" ht="17.25" customHeight="1" x14ac:dyDescent="0.25">
      <c r="A27" s="39" t="s">
        <v>67</v>
      </c>
      <c r="B27" s="38">
        <v>-0.20767471915697389</v>
      </c>
      <c r="C27" s="38">
        <v>-0.21212360861226986</v>
      </c>
      <c r="D27" s="38">
        <v>-0.15568456290520782</v>
      </c>
      <c r="E27" s="38">
        <v>-4.4439495475067314E-2</v>
      </c>
      <c r="F27" s="38">
        <v>-0.21982705767393262</v>
      </c>
      <c r="G27" s="38">
        <v>-0.23157003149782873</v>
      </c>
      <c r="H27" s="38">
        <v>-0.14148060369116211</v>
      </c>
      <c r="I27" s="37">
        <v>-5.6330935486842426E-2</v>
      </c>
      <c r="J27" s="82"/>
      <c r="K27" s="63" t="s">
        <v>66</v>
      </c>
      <c r="L27" s="59">
        <v>100.61907350365405</v>
      </c>
      <c r="M27" s="77"/>
      <c r="N27" s="77"/>
      <c r="O27" s="77"/>
      <c r="P27" s="77"/>
      <c r="Q27" s="77"/>
      <c r="R27" s="78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</row>
    <row r="28" spans="1:67" x14ac:dyDescent="0.25">
      <c r="A28" s="39" t="s">
        <v>68</v>
      </c>
      <c r="B28" s="38">
        <v>-0.21271691384334368</v>
      </c>
      <c r="C28" s="38">
        <v>-0.21940491591203104</v>
      </c>
      <c r="D28" s="38">
        <v>-0.15505974607916351</v>
      </c>
      <c r="E28" s="38">
        <v>-4.9258897665749535E-2</v>
      </c>
      <c r="F28" s="38">
        <v>-0.22045438759230518</v>
      </c>
      <c r="G28" s="38">
        <v>-0.22640340185780039</v>
      </c>
      <c r="H28" s="38">
        <v>-0.13804837195172004</v>
      </c>
      <c r="I28" s="37">
        <v>-5.9371182659836874E-2</v>
      </c>
      <c r="J28" s="72"/>
      <c r="K28" s="76" t="s">
        <v>67</v>
      </c>
      <c r="L28" s="59">
        <v>100.56466845610896</v>
      </c>
      <c r="M28" s="77"/>
      <c r="N28" s="77"/>
      <c r="O28" s="77"/>
      <c r="P28" s="77"/>
      <c r="Q28" s="77"/>
      <c r="R28" s="7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</row>
    <row r="29" spans="1:67" ht="15.75" thickBot="1" x14ac:dyDescent="0.3">
      <c r="A29" s="36" t="s">
        <v>69</v>
      </c>
      <c r="B29" s="35">
        <v>-0.30988244490544481</v>
      </c>
      <c r="C29" s="35">
        <v>-0.32549734065998648</v>
      </c>
      <c r="D29" s="35">
        <v>-0.23494317234943174</v>
      </c>
      <c r="E29" s="35">
        <v>-7.7965580823601721E-2</v>
      </c>
      <c r="F29" s="35">
        <v>-0.31065036120822498</v>
      </c>
      <c r="G29" s="35">
        <v>-0.34434330229924859</v>
      </c>
      <c r="H29" s="35">
        <v>-0.21191296733276743</v>
      </c>
      <c r="I29" s="34">
        <v>-8.6006294021004681E-2</v>
      </c>
      <c r="J29" s="72"/>
      <c r="K29" s="76" t="s">
        <v>68</v>
      </c>
      <c r="L29" s="59">
        <v>100.85678249902143</v>
      </c>
      <c r="M29" s="77"/>
      <c r="N29" s="77"/>
      <c r="O29" s="77"/>
      <c r="P29" s="77"/>
      <c r="Q29" s="77"/>
      <c r="R29" s="78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</row>
    <row r="30" spans="1:67" ht="15.75" thickTop="1" x14ac:dyDescent="0.25">
      <c r="A30" s="33" t="s">
        <v>58</v>
      </c>
      <c r="B30" s="31"/>
      <c r="C30" s="31"/>
      <c r="D30" s="31"/>
      <c r="E30" s="31"/>
      <c r="F30" s="31"/>
      <c r="G30" s="31"/>
      <c r="H30" s="31"/>
      <c r="I30" s="31"/>
      <c r="J30" s="72"/>
      <c r="K30" s="76" t="s">
        <v>69</v>
      </c>
      <c r="L30" s="59">
        <v>102.31502360121463</v>
      </c>
      <c r="M30" s="77"/>
      <c r="N30" s="77"/>
      <c r="O30" s="77"/>
      <c r="P30" s="77"/>
      <c r="Q30" s="77"/>
      <c r="R30" s="78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</row>
    <row r="31" spans="1:67" ht="6.95" customHeight="1" x14ac:dyDescent="0.25">
      <c r="B31" s="25"/>
      <c r="C31" s="25"/>
      <c r="D31" s="25"/>
      <c r="E31" s="25"/>
      <c r="F31" s="25"/>
      <c r="G31" s="25"/>
      <c r="H31" s="25"/>
      <c r="I31" s="25"/>
      <c r="J31" s="74"/>
      <c r="K31" s="76" t="s">
        <v>70</v>
      </c>
      <c r="L31" s="59">
        <v>0</v>
      </c>
      <c r="M31" s="77"/>
      <c r="N31" s="77"/>
      <c r="O31" s="77"/>
      <c r="P31" s="77"/>
      <c r="Q31" s="77"/>
      <c r="R31" s="78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</row>
    <row r="32" spans="1:67" ht="15.75" customHeight="1" x14ac:dyDescent="0.25">
      <c r="A32" s="28" t="str">
        <f>"Indexed number of employee jobs and total employee wages, "&amp;$L$1</f>
        <v>Indexed number of employee jobs and total employee wages, Accommodation and food services</v>
      </c>
      <c r="B32" s="32"/>
      <c r="C32" s="32"/>
      <c r="D32" s="32"/>
      <c r="E32" s="32"/>
      <c r="F32" s="32"/>
      <c r="G32" s="32"/>
      <c r="H32" s="32"/>
      <c r="I32" s="32"/>
      <c r="J32" s="32"/>
      <c r="K32" s="53"/>
      <c r="L32" s="59" t="s">
        <v>8</v>
      </c>
    </row>
    <row r="33" spans="1:1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58" t="s">
        <v>12</v>
      </c>
      <c r="L33" s="59">
        <v>93.133007528728044</v>
      </c>
    </row>
    <row r="34" spans="1:12" x14ac:dyDescent="0.25">
      <c r="F34" s="25"/>
      <c r="G34" s="25"/>
      <c r="H34" s="25"/>
      <c r="I34" s="25"/>
      <c r="J34" s="25"/>
      <c r="K34" s="58" t="s">
        <v>64</v>
      </c>
      <c r="L34" s="59">
        <v>89.843002765977616</v>
      </c>
    </row>
    <row r="35" spans="1:1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58" t="s">
        <v>65</v>
      </c>
      <c r="L35" s="59">
        <v>91.996920871711836</v>
      </c>
    </row>
    <row r="36" spans="1:12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63" t="s">
        <v>66</v>
      </c>
      <c r="L36" s="59">
        <v>93.703569487225948</v>
      </c>
    </row>
    <row r="37" spans="1:12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53" t="s">
        <v>67</v>
      </c>
      <c r="L37" s="59">
        <v>93.84233025151606</v>
      </c>
    </row>
    <row r="38" spans="1:12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53" t="s">
        <v>68</v>
      </c>
      <c r="L38" s="59">
        <v>93.17618405601705</v>
      </c>
    </row>
    <row r="39" spans="1:12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53" t="s">
        <v>69</v>
      </c>
      <c r="L39" s="59">
        <v>90.204744295120406</v>
      </c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53" t="s">
        <v>70</v>
      </c>
      <c r="L40" s="59">
        <v>0</v>
      </c>
    </row>
    <row r="41" spans="1:12" ht="25.5" customHeight="1" x14ac:dyDescent="0.25">
      <c r="F41" s="25"/>
      <c r="G41" s="25"/>
      <c r="H41" s="25"/>
      <c r="I41" s="25"/>
      <c r="J41" s="25"/>
      <c r="K41" s="53"/>
      <c r="L41" s="59" t="s">
        <v>7</v>
      </c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58" t="s">
        <v>12</v>
      </c>
      <c r="L42" s="59">
        <v>81.157707040021137</v>
      </c>
    </row>
    <row r="43" spans="1:12" x14ac:dyDescent="0.25">
      <c r="K43" s="58" t="s">
        <v>64</v>
      </c>
      <c r="L43" s="59">
        <v>68.428218141711113</v>
      </c>
    </row>
    <row r="44" spans="1:1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58" t="s">
        <v>65</v>
      </c>
      <c r="L44" s="59">
        <v>74.164521009741719</v>
      </c>
    </row>
    <row r="45" spans="1:12" ht="15.6" customHeight="1" x14ac:dyDescent="0.25">
      <c r="A45" s="28" t="str">
        <f>"Indexed number of employee jobs in "&amp;$L$1&amp;" each week, by age group"</f>
        <v>Indexed number of employee jobs in Accommodation and food services each week, by age group</v>
      </c>
      <c r="B45" s="31"/>
      <c r="C45" s="31"/>
      <c r="D45" s="31"/>
      <c r="E45" s="31"/>
      <c r="F45" s="31"/>
      <c r="G45" s="31"/>
      <c r="H45" s="31"/>
      <c r="I45" s="31"/>
      <c r="J45" s="31"/>
      <c r="K45" s="63" t="s">
        <v>66</v>
      </c>
      <c r="L45" s="59">
        <v>78.169354351633743</v>
      </c>
    </row>
    <row r="46" spans="1:12" ht="15.6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53" t="s">
        <v>67</v>
      </c>
      <c r="L46" s="59">
        <v>79.232528084302615</v>
      </c>
    </row>
    <row r="47" spans="1:12" ht="15.6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53" t="s">
        <v>68</v>
      </c>
      <c r="L47" s="59">
        <v>78.728308615665625</v>
      </c>
    </row>
    <row r="48" spans="1:12" ht="15.6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53" t="s">
        <v>69</v>
      </c>
      <c r="L48" s="59">
        <v>69.011755509455526</v>
      </c>
    </row>
    <row r="49" spans="1:12" ht="15.6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53" t="s">
        <v>70</v>
      </c>
      <c r="L49" s="59">
        <v>0</v>
      </c>
    </row>
    <row r="50" spans="1:12" ht="15.6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55"/>
      <c r="L50" s="55"/>
    </row>
    <row r="51" spans="1:12" ht="15.6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58" t="s">
        <v>11</v>
      </c>
      <c r="L51" s="58"/>
    </row>
    <row r="52" spans="1:12" ht="15.6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64"/>
      <c r="L52" s="58" t="s">
        <v>9</v>
      </c>
    </row>
    <row r="53" spans="1:12" ht="15.6" customHeight="1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58" t="s">
        <v>6</v>
      </c>
      <c r="L53" s="59">
        <v>101.44996127699855</v>
      </c>
    </row>
    <row r="54" spans="1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58" t="s">
        <v>5</v>
      </c>
      <c r="L54" s="59">
        <v>100.16816850484184</v>
      </c>
    </row>
    <row r="55" spans="1:12" ht="15.6" customHeight="1" x14ac:dyDescent="0.25">
      <c r="B55" s="4"/>
      <c r="C55" s="4"/>
      <c r="D55" s="5"/>
      <c r="E55" s="2"/>
      <c r="F55" s="30"/>
      <c r="G55" s="30"/>
      <c r="H55" s="30"/>
      <c r="I55" s="30"/>
      <c r="J55" s="30"/>
      <c r="K55" s="58" t="s">
        <v>57</v>
      </c>
      <c r="L55" s="59">
        <v>101.20516654356794</v>
      </c>
    </row>
    <row r="56" spans="1:12" ht="15.6" customHeight="1" x14ac:dyDescent="0.25">
      <c r="B56" s="4"/>
      <c r="C56" s="4"/>
      <c r="D56" s="5"/>
      <c r="E56" s="2"/>
      <c r="F56" s="30"/>
      <c r="G56" s="30"/>
      <c r="H56" s="30"/>
      <c r="I56" s="30"/>
      <c r="J56" s="30"/>
      <c r="K56" s="63" t="s">
        <v>4</v>
      </c>
      <c r="L56" s="59">
        <v>100.72208323857174</v>
      </c>
    </row>
    <row r="57" spans="1:12" ht="15.6" customHeight="1" x14ac:dyDescent="0.25">
      <c r="A57" s="4"/>
      <c r="B57" s="4"/>
      <c r="C57" s="4"/>
      <c r="D57" s="5"/>
      <c r="E57" s="2"/>
      <c r="F57" s="30"/>
      <c r="G57" s="30"/>
      <c r="H57" s="30"/>
      <c r="I57" s="30"/>
      <c r="J57" s="30"/>
      <c r="K57" s="53" t="s">
        <v>3</v>
      </c>
      <c r="L57" s="59">
        <v>100.85517343064616</v>
      </c>
    </row>
    <row r="58" spans="1:12" ht="15.6" customHeight="1" x14ac:dyDescent="0.25">
      <c r="B58" s="31"/>
      <c r="C58" s="31"/>
      <c r="D58" s="31"/>
      <c r="E58" s="31"/>
      <c r="F58" s="30"/>
      <c r="G58" s="30"/>
      <c r="H58" s="30"/>
      <c r="I58" s="30"/>
      <c r="J58" s="30"/>
      <c r="K58" s="53" t="s">
        <v>56</v>
      </c>
      <c r="L58" s="59">
        <v>100.90716077977224</v>
      </c>
    </row>
    <row r="59" spans="1:12" ht="15.6" customHeight="1" x14ac:dyDescent="0.25">
      <c r="K59" s="53" t="s">
        <v>2</v>
      </c>
      <c r="L59" s="59">
        <v>98.482849604221627</v>
      </c>
    </row>
    <row r="60" spans="1:12" ht="15.6" customHeight="1" x14ac:dyDescent="0.25">
      <c r="A60" s="28" t="str">
        <f>"Indexed number of employee jobs held by men in "&amp;$L$1&amp;" each week, by State and Territory"</f>
        <v>Indexed number of employee jobs held by men in Accommodation and food services each week, by State and Territory</v>
      </c>
      <c r="K60" s="53" t="s">
        <v>1</v>
      </c>
      <c r="L60" s="59">
        <v>100.96271393643033</v>
      </c>
    </row>
    <row r="61" spans="1:12" ht="15.6" customHeight="1" x14ac:dyDescent="0.25">
      <c r="K61" s="61"/>
      <c r="L61" s="59" t="s">
        <v>8</v>
      </c>
    </row>
    <row r="62" spans="1:12" ht="15.6" customHeight="1" x14ac:dyDescent="0.25">
      <c r="B62" s="4"/>
      <c r="C62" s="4"/>
      <c r="D62" s="4"/>
      <c r="E62" s="4"/>
      <c r="F62" s="30"/>
      <c r="G62" s="30"/>
      <c r="H62" s="30"/>
      <c r="I62" s="30"/>
      <c r="J62" s="30"/>
      <c r="K62" s="58" t="s">
        <v>6</v>
      </c>
      <c r="L62" s="59">
        <v>90.840934515101964</v>
      </c>
    </row>
    <row r="63" spans="1:12" ht="15.6" customHeight="1" x14ac:dyDescent="0.25">
      <c r="B63" s="4"/>
      <c r="C63" s="4"/>
      <c r="D63" s="4"/>
      <c r="E63" s="4"/>
      <c r="F63" s="30"/>
      <c r="G63" s="30"/>
      <c r="H63" s="30"/>
      <c r="I63" s="30"/>
      <c r="J63" s="30"/>
      <c r="K63" s="58" t="s">
        <v>5</v>
      </c>
      <c r="L63" s="59">
        <v>91.797581176338696</v>
      </c>
    </row>
    <row r="64" spans="1:12" ht="15.6" customHeight="1" x14ac:dyDescent="0.25">
      <c r="B64" s="4"/>
      <c r="C64" s="4"/>
      <c r="D64" s="3"/>
      <c r="E64" s="2"/>
      <c r="F64" s="30"/>
      <c r="G64" s="30"/>
      <c r="H64" s="30"/>
      <c r="I64" s="30"/>
      <c r="J64" s="30"/>
      <c r="K64" s="58" t="s">
        <v>57</v>
      </c>
      <c r="L64" s="59">
        <v>94.235376772171293</v>
      </c>
    </row>
    <row r="65" spans="1:12" ht="15.6" customHeight="1" x14ac:dyDescent="0.25">
      <c r="B65" s="4"/>
      <c r="C65" s="4"/>
      <c r="D65" s="3"/>
      <c r="E65" s="2"/>
      <c r="F65" s="30"/>
      <c r="G65" s="30"/>
      <c r="H65" s="30"/>
      <c r="I65" s="30"/>
      <c r="J65" s="30"/>
      <c r="K65" s="63" t="s">
        <v>4</v>
      </c>
      <c r="L65" s="59">
        <v>92.187855355924498</v>
      </c>
    </row>
    <row r="66" spans="1:12" ht="15.6" customHeight="1" x14ac:dyDescent="0.25">
      <c r="B66" s="4"/>
      <c r="C66" s="4"/>
      <c r="D66" s="3"/>
      <c r="E66" s="2"/>
      <c r="F66" s="30"/>
      <c r="G66" s="30"/>
      <c r="H66" s="30"/>
      <c r="I66" s="30"/>
      <c r="J66" s="30"/>
      <c r="K66" s="53" t="s">
        <v>3</v>
      </c>
      <c r="L66" s="59">
        <v>94.161229680415786</v>
      </c>
    </row>
    <row r="67" spans="1:12" ht="15.6" customHeight="1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53" t="s">
        <v>56</v>
      </c>
      <c r="L67" s="59">
        <v>94.093804284887085</v>
      </c>
    </row>
    <row r="68" spans="1:12" ht="15.6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53" t="s">
        <v>2</v>
      </c>
      <c r="L68" s="59">
        <v>99.604221635883903</v>
      </c>
    </row>
    <row r="69" spans="1:12" ht="15.6" customHeight="1" x14ac:dyDescent="0.2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53" t="s">
        <v>1</v>
      </c>
      <c r="L69" s="59">
        <v>92.313569682151581</v>
      </c>
    </row>
    <row r="70" spans="1:12" ht="15.6" customHeight="1" x14ac:dyDescent="0.25">
      <c r="K70" s="55"/>
      <c r="L70" s="59" t="s">
        <v>7</v>
      </c>
    </row>
    <row r="71" spans="1:12" ht="15.6" customHeight="1" x14ac:dyDescent="0.25">
      <c r="K71" s="58" t="s">
        <v>6</v>
      </c>
      <c r="L71" s="59">
        <v>75.252775148438161</v>
      </c>
    </row>
    <row r="72" spans="1:12" ht="15.6" customHeight="1" x14ac:dyDescent="0.25">
      <c r="K72" s="58" t="s">
        <v>5</v>
      </c>
      <c r="L72" s="59">
        <v>73.639586866039778</v>
      </c>
    </row>
    <row r="73" spans="1:12" ht="15.6" customHeight="1" x14ac:dyDescent="0.25">
      <c r="K73" s="58" t="s">
        <v>57</v>
      </c>
      <c r="L73" s="59">
        <v>77.044189439930818</v>
      </c>
    </row>
    <row r="74" spans="1:12" ht="15.6" customHeight="1" x14ac:dyDescent="0.25">
      <c r="K74" s="63" t="s">
        <v>4</v>
      </c>
      <c r="L74" s="59">
        <v>70.849442801910385</v>
      </c>
    </row>
    <row r="75" spans="1:12" ht="15.6" customHeight="1" x14ac:dyDescent="0.25">
      <c r="A75" s="28" t="str">
        <f>"Indexed number of employee jobs held by women in "&amp;$L$1&amp;" each week, by State and Territory"</f>
        <v>Indexed number of employee jobs held by women in Accommodation and food services each week, by State and Territory</v>
      </c>
      <c r="K75" s="53" t="s">
        <v>3</v>
      </c>
      <c r="L75" s="59">
        <v>82.037671864056918</v>
      </c>
    </row>
    <row r="76" spans="1:12" ht="15.6" customHeight="1" x14ac:dyDescent="0.25">
      <c r="K76" s="53" t="s">
        <v>56</v>
      </c>
      <c r="L76" s="59">
        <v>80.795213279289712</v>
      </c>
    </row>
    <row r="77" spans="1:12" ht="15.6" customHeight="1" x14ac:dyDescent="0.25">
      <c r="B77" s="4"/>
      <c r="C77" s="4"/>
      <c r="D77" s="4"/>
      <c r="E77" s="4"/>
      <c r="F77" s="30"/>
      <c r="G77" s="30"/>
      <c r="H77" s="30"/>
      <c r="I77" s="30"/>
      <c r="J77" s="30"/>
      <c r="K77" s="53" t="s">
        <v>2</v>
      </c>
      <c r="L77" s="59">
        <v>86.213720316622684</v>
      </c>
    </row>
    <row r="78" spans="1:12" ht="15.6" customHeight="1" x14ac:dyDescent="0.25">
      <c r="B78" s="4"/>
      <c r="C78" s="4"/>
      <c r="D78" s="4"/>
      <c r="E78" s="4"/>
      <c r="F78" s="30"/>
      <c r="G78" s="30"/>
      <c r="H78" s="30"/>
      <c r="I78" s="30"/>
      <c r="J78" s="30"/>
      <c r="K78" s="53" t="s">
        <v>1</v>
      </c>
      <c r="L78" s="59">
        <v>80.974938875305625</v>
      </c>
    </row>
    <row r="79" spans="1:12" ht="15.6" customHeight="1" x14ac:dyDescent="0.25">
      <c r="B79" s="4"/>
      <c r="C79" s="4"/>
      <c r="D79" s="3"/>
      <c r="E79" s="2"/>
      <c r="F79" s="30"/>
      <c r="G79" s="30"/>
      <c r="H79" s="30"/>
      <c r="I79" s="30"/>
      <c r="J79" s="30"/>
      <c r="K79" s="61"/>
      <c r="L79" s="61"/>
    </row>
    <row r="80" spans="1:12" ht="15.6" customHeight="1" x14ac:dyDescent="0.25">
      <c r="B80" s="4"/>
      <c r="C80" s="4"/>
      <c r="D80" s="3"/>
      <c r="E80" s="2"/>
      <c r="F80" s="30"/>
      <c r="G80" s="30"/>
      <c r="H80" s="30"/>
      <c r="I80" s="30"/>
      <c r="J80" s="30"/>
      <c r="K80" s="58" t="s">
        <v>10</v>
      </c>
      <c r="L80" s="58"/>
    </row>
    <row r="81" spans="1:12" ht="15.6" customHeight="1" x14ac:dyDescent="0.25">
      <c r="B81" s="4"/>
      <c r="C81" s="4"/>
      <c r="D81" s="3"/>
      <c r="E81" s="2"/>
      <c r="F81" s="30"/>
      <c r="G81" s="30"/>
      <c r="H81" s="30"/>
      <c r="I81" s="30"/>
      <c r="J81" s="30"/>
      <c r="K81" s="61"/>
      <c r="L81" s="58" t="s">
        <v>9</v>
      </c>
    </row>
    <row r="82" spans="1:12" ht="15.6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8" t="s">
        <v>6</v>
      </c>
      <c r="L82" s="59">
        <v>101.10572539233095</v>
      </c>
    </row>
    <row r="83" spans="1:12" ht="15.6" customHeight="1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58" t="s">
        <v>5</v>
      </c>
      <c r="L83" s="59">
        <v>99.852988018523519</v>
      </c>
    </row>
    <row r="84" spans="1:12" ht="15.6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58" t="s">
        <v>57</v>
      </c>
      <c r="L84" s="59">
        <v>101.04404933975107</v>
      </c>
    </row>
    <row r="85" spans="1:12" ht="15.6" customHeight="1" x14ac:dyDescent="0.25">
      <c r="K85" s="63" t="s">
        <v>4</v>
      </c>
      <c r="L85" s="59">
        <v>100.65217391304348</v>
      </c>
    </row>
    <row r="86" spans="1:12" ht="15.6" customHeight="1" x14ac:dyDescent="0.25">
      <c r="K86" s="53" t="s">
        <v>3</v>
      </c>
      <c r="L86" s="59">
        <v>100.52292726812675</v>
      </c>
    </row>
    <row r="87" spans="1:12" ht="15.6" customHeight="1" x14ac:dyDescent="0.25">
      <c r="K87" s="53" t="s">
        <v>56</v>
      </c>
      <c r="L87" s="59">
        <v>100.5495191707256</v>
      </c>
    </row>
    <row r="88" spans="1:12" ht="15.6" customHeight="1" x14ac:dyDescent="0.25">
      <c r="K88" s="53" t="s">
        <v>2</v>
      </c>
      <c r="L88" s="59">
        <v>99.25650557620817</v>
      </c>
    </row>
    <row r="89" spans="1:12" ht="15.6" customHeight="1" x14ac:dyDescent="0.25">
      <c r="K89" s="53" t="s">
        <v>1</v>
      </c>
      <c r="L89" s="59">
        <v>100.2691790040377</v>
      </c>
    </row>
    <row r="90" spans="1:12" ht="15.6" customHeight="1" x14ac:dyDescent="0.25">
      <c r="K90" s="61"/>
      <c r="L90" s="59" t="s">
        <v>8</v>
      </c>
    </row>
    <row r="91" spans="1:12" ht="15" customHeight="1" x14ac:dyDescent="0.25">
      <c r="K91" s="58" t="s">
        <v>6</v>
      </c>
      <c r="L91" s="59">
        <v>90.040792820463594</v>
      </c>
    </row>
    <row r="92" spans="1:12" ht="15" customHeight="1" x14ac:dyDescent="0.25">
      <c r="K92" s="58" t="s">
        <v>5</v>
      </c>
      <c r="L92" s="59">
        <v>90.826452355867005</v>
      </c>
    </row>
    <row r="93" spans="1:12" ht="15" customHeight="1" x14ac:dyDescent="0.25">
      <c r="A93" s="28"/>
      <c r="K93" s="58" t="s">
        <v>57</v>
      </c>
      <c r="L93" s="59">
        <v>93.202452954631568</v>
      </c>
    </row>
    <row r="94" spans="1:12" ht="15" customHeight="1" x14ac:dyDescent="0.25">
      <c r="K94" s="63" t="s">
        <v>4</v>
      </c>
      <c r="L94" s="59">
        <v>91.434782608695656</v>
      </c>
    </row>
    <row r="95" spans="1:12" ht="15" customHeight="1" x14ac:dyDescent="0.25">
      <c r="K95" s="53" t="s">
        <v>3</v>
      </c>
      <c r="L95" s="59">
        <v>93.221625572830263</v>
      </c>
    </row>
    <row r="96" spans="1:12" ht="15" customHeight="1" x14ac:dyDescent="0.25">
      <c r="K96" s="53" t="s">
        <v>56</v>
      </c>
      <c r="L96" s="59">
        <v>92.593980267266147</v>
      </c>
    </row>
    <row r="97" spans="1:12" ht="15" customHeight="1" x14ac:dyDescent="0.25">
      <c r="K97" s="53" t="s">
        <v>2</v>
      </c>
      <c r="L97" s="59">
        <v>97.366790582403965</v>
      </c>
    </row>
    <row r="98" spans="1:12" ht="15" customHeight="1" x14ac:dyDescent="0.25">
      <c r="K98" s="53" t="s">
        <v>1</v>
      </c>
      <c r="L98" s="59">
        <v>91.55450874831763</v>
      </c>
    </row>
    <row r="99" spans="1:12" ht="15" customHeight="1" x14ac:dyDescent="0.25">
      <c r="K99" s="55"/>
      <c r="L99" s="59" t="s">
        <v>7</v>
      </c>
    </row>
    <row r="100" spans="1:12" ht="15" customHeight="1" x14ac:dyDescent="0.25">
      <c r="A100" s="27"/>
      <c r="B100" s="26"/>
      <c r="K100" s="58" t="s">
        <v>6</v>
      </c>
      <c r="L100" s="59">
        <v>72.180256274895612</v>
      </c>
    </row>
    <row r="101" spans="1:12" x14ac:dyDescent="0.25">
      <c r="A101" s="27"/>
      <c r="B101" s="26"/>
      <c r="K101" s="58" t="s">
        <v>5</v>
      </c>
      <c r="L101" s="59">
        <v>71.747972459755474</v>
      </c>
    </row>
    <row r="102" spans="1:12" x14ac:dyDescent="0.25">
      <c r="A102" s="27"/>
      <c r="B102" s="26"/>
      <c r="K102" s="58" t="s">
        <v>57</v>
      </c>
      <c r="L102" s="59">
        <v>74.398338502125981</v>
      </c>
    </row>
    <row r="103" spans="1:12" x14ac:dyDescent="0.25">
      <c r="A103" s="27"/>
      <c r="B103" s="26"/>
      <c r="K103" s="63" t="s">
        <v>4</v>
      </c>
      <c r="L103" s="59">
        <v>67.565217391304344</v>
      </c>
    </row>
    <row r="104" spans="1:12" x14ac:dyDescent="0.25">
      <c r="A104" s="27"/>
      <c r="B104" s="26"/>
      <c r="K104" s="53" t="s">
        <v>3</v>
      </c>
      <c r="L104" s="59">
        <v>79.192555315021508</v>
      </c>
    </row>
    <row r="105" spans="1:12" x14ac:dyDescent="0.25">
      <c r="A105" s="27"/>
      <c r="B105" s="26"/>
      <c r="K105" s="53" t="s">
        <v>56</v>
      </c>
      <c r="L105" s="59">
        <v>75.646309479205698</v>
      </c>
    </row>
    <row r="106" spans="1:12" x14ac:dyDescent="0.25">
      <c r="A106" s="27"/>
      <c r="B106" s="26"/>
      <c r="K106" s="53" t="s">
        <v>2</v>
      </c>
      <c r="L106" s="59">
        <v>81.412639405204459</v>
      </c>
    </row>
    <row r="107" spans="1:12" x14ac:dyDescent="0.25">
      <c r="A107" s="27"/>
      <c r="B107" s="26"/>
      <c r="K107" s="53" t="s">
        <v>1</v>
      </c>
      <c r="L107" s="59">
        <v>76.362718707940786</v>
      </c>
    </row>
    <row r="108" spans="1:12" x14ac:dyDescent="0.25">
      <c r="A108" s="27"/>
      <c r="B108" s="26"/>
      <c r="K108" s="61"/>
      <c r="L108" s="65"/>
    </row>
    <row r="109" spans="1:12" x14ac:dyDescent="0.25">
      <c r="A109" s="27"/>
      <c r="B109" s="26"/>
      <c r="K109" s="61"/>
      <c r="L109" s="65"/>
    </row>
    <row r="110" spans="1:12" x14ac:dyDescent="0.25">
      <c r="K110" s="61"/>
      <c r="L110" s="65"/>
    </row>
    <row r="111" spans="1:12" x14ac:dyDescent="0.25">
      <c r="K111" s="61"/>
      <c r="L111" s="65"/>
    </row>
    <row r="112" spans="1:12" x14ac:dyDescent="0.25">
      <c r="K112" s="61"/>
      <c r="L112" s="65"/>
    </row>
    <row r="113" spans="11:12" x14ac:dyDescent="0.25">
      <c r="K113" s="61"/>
      <c r="L113" s="65"/>
    </row>
    <row r="114" spans="11:12" x14ac:dyDescent="0.25">
      <c r="K114" s="61"/>
      <c r="L114" s="65"/>
    </row>
    <row r="115" spans="11:12" x14ac:dyDescent="0.25">
      <c r="K115" s="61"/>
      <c r="L115" s="65"/>
    </row>
    <row r="116" spans="11:12" x14ac:dyDescent="0.25">
      <c r="K116" s="61"/>
      <c r="L116" s="65"/>
    </row>
    <row r="117" spans="11:12" x14ac:dyDescent="0.25">
      <c r="K117" s="61"/>
      <c r="L117" s="65"/>
    </row>
    <row r="118" spans="11:12" x14ac:dyDescent="0.25">
      <c r="K118" s="61"/>
      <c r="L118" s="65"/>
    </row>
    <row r="119" spans="11:12" x14ac:dyDescent="0.25">
      <c r="K119" s="61"/>
      <c r="L119" s="65"/>
    </row>
    <row r="120" spans="11:12" x14ac:dyDescent="0.25">
      <c r="K120" s="61"/>
      <c r="L120" s="65"/>
    </row>
    <row r="121" spans="11:12" x14ac:dyDescent="0.25">
      <c r="K121" s="61"/>
      <c r="L121" s="66"/>
    </row>
    <row r="122" spans="11:12" x14ac:dyDescent="0.25">
      <c r="L122" s="65"/>
    </row>
    <row r="123" spans="11:12" x14ac:dyDescent="0.25">
      <c r="L123" s="65"/>
    </row>
    <row r="124" spans="11:12" x14ac:dyDescent="0.25">
      <c r="L124" s="65"/>
    </row>
    <row r="125" spans="11:12" x14ac:dyDescent="0.25">
      <c r="L125" s="65"/>
    </row>
    <row r="126" spans="11:12" x14ac:dyDescent="0.25">
      <c r="L126" s="65"/>
    </row>
    <row r="127" spans="11:12" x14ac:dyDescent="0.25">
      <c r="L127" s="65"/>
    </row>
    <row r="128" spans="11:12" x14ac:dyDescent="0.25">
      <c r="L128" s="65"/>
    </row>
    <row r="129" spans="1:12" x14ac:dyDescent="0.25">
      <c r="L129" s="65"/>
    </row>
    <row r="130" spans="1:12" x14ac:dyDescent="0.25">
      <c r="L130" s="65"/>
    </row>
    <row r="131" spans="1:12" x14ac:dyDescent="0.25">
      <c r="K131" s="61"/>
      <c r="L131" s="65"/>
    </row>
    <row r="132" spans="1:12" x14ac:dyDescent="0.25">
      <c r="K132" s="61"/>
      <c r="L132" s="65"/>
    </row>
    <row r="133" spans="1:12" x14ac:dyDescent="0.25">
      <c r="K133" s="61"/>
      <c r="L133" s="65"/>
    </row>
    <row r="134" spans="1:12" x14ac:dyDescent="0.25">
      <c r="K134" s="61"/>
      <c r="L134" s="65"/>
    </row>
    <row r="135" spans="1:12" x14ac:dyDescent="0.25">
      <c r="K135" s="61"/>
      <c r="L135" s="65"/>
    </row>
    <row r="136" spans="1:12" x14ac:dyDescent="0.25">
      <c r="K136" s="61"/>
      <c r="L136" s="65"/>
    </row>
    <row r="137" spans="1:12" x14ac:dyDescent="0.25">
      <c r="K137" s="61"/>
      <c r="L137" s="65"/>
    </row>
    <row r="138" spans="1:12" x14ac:dyDescent="0.25">
      <c r="K138" s="61"/>
      <c r="L138" s="65"/>
    </row>
    <row r="139" spans="1:12" x14ac:dyDescent="0.25">
      <c r="K139" s="61"/>
      <c r="L139" s="65"/>
    </row>
    <row r="140" spans="1:12" x14ac:dyDescent="0.25">
      <c r="A140" s="27"/>
      <c r="B140" s="26"/>
      <c r="K140" s="61"/>
      <c r="L140" s="65"/>
    </row>
    <row r="141" spans="1:12" x14ac:dyDescent="0.25">
      <c r="A141" s="27"/>
      <c r="B141" s="26"/>
      <c r="K141" s="61"/>
      <c r="L141" s="61"/>
    </row>
    <row r="142" spans="1:12" x14ac:dyDescent="0.25">
      <c r="K142" s="61"/>
      <c r="L142" s="67"/>
    </row>
    <row r="143" spans="1:12" x14ac:dyDescent="0.25">
      <c r="K143" s="61"/>
      <c r="L143" s="68"/>
    </row>
    <row r="144" spans="1:12" x14ac:dyDescent="0.25">
      <c r="K144" s="61"/>
      <c r="L144" s="66"/>
    </row>
    <row r="145" spans="11:12" x14ac:dyDescent="0.25">
      <c r="K145" s="61"/>
      <c r="L145" s="66"/>
    </row>
    <row r="146" spans="11:12" x14ac:dyDescent="0.25">
      <c r="K146" s="61"/>
      <c r="L146" s="66"/>
    </row>
    <row r="147" spans="11:12" x14ac:dyDescent="0.25">
      <c r="K147" s="61"/>
      <c r="L147" s="66"/>
    </row>
    <row r="148" spans="11:12" x14ac:dyDescent="0.25">
      <c r="K148" s="61"/>
      <c r="L148" s="66"/>
    </row>
    <row r="149" spans="11:12" x14ac:dyDescent="0.25">
      <c r="K149" s="61"/>
      <c r="L149" s="66"/>
    </row>
    <row r="150" spans="11:12" x14ac:dyDescent="0.25">
      <c r="L150" s="66"/>
    </row>
    <row r="151" spans="11:12" x14ac:dyDescent="0.25">
      <c r="K151" s="61"/>
      <c r="L151" s="66"/>
    </row>
    <row r="152" spans="11:12" x14ac:dyDescent="0.25">
      <c r="K152" s="61"/>
      <c r="L152" s="66"/>
    </row>
    <row r="153" spans="11:12" x14ac:dyDescent="0.25">
      <c r="K153" s="61"/>
      <c r="L153" s="66"/>
    </row>
    <row r="154" spans="11:12" x14ac:dyDescent="0.25">
      <c r="K154" s="61"/>
      <c r="L154" s="66"/>
    </row>
    <row r="155" spans="11:12" x14ac:dyDescent="0.25">
      <c r="K155" s="61"/>
      <c r="L155" s="66"/>
    </row>
    <row r="156" spans="11:12" x14ac:dyDescent="0.25">
      <c r="K156" s="61"/>
      <c r="L156" s="66"/>
    </row>
    <row r="157" spans="11:12" x14ac:dyDescent="0.25">
      <c r="K157" s="61"/>
      <c r="L157" s="66"/>
    </row>
    <row r="158" spans="11:12" x14ac:dyDescent="0.25">
      <c r="K158" s="61"/>
      <c r="L158" s="66"/>
    </row>
    <row r="159" spans="11:12" x14ac:dyDescent="0.25">
      <c r="K159" s="61"/>
      <c r="L159" s="66"/>
    </row>
    <row r="160" spans="11:12" x14ac:dyDescent="0.25">
      <c r="K160" s="61"/>
      <c r="L160" s="66"/>
    </row>
    <row r="161" spans="11:12" x14ac:dyDescent="0.25">
      <c r="K161" s="61"/>
      <c r="L161" s="66"/>
    </row>
    <row r="162" spans="11:12" x14ac:dyDescent="0.25">
      <c r="K162" s="61"/>
      <c r="L162" s="66"/>
    </row>
    <row r="163" spans="11:12" x14ac:dyDescent="0.25">
      <c r="K163" s="61"/>
      <c r="L163" s="66"/>
    </row>
    <row r="164" spans="11:12" x14ac:dyDescent="0.25">
      <c r="K164" s="61"/>
      <c r="L164" s="66"/>
    </row>
    <row r="165" spans="11:12" x14ac:dyDescent="0.25">
      <c r="K165" s="61"/>
      <c r="L165" s="66"/>
    </row>
    <row r="166" spans="11:12" x14ac:dyDescent="0.25">
      <c r="K166" s="61"/>
      <c r="L166" s="66"/>
    </row>
    <row r="167" spans="11:12" x14ac:dyDescent="0.25">
      <c r="K167" s="61"/>
      <c r="L167" s="66"/>
    </row>
    <row r="168" spans="11:12" x14ac:dyDescent="0.25">
      <c r="K168" s="61"/>
      <c r="L168" s="66"/>
    </row>
    <row r="169" spans="11:12" x14ac:dyDescent="0.25">
      <c r="K169" s="61"/>
      <c r="L169" s="66"/>
    </row>
    <row r="170" spans="11:12" x14ac:dyDescent="0.25">
      <c r="L170" s="66"/>
    </row>
    <row r="171" spans="11:12" x14ac:dyDescent="0.25">
      <c r="L171" s="66"/>
    </row>
    <row r="172" spans="11:12" x14ac:dyDescent="0.25">
      <c r="L172" s="66"/>
    </row>
    <row r="173" spans="11:12" x14ac:dyDescent="0.25">
      <c r="K173" s="61"/>
      <c r="L173" s="66"/>
    </row>
    <row r="174" spans="11:12" x14ac:dyDescent="0.25">
      <c r="K174" s="61"/>
      <c r="L174" s="66"/>
    </row>
    <row r="175" spans="11:12" x14ac:dyDescent="0.25">
      <c r="K175" s="61"/>
      <c r="L175" s="66"/>
    </row>
    <row r="176" spans="11:12" x14ac:dyDescent="0.25">
      <c r="K176" s="61"/>
      <c r="L176" s="66"/>
    </row>
    <row r="177" spans="11:12" x14ac:dyDescent="0.25">
      <c r="K177" s="61"/>
      <c r="L177" s="66"/>
    </row>
    <row r="178" spans="11:12" x14ac:dyDescent="0.25">
      <c r="K178" s="61"/>
      <c r="L178" s="66"/>
    </row>
    <row r="179" spans="11:12" x14ac:dyDescent="0.25">
      <c r="K179" s="61"/>
      <c r="L179" s="66"/>
    </row>
    <row r="180" spans="11:12" x14ac:dyDescent="0.25">
      <c r="K180" s="61"/>
      <c r="L180" s="66"/>
    </row>
    <row r="181" spans="11:12" x14ac:dyDescent="0.25">
      <c r="K181" s="61"/>
      <c r="L181" s="61"/>
    </row>
    <row r="182" spans="11:12" x14ac:dyDescent="0.25">
      <c r="K182" s="61"/>
      <c r="L182" s="61"/>
    </row>
    <row r="183" spans="11:12" x14ac:dyDescent="0.25">
      <c r="K183" s="61"/>
      <c r="L183" s="61"/>
    </row>
    <row r="184" spans="11:12" x14ac:dyDescent="0.25">
      <c r="K184" s="61"/>
      <c r="L184" s="61"/>
    </row>
    <row r="185" spans="11:12" x14ac:dyDescent="0.25">
      <c r="L185" s="61"/>
    </row>
    <row r="186" spans="11:12" x14ac:dyDescent="0.25">
      <c r="L186" s="61"/>
    </row>
    <row r="187" spans="11:12" x14ac:dyDescent="0.25">
      <c r="L187" s="61"/>
    </row>
    <row r="188" spans="11:12" x14ac:dyDescent="0.25">
      <c r="L188" s="61"/>
    </row>
    <row r="189" spans="11:12" x14ac:dyDescent="0.25">
      <c r="L189" s="61"/>
    </row>
    <row r="190" spans="11:12" x14ac:dyDescent="0.25">
      <c r="L190" s="61"/>
    </row>
    <row r="191" spans="11:12" x14ac:dyDescent="0.25">
      <c r="L191" s="61"/>
    </row>
    <row r="192" spans="11:12" x14ac:dyDescent="0.25">
      <c r="L192" s="61"/>
    </row>
    <row r="193" spans="12:12" x14ac:dyDescent="0.25">
      <c r="L193" s="61"/>
    </row>
    <row r="194" spans="12:12" x14ac:dyDescent="0.25">
      <c r="L194" s="61"/>
    </row>
    <row r="195" spans="12:12" x14ac:dyDescent="0.25">
      <c r="L195" s="61"/>
    </row>
    <row r="196" spans="12:12" x14ac:dyDescent="0.25">
      <c r="L196" s="61"/>
    </row>
    <row r="197" spans="12:12" x14ac:dyDescent="0.25">
      <c r="L197" s="61"/>
    </row>
    <row r="198" spans="12:12" x14ac:dyDescent="0.25">
      <c r="L198" s="61"/>
    </row>
    <row r="199" spans="12:12" x14ac:dyDescent="0.25">
      <c r="L199" s="61"/>
    </row>
    <row r="200" spans="12:12" x14ac:dyDescent="0.25">
      <c r="L200" s="61"/>
    </row>
    <row r="201" spans="12:12" x14ac:dyDescent="0.25">
      <c r="L201" s="61"/>
    </row>
    <row r="202" spans="12:12" x14ac:dyDescent="0.25">
      <c r="L202" s="61"/>
    </row>
    <row r="203" spans="12:12" x14ac:dyDescent="0.25">
      <c r="L203" s="61"/>
    </row>
    <row r="204" spans="12:12" x14ac:dyDescent="0.25">
      <c r="L204" s="61"/>
    </row>
    <row r="205" spans="12:12" x14ac:dyDescent="0.25">
      <c r="L205" s="61"/>
    </row>
    <row r="206" spans="12:12" x14ac:dyDescent="0.25">
      <c r="L206" s="61"/>
    </row>
    <row r="207" spans="12:12" x14ac:dyDescent="0.25">
      <c r="L207" s="61"/>
    </row>
    <row r="208" spans="12:12" x14ac:dyDescent="0.25">
      <c r="L208" s="61"/>
    </row>
    <row r="209" spans="12:12" x14ac:dyDescent="0.25">
      <c r="L209" s="61"/>
    </row>
    <row r="210" spans="12:12" x14ac:dyDescent="0.25">
      <c r="L210" s="61"/>
    </row>
    <row r="211" spans="12:12" x14ac:dyDescent="0.25">
      <c r="L211" s="61"/>
    </row>
    <row r="212" spans="12:12" x14ac:dyDescent="0.25">
      <c r="L212" s="61"/>
    </row>
    <row r="213" spans="12:12" x14ac:dyDescent="0.25">
      <c r="L213" s="61"/>
    </row>
    <row r="214" spans="12:12" x14ac:dyDescent="0.25">
      <c r="L214" s="61"/>
    </row>
  </sheetData>
  <sheetProtection selectLockedCells="1"/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2020-04-20T01:57:59Z</dcterms:created>
  <dcterms:modified xsi:type="dcterms:W3CDTF">2020-04-20T03:28:15Z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