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2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5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8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1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4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2300" tabRatio="841"/>
  </bookViews>
  <sheets>
    <sheet name="Contents" sheetId="176" r:id="rId1"/>
    <sheet name="New South Wales" sheetId="178" r:id="rId2"/>
    <sheet name="Victoria" sheetId="179" r:id="rId3"/>
    <sheet name="Queensland" sheetId="180" r:id="rId4"/>
    <sheet name="South Australia" sheetId="181" r:id="rId5"/>
    <sheet name="Western Australia" sheetId="182" r:id="rId6"/>
    <sheet name="Tasmania" sheetId="183" r:id="rId7"/>
    <sheet name="Northern Territory" sheetId="184" r:id="rId8"/>
    <sheet name="Australian Capital Territory" sheetId="185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85" l="1"/>
  <c r="A6" i="179" l="1"/>
  <c r="A6" i="180"/>
  <c r="A6" i="181"/>
  <c r="A6" i="182"/>
  <c r="A6" i="183"/>
  <c r="A6" i="184"/>
  <c r="A6" i="178"/>
  <c r="A3" i="179"/>
  <c r="A2" i="179"/>
  <c r="A3" i="180"/>
  <c r="A2" i="180"/>
  <c r="A3" i="181"/>
  <c r="A2" i="181"/>
  <c r="A3" i="182"/>
  <c r="A2" i="182"/>
  <c r="A3" i="183"/>
  <c r="A2" i="183"/>
  <c r="A3" i="184"/>
  <c r="A2" i="184"/>
  <c r="A3" i="185"/>
  <c r="A2" i="185"/>
  <c r="A3" i="178"/>
  <c r="A2" i="178"/>
  <c r="B10" i="179"/>
  <c r="B10" i="180"/>
  <c r="B10" i="181"/>
  <c r="B10" i="182"/>
  <c r="B10" i="183"/>
  <c r="B10" i="184"/>
  <c r="B10" i="185"/>
  <c r="B10" i="178"/>
  <c r="A24" i="185" l="1"/>
  <c r="A36" i="185"/>
  <c r="A46" i="185"/>
  <c r="A77" i="185"/>
  <c r="A24" i="184"/>
  <c r="A36" i="184"/>
  <c r="A46" i="184"/>
  <c r="A77" i="184"/>
  <c r="A24" i="183"/>
  <c r="A36" i="183"/>
  <c r="A46" i="183"/>
  <c r="A77" i="183"/>
  <c r="A24" i="182"/>
  <c r="A36" i="182"/>
  <c r="A46" i="182"/>
  <c r="A77" i="182"/>
  <c r="A24" i="181"/>
  <c r="A36" i="181"/>
  <c r="A46" i="181"/>
  <c r="A77" i="181"/>
  <c r="A24" i="180"/>
  <c r="A36" i="180"/>
  <c r="A46" i="180"/>
  <c r="A77" i="180"/>
  <c r="A24" i="179"/>
  <c r="A36" i="179"/>
  <c r="A46" i="179"/>
  <c r="A77" i="179"/>
  <c r="A24" i="178"/>
  <c r="A36" i="178"/>
  <c r="A46" i="178"/>
  <c r="A77" i="178"/>
</calcChain>
</file>

<file path=xl/sharedStrings.xml><?xml version="1.0" encoding="utf-8"?>
<sst xmlns="http://schemas.openxmlformats.org/spreadsheetml/2006/main" count="1233" uniqueCount="75">
  <si>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</si>
  <si>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</si>
  <si>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</si>
  <si>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</si>
  <si>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</si>
  <si>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</si>
  <si>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</si>
  <si>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</si>
  <si>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</si>
  <si>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</si>
  <si>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</si>
  <si>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</si>
  <si>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</si>
  <si>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</si>
  <si>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</si>
  <si>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</si>
  <si>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</si>
  <si>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</si>
  <si>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</si>
  <si>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</si>
  <si>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</si>
  <si>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2</t>
  </si>
  <si>
    <t>Graph 5</t>
  </si>
  <si>
    <t>Under 20</t>
  </si>
  <si>
    <t>This wk</t>
  </si>
  <si>
    <t>Prev wk</t>
  </si>
  <si>
    <t>Prev mth</t>
  </si>
  <si>
    <t>Graph 4</t>
  </si>
  <si>
    <t>Graph 3</t>
  </si>
  <si>
    <t>Aust wages</t>
  </si>
  <si>
    <t>Aust jobs</t>
  </si>
  <si>
    <t>State wages</t>
  </si>
  <si>
    <t>Females</t>
  </si>
  <si>
    <t>Males</t>
  </si>
  <si>
    <t>Jobholder Demographics</t>
  </si>
  <si>
    <t>Total</t>
  </si>
  <si>
    <t>Jobs</t>
  </si>
  <si>
    <t>Week ending 14 March</t>
  </si>
  <si>
    <t>This week (ending 04 April)</t>
  </si>
  <si>
    <t>Previous week (ending 28 March)</t>
  </si>
  <si>
    <t>Total employee wages</t>
  </si>
  <si>
    <t>Employee jobs</t>
  </si>
  <si>
    <t>Previous month (week ending 07 March)</t>
  </si>
  <si>
    <t>For businesses that are Single Touch Payroll enabled</t>
  </si>
  <si>
    <t>Graph 1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</si>
  <si>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</si>
  <si>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</si>
  <si>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</si>
  <si>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</si>
  <si>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</si>
  <si>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</si>
  <si>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</si>
  <si>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</si>
  <si>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Released at 11.30am (Canberra time) 21 April 2020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</si>
  <si>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</si>
  <si>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</si>
  <si>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</si>
  <si>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</si>
  <si>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</si>
  <si>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</si>
  <si>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</si>
  <si>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</si>
  <si>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Change in employee jobs since week ending 14 March by Industry, Tasmania</t>
  </si>
  <si>
    <t>% Change between 14 March and 04 April (Change since 100th case of COVID-19)</t>
  </si>
  <si>
    <t>% Change between 07 March and 04 April (monthly change)</t>
  </si>
  <si>
    <t>% Change between 28 March and 04 April (weekly change)</t>
  </si>
  <si>
    <t>% Change between 21 March and 28 March (weekly change)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</si>
  <si>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</si>
  <si>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</si>
  <si>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</si>
  <si>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</si>
  <si>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</si>
  <si>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</si>
  <si>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</si>
  <si>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Aged 80+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</si>
</sst>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[$-C09]d\ mmmm\ yyyy;@"/>
  </numFmts>
  <fonts count="3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dashed">
        <color indexed="64"/>
      </left>
      <right style="thick">
        <color indexed="64"/>
      </right>
      <top style="thin">
        <color indexed="64"/>
      </top>
      <bottom/>
      <diagonal/>
    </border>
    <border>
      <left style="dashed">
        <color indexed="64"/>
      </left>
      <right style="thick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0" fontId="3" fillId="0" borderId="4" xfId="0" applyFont="1" applyBorder="1"/>
    <xf numFmtId="0" fontId="3" fillId="0" borderId="8" xfId="0" applyFont="1" applyBorder="1"/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18" fillId="0" borderId="8" xfId="0" applyFont="1" applyBorder="1" applyProtection="1"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left" indent="1"/>
      <protection hidden="1"/>
    </xf>
    <xf numFmtId="0" fontId="7" fillId="0" borderId="8" xfId="0" applyFont="1" applyFill="1" applyBorder="1" applyAlignment="1" applyProtection="1">
      <alignment horizontal="left" indent="1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7" fillId="0" borderId="11" xfId="0" applyFont="1" applyBorder="1" applyAlignment="1" applyProtection="1">
      <alignment horizontal="left" indent="1"/>
      <protection hidden="1"/>
    </xf>
    <xf numFmtId="164" fontId="7" fillId="0" borderId="12" xfId="3" applyNumberFormat="1" applyFont="1" applyFill="1" applyBorder="1" applyAlignment="1" applyProtection="1">
      <alignment horizontal="center"/>
      <protection hidden="1"/>
    </xf>
    <xf numFmtId="164" fontId="7" fillId="0" borderId="13" xfId="3" applyNumberFormat="1" applyFont="1" applyFill="1" applyBorder="1" applyAlignment="1" applyProtection="1">
      <alignment horizontal="center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164" fontId="25" fillId="0" borderId="0" xfId="3" applyNumberFormat="1" applyFont="1" applyFill="1" applyBorder="1" applyAlignment="1" applyProtection="1"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>
      <alignment horizontal="center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6" fillId="0" borderId="0" xfId="4" applyFont="1" applyFill="1" applyBorder="1" applyProtection="1">
      <protection hidden="1"/>
    </xf>
    <xf numFmtId="0" fontId="28" fillId="0" borderId="0" xfId="0" applyFont="1"/>
    <xf numFmtId="165" fontId="25" fillId="0" borderId="0" xfId="0" applyNumberFormat="1" applyFont="1" applyFill="1" applyBorder="1"/>
    <xf numFmtId="165" fontId="7" fillId="0" borderId="0" xfId="0" applyNumberFormat="1" applyFont="1"/>
    <xf numFmtId="0" fontId="27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10" xfId="0" applyFont="1" applyFill="1" applyBorder="1" applyAlignment="1" applyProtection="1">
      <alignment horizontal="center"/>
      <protection hidden="1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1" fillId="0" borderId="26" xfId="0" applyFont="1" applyFill="1" applyBorder="1" applyAlignment="1" applyProtection="1">
      <alignment horizontal="center"/>
      <protection hidden="1"/>
    </xf>
    <xf numFmtId="0" fontId="21" fillId="0" borderId="27" xfId="0" applyFont="1" applyFill="1" applyBorder="1" applyAlignment="1" applyProtection="1">
      <alignment horizontal="center"/>
      <protection hidden="1"/>
    </xf>
    <xf numFmtId="0" fontId="21" fillId="0" borderId="28" xfId="0" applyFont="1" applyFill="1" applyBorder="1" applyAlignment="1" applyProtection="1">
      <alignment horizontal="center"/>
      <protection hidden="1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8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23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8" fillId="3" borderId="24" xfId="0" applyFont="1" applyFill="1" applyBorder="1" applyAlignment="1" applyProtection="1">
      <alignment horizontal="center" vertical="center" wrapText="1"/>
      <protection hidden="1"/>
    </xf>
    <xf numFmtId="0" fontId="8" fillId="3" borderId="20" xfId="0" applyFont="1" applyFill="1" applyBorder="1" applyAlignment="1" applyProtection="1">
      <alignment horizontal="center" vertical="center" wrapText="1"/>
      <protection hidden="1"/>
    </xf>
    <xf numFmtId="0" fontId="8" fillId="3" borderId="25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/>
    <cellStyle name="Normal 4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100.404957864708</c:v>
                </c:pt>
                <c:pt idx="1">
                  <c:v>100.23208407973809</c:v>
                </c:pt>
                <c:pt idx="2">
                  <c:v>100.36063501505743</c:v>
                </c:pt>
                <c:pt idx="3">
                  <c:v>100.34240668459617</c:v>
                </c:pt>
                <c:pt idx="4">
                  <c:v>100.45454904158019</c:v>
                </c:pt>
                <c:pt idx="5">
                  <c:v>100.47996695580339</c:v>
                </c:pt>
                <c:pt idx="6">
                  <c:v>100.86778813158656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9-498C-8708-7FF5ADDF731B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98.021116831163724</c:v>
                </c:pt>
                <c:pt idx="1">
                  <c:v>97.970955662822135</c:v>
                </c:pt>
                <c:pt idx="2">
                  <c:v>99.170380127364183</c:v>
                </c:pt>
                <c:pt idx="3">
                  <c:v>99.556340592440222</c:v>
                </c:pt>
                <c:pt idx="4">
                  <c:v>99.616868819987531</c:v>
                </c:pt>
                <c:pt idx="5">
                  <c:v>99.633209417596035</c:v>
                </c:pt>
                <c:pt idx="6">
                  <c:v>98.857691897085516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9-498C-8708-7FF5ADDF731B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92.03364265337575</c:v>
                </c:pt>
                <c:pt idx="1">
                  <c:v>91.008433270679461</c:v>
                </c:pt>
                <c:pt idx="2">
                  <c:v>94.025887114335632</c:v>
                </c:pt>
                <c:pt idx="3">
                  <c:v>95.318099642900492</c:v>
                </c:pt>
                <c:pt idx="4">
                  <c:v>95.952856319888895</c:v>
                </c:pt>
                <c:pt idx="5">
                  <c:v>95.706732755059903</c:v>
                </c:pt>
                <c:pt idx="6">
                  <c:v>89.688724854733181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A9-498C-8708-7FF5ADDF7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-7.2691361222639528E-2</c:v>
                </c:pt>
                <c:pt idx="1">
                  <c:v>-8.3005457545373806E-2</c:v>
                </c:pt>
                <c:pt idx="2">
                  <c:v>-4.3551014582625891E-2</c:v>
                </c:pt>
                <c:pt idx="3">
                  <c:v>-2.2281284606865959E-2</c:v>
                </c:pt>
                <c:pt idx="4">
                  <c:v>-5.6054891511705729E-2</c:v>
                </c:pt>
                <c:pt idx="5">
                  <c:v>-4.1765866267600815E-2</c:v>
                </c:pt>
                <c:pt idx="6">
                  <c:v>-3.8008323939998312E-2</c:v>
                </c:pt>
                <c:pt idx="7">
                  <c:v>-0.27261329673137369</c:v>
                </c:pt>
                <c:pt idx="8">
                  <c:v>-2.9979827238400647E-2</c:v>
                </c:pt>
                <c:pt idx="9">
                  <c:v>-5.3618946248004229E-2</c:v>
                </c:pt>
                <c:pt idx="10">
                  <c:v>-2.556237978180631E-2</c:v>
                </c:pt>
                <c:pt idx="11">
                  <c:v>-9.6864708977181913E-2</c:v>
                </c:pt>
                <c:pt idx="12">
                  <c:v>-9.055631824344712E-2</c:v>
                </c:pt>
                <c:pt idx="13">
                  <c:v>-8.640766239998432E-2</c:v>
                </c:pt>
                <c:pt idx="14">
                  <c:v>-7.0903487969420587E-2</c:v>
                </c:pt>
                <c:pt idx="15">
                  <c:v>2.0526477292653E-2</c:v>
                </c:pt>
                <c:pt idx="16">
                  <c:v>-3.7620238405719264E-2</c:v>
                </c:pt>
                <c:pt idx="17">
                  <c:v>-0.21196317806487297</c:v>
                </c:pt>
                <c:pt idx="18">
                  <c:v>-8.9076619379835464E-2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C-45B3-9760-E9BEBAA10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100.83728528964626</c:v>
                </c:pt>
                <c:pt idx="1">
                  <c:v>100.48443915112593</c:v>
                </c:pt>
                <c:pt idx="2">
                  <c:v>100.28855447282778</c:v>
                </c:pt>
                <c:pt idx="3">
                  <c:v>100.18438048674376</c:v>
                </c:pt>
                <c:pt idx="4">
                  <c:v>100.19746492646782</c:v>
                </c:pt>
                <c:pt idx="5">
                  <c:v>100.21210568272407</c:v>
                </c:pt>
                <c:pt idx="6">
                  <c:v>101.27431383101407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9-4437-8507-1978A9F3BF82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99.979578407569605</c:v>
                </c:pt>
                <c:pt idx="1">
                  <c:v>98.892423351575175</c:v>
                </c:pt>
                <c:pt idx="2">
                  <c:v>99.38226930816964</c:v>
                </c:pt>
                <c:pt idx="3">
                  <c:v>99.622434340347738</c:v>
                </c:pt>
                <c:pt idx="4">
                  <c:v>99.688444227128542</c:v>
                </c:pt>
                <c:pt idx="5">
                  <c:v>99.713870857533323</c:v>
                </c:pt>
                <c:pt idx="6">
                  <c:v>98.675713077573619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9-4437-8507-1978A9F3BF82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94.64273558575934</c:v>
                </c:pt>
                <c:pt idx="1">
                  <c:v>93.087696552140017</c:v>
                </c:pt>
                <c:pt idx="2">
                  <c:v>95.295348109688049</c:v>
                </c:pt>
                <c:pt idx="3">
                  <c:v>96.192232195111842</c:v>
                </c:pt>
                <c:pt idx="4">
                  <c:v>96.683842980905453</c:v>
                </c:pt>
                <c:pt idx="5">
                  <c:v>96.378544584899217</c:v>
                </c:pt>
                <c:pt idx="6">
                  <c:v>92.657799646344273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19-4437-8507-1978A9F3B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100.93961533298817</c:v>
                </c:pt>
                <c:pt idx="1">
                  <c:v>100.09009185452125</c:v>
                </c:pt>
                <c:pt idx="2">
                  <c:v>99.798827997938233</c:v>
                </c:pt>
                <c:pt idx="3">
                  <c:v>99.825685830596385</c:v>
                </c:pt>
                <c:pt idx="4">
                  <c:v>99.903593339176169</c:v>
                </c:pt>
                <c:pt idx="5">
                  <c:v>100.05111244738426</c:v>
                </c:pt>
                <c:pt idx="6">
                  <c:v>101.32903465231711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5-4709-B778-F64C36830196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98.214730867322473</c:v>
                </c:pt>
                <c:pt idx="1">
                  <c:v>99.241074051587375</c:v>
                </c:pt>
                <c:pt idx="2">
                  <c:v>100.23369981334041</c:v>
                </c:pt>
                <c:pt idx="3">
                  <c:v>100.45598035776922</c:v>
                </c:pt>
                <c:pt idx="4">
                  <c:v>100.50957806435457</c:v>
                </c:pt>
                <c:pt idx="5">
                  <c:v>100.64942874323512</c:v>
                </c:pt>
                <c:pt idx="6">
                  <c:v>97.921788746114942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5-4709-B778-F64C36830196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90.040077470325414</c:v>
                </c:pt>
                <c:pt idx="1">
                  <c:v>92.687870894455443</c:v>
                </c:pt>
                <c:pt idx="2">
                  <c:v>96.001080924190191</c:v>
                </c:pt>
                <c:pt idx="3">
                  <c:v>97.032407555031199</c:v>
                </c:pt>
                <c:pt idx="4">
                  <c:v>97.550394390885188</c:v>
                </c:pt>
                <c:pt idx="5">
                  <c:v>97.578171978352373</c:v>
                </c:pt>
                <c:pt idx="6">
                  <c:v>90.08906619659507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B5-4709-B778-F64C36830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Queensland!$L$4:$L$8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Queensland!$L$10:$L$14</c:f>
              <c:numCache>
                <c:formatCode>0.0</c:formatCode>
                <c:ptCount val="5"/>
                <c:pt idx="0">
                  <c:v>100.19144569740706</c:v>
                </c:pt>
                <c:pt idx="1">
                  <c:v>100</c:v>
                </c:pt>
                <c:pt idx="2">
                  <c:v>99.857326242048174</c:v>
                </c:pt>
                <c:pt idx="3" formatCode="0.0%">
                  <c:v>99.62587066357284</c:v>
                </c:pt>
                <c:pt idx="4" formatCode="0.0%">
                  <c:v>95.046639486691177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F-4887-AF43-6AB71C8946D0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Queensland!$L$4:$L$8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Queensland!$L$16:$L$20</c:f>
              <c:numCache>
                <c:formatCode>0.0</c:formatCode>
                <c:ptCount val="5"/>
                <c:pt idx="0">
                  <c:v>99.094109723742392</c:v>
                </c:pt>
                <c:pt idx="1">
                  <c:v>100</c:v>
                </c:pt>
                <c:pt idx="2">
                  <c:v>98.770199230075249</c:v>
                </c:pt>
                <c:pt idx="3">
                  <c:v>97.727612552471356</c:v>
                </c:pt>
                <c:pt idx="4">
                  <c:v>94.423915477919323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F-4887-AF43-6AB71C8946D0}"/>
            </c:ext>
          </c:extLst>
        </c:ser>
        <c:ser>
          <c:idx val="0"/>
          <c:order val="2"/>
          <c:tx>
            <c:v>Aust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Ref>
              <c:f>Queensland!$L$22:$L$26</c:f>
              <c:numCache>
                <c:formatCode>0.0</c:formatCode>
                <c:ptCount val="5"/>
                <c:pt idx="0">
                  <c:v>100.00273175098941</c:v>
                </c:pt>
                <c:pt idx="1">
                  <c:v>100</c:v>
                </c:pt>
                <c:pt idx="2">
                  <c:v>99.965512913159571</c:v>
                </c:pt>
                <c:pt idx="3">
                  <c:v>99.451039913623859</c:v>
                </c:pt>
                <c:pt idx="4">
                  <c:v>93.968395367437779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F-4887-AF43-6AB71C8946D0}"/>
            </c:ext>
          </c:extLst>
        </c:ser>
        <c:ser>
          <c:idx val="3"/>
          <c:order val="3"/>
          <c:tx>
            <c:v>Aust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Ref>
              <c:f>Queensland!$L$28:$L$32</c:f>
              <c:numCache>
                <c:formatCode>0.0</c:formatCode>
                <c:ptCount val="5"/>
                <c:pt idx="0">
                  <c:v>99.487005914506227</c:v>
                </c:pt>
                <c:pt idx="1">
                  <c:v>100</c:v>
                </c:pt>
                <c:pt idx="2">
                  <c:v>99.651931415514412</c:v>
                </c:pt>
                <c:pt idx="3">
                  <c:v>98.382055494506588</c:v>
                </c:pt>
                <c:pt idx="4">
                  <c:v>93.325641786372074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0F-4887-AF43-6AB71C894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Queensland!$L$143:$L$161</c:f>
              <c:numCache>
                <c:formatCode>0%</c:formatCode>
                <c:ptCount val="19"/>
                <c:pt idx="0">
                  <c:v>1.5115078552381275E-2</c:v>
                </c:pt>
                <c:pt idx="1">
                  <c:v>2.1358309070525067E-2</c:v>
                </c:pt>
                <c:pt idx="2">
                  <c:v>7.0857604938845062E-2</c:v>
                </c:pt>
                <c:pt idx="3">
                  <c:v>1.0598395804346404E-2</c:v>
                </c:pt>
                <c:pt idx="4">
                  <c:v>6.9915947579666113E-2</c:v>
                </c:pt>
                <c:pt idx="5">
                  <c:v>4.2210952361849789E-2</c:v>
                </c:pt>
                <c:pt idx="6">
                  <c:v>8.8687865921504627E-2</c:v>
                </c:pt>
                <c:pt idx="7">
                  <c:v>7.3082428800358076E-2</c:v>
                </c:pt>
                <c:pt idx="8">
                  <c:v>4.3943306315227193E-2</c:v>
                </c:pt>
                <c:pt idx="9">
                  <c:v>8.9146026564871951E-3</c:v>
                </c:pt>
                <c:pt idx="10">
                  <c:v>3.8697683649576785E-2</c:v>
                </c:pt>
                <c:pt idx="11">
                  <c:v>2.5254258043675166E-2</c:v>
                </c:pt>
                <c:pt idx="12">
                  <c:v>7.5836671008987971E-2</c:v>
                </c:pt>
                <c:pt idx="13">
                  <c:v>7.4142321164276978E-2</c:v>
                </c:pt>
                <c:pt idx="14">
                  <c:v>0.11215434735333053</c:v>
                </c:pt>
                <c:pt idx="15">
                  <c:v>6.2090796038282804E-2</c:v>
                </c:pt>
                <c:pt idx="16">
                  <c:v>0.10498159967738735</c:v>
                </c:pt>
                <c:pt idx="17">
                  <c:v>1.7629683742475713E-2</c:v>
                </c:pt>
                <c:pt idx="18">
                  <c:v>4.3300931311796263E-2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9-4F89-813C-2CD8DD596F47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Queensland!$L$163:$L$181</c:f>
              <c:numCache>
                <c:formatCode>0%</c:formatCode>
                <c:ptCount val="19"/>
                <c:pt idx="0">
                  <c:v>1.5238056099637416E-2</c:v>
                </c:pt>
                <c:pt idx="1">
                  <c:v>2.0093975139516041E-2</c:v>
                </c:pt>
                <c:pt idx="2">
                  <c:v>7.1562607424158195E-2</c:v>
                </c:pt>
                <c:pt idx="3">
                  <c:v>1.1136848173115957E-2</c:v>
                </c:pt>
                <c:pt idx="4">
                  <c:v>6.9709983234195361E-2</c:v>
                </c:pt>
                <c:pt idx="5">
                  <c:v>4.2460413763842617E-2</c:v>
                </c:pt>
                <c:pt idx="6">
                  <c:v>9.1279504678486958E-2</c:v>
                </c:pt>
                <c:pt idx="7">
                  <c:v>5.7931158573190596E-2</c:v>
                </c:pt>
                <c:pt idx="8">
                  <c:v>4.4619031937219583E-2</c:v>
                </c:pt>
                <c:pt idx="9">
                  <c:v>8.6211444619254066E-3</c:v>
                </c:pt>
                <c:pt idx="10">
                  <c:v>4.0509493865959083E-2</c:v>
                </c:pt>
                <c:pt idx="11">
                  <c:v>2.4589476583685467E-2</c:v>
                </c:pt>
                <c:pt idx="12">
                  <c:v>7.5083481933859761E-2</c:v>
                </c:pt>
                <c:pt idx="13">
                  <c:v>7.3878387661611755E-2</c:v>
                </c:pt>
                <c:pt idx="14">
                  <c:v>0.11799927694343665</c:v>
                </c:pt>
                <c:pt idx="15">
                  <c:v>6.6420131405256544E-2</c:v>
                </c:pt>
                <c:pt idx="16">
                  <c:v>0.10813527488644624</c:v>
                </c:pt>
                <c:pt idx="17">
                  <c:v>1.5923349340169236E-2</c:v>
                </c:pt>
                <c:pt idx="18">
                  <c:v>4.3842662447540912E-2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D9-4F89-813C-2CD8DD596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-4.1800530800391145E-2</c:v>
                </c:pt>
                <c:pt idx="1">
                  <c:v>-0.10579774614472126</c:v>
                </c:pt>
                <c:pt idx="2">
                  <c:v>-4.0076876089450431E-2</c:v>
                </c:pt>
                <c:pt idx="3">
                  <c:v>-1.2450819263907231E-3</c:v>
                </c:pt>
                <c:pt idx="4">
                  <c:v>-5.2333569886303555E-2</c:v>
                </c:pt>
                <c:pt idx="5">
                  <c:v>-4.3916468675753384E-2</c:v>
                </c:pt>
                <c:pt idx="6">
                  <c:v>-2.1759055361797897E-2</c:v>
                </c:pt>
                <c:pt idx="7">
                  <c:v>-0.24658197129794812</c:v>
                </c:pt>
                <c:pt idx="8">
                  <c:v>-3.4918080046125066E-2</c:v>
                </c:pt>
                <c:pt idx="9">
                  <c:v>-8.0821836698442784E-2</c:v>
                </c:pt>
                <c:pt idx="10">
                  <c:v>-5.0331451018904572E-3</c:v>
                </c:pt>
                <c:pt idx="11">
                  <c:v>-7.4553244853171718E-2</c:v>
                </c:pt>
                <c:pt idx="12">
                  <c:v>-5.8973377414303085E-2</c:v>
                </c:pt>
                <c:pt idx="13">
                  <c:v>-5.2917096785676132E-2</c:v>
                </c:pt>
                <c:pt idx="14">
                  <c:v>0</c:v>
                </c:pt>
                <c:pt idx="15">
                  <c:v>1.6738500250780053E-2</c:v>
                </c:pt>
                <c:pt idx="16">
                  <c:v>-2.0981341538832798E-2</c:v>
                </c:pt>
                <c:pt idx="17">
                  <c:v>-0.14152694610778438</c:v>
                </c:pt>
                <c:pt idx="18">
                  <c:v>-3.7642469677576673E-2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F-4349-B17D-C26D3300C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100.83158404650412</c:v>
                </c:pt>
                <c:pt idx="1">
                  <c:v>100.23754425219538</c:v>
                </c:pt>
                <c:pt idx="2">
                  <c:v>100.41605774105997</c:v>
                </c:pt>
                <c:pt idx="3">
                  <c:v>100.24009603841537</c:v>
                </c:pt>
                <c:pt idx="4">
                  <c:v>100.22400061265124</c:v>
                </c:pt>
                <c:pt idx="5">
                  <c:v>100.22939537932164</c:v>
                </c:pt>
                <c:pt idx="6">
                  <c:v>101.55556869935529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0-44D3-878C-C62ED9AEB8AB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98.570967221056023</c:v>
                </c:pt>
                <c:pt idx="1">
                  <c:v>99.036030099155568</c:v>
                </c:pt>
                <c:pt idx="2">
                  <c:v>99.980613797011543</c:v>
                </c:pt>
                <c:pt idx="3">
                  <c:v>99.961111205045398</c:v>
                </c:pt>
                <c:pt idx="4">
                  <c:v>99.971281972737032</c:v>
                </c:pt>
                <c:pt idx="5">
                  <c:v>99.868916926101917</c:v>
                </c:pt>
                <c:pt idx="6">
                  <c:v>102.69710770686697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B0-44D3-878C-C62ED9AEB8AB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92.128209268528977</c:v>
                </c:pt>
                <c:pt idx="1">
                  <c:v>93.469831879971181</c:v>
                </c:pt>
                <c:pt idx="2">
                  <c:v>95.781263980434844</c:v>
                </c:pt>
                <c:pt idx="3">
                  <c:v>96.214260352028134</c:v>
                </c:pt>
                <c:pt idx="4">
                  <c:v>96.741461173227137</c:v>
                </c:pt>
                <c:pt idx="5">
                  <c:v>96.497624119285604</c:v>
                </c:pt>
                <c:pt idx="6">
                  <c:v>96.457088779795356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B0-44D3-878C-C62ED9AEB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99.95305793991416</c:v>
                </c:pt>
                <c:pt idx="1">
                  <c:v>100.26150043849158</c:v>
                </c:pt>
                <c:pt idx="2">
                  <c:v>99.749934878874697</c:v>
                </c:pt>
                <c:pt idx="3">
                  <c:v>100.20299085609996</c:v>
                </c:pt>
                <c:pt idx="4">
                  <c:v>100.16964197652629</c:v>
                </c:pt>
                <c:pt idx="5">
                  <c:v>100.18102824040551</c:v>
                </c:pt>
                <c:pt idx="6">
                  <c:v>99.583387579742222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2-474A-B5F7-E5F48195A72E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96.613465665236049</c:v>
                </c:pt>
                <c:pt idx="1">
                  <c:v>99.73212150203301</c:v>
                </c:pt>
                <c:pt idx="2">
                  <c:v>100.94816358426672</c:v>
                </c:pt>
                <c:pt idx="3">
                  <c:v>101.08572173492001</c:v>
                </c:pt>
                <c:pt idx="4">
                  <c:v>100.6055824045764</c:v>
                </c:pt>
                <c:pt idx="5">
                  <c:v>100.84630702389572</c:v>
                </c:pt>
                <c:pt idx="6">
                  <c:v>100.81369613331597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2-474A-B5F7-E5F48195A72E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86.701984978540764</c:v>
                </c:pt>
                <c:pt idx="1">
                  <c:v>91.909431555449245</c:v>
                </c:pt>
                <c:pt idx="2">
                  <c:v>95.233133628549098</c:v>
                </c:pt>
                <c:pt idx="3">
                  <c:v>96.083580088273095</c:v>
                </c:pt>
                <c:pt idx="4">
                  <c:v>96.007495808265119</c:v>
                </c:pt>
                <c:pt idx="5">
                  <c:v>95.890658942795071</c:v>
                </c:pt>
                <c:pt idx="6">
                  <c:v>94.212993099856789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B2-474A-B5F7-E5F48195A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'South Australia'!$L$4:$L$8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'South Australia'!$L$10:$L$14</c:f>
              <c:numCache>
                <c:formatCode>0.0</c:formatCode>
                <c:ptCount val="5"/>
                <c:pt idx="0">
                  <c:v>100.20747099484126</c:v>
                </c:pt>
                <c:pt idx="1">
                  <c:v>100</c:v>
                </c:pt>
                <c:pt idx="2">
                  <c:v>100.43567209727517</c:v>
                </c:pt>
                <c:pt idx="3" formatCode="0.0%">
                  <c:v>100.11537494307716</c:v>
                </c:pt>
                <c:pt idx="4" formatCode="0.0%">
                  <c:v>94.8033698319162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B-4F45-BDBF-98CA0078CB2A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'South Australia'!$L$4:$L$8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'South Australia'!$L$16:$L$20</c:f>
              <c:numCache>
                <c:formatCode>0.0</c:formatCode>
                <c:ptCount val="5"/>
                <c:pt idx="0">
                  <c:v>101.28243619220467</c:v>
                </c:pt>
                <c:pt idx="1">
                  <c:v>100</c:v>
                </c:pt>
                <c:pt idx="2">
                  <c:v>100.63488861998189</c:v>
                </c:pt>
                <c:pt idx="3">
                  <c:v>99.934509826906933</c:v>
                </c:pt>
                <c:pt idx="4">
                  <c:v>97.776257266135772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B-4F45-BDBF-98CA0078CB2A}"/>
            </c:ext>
          </c:extLst>
        </c:ser>
        <c:ser>
          <c:idx val="0"/>
          <c:order val="2"/>
          <c:tx>
            <c:v>Aust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Ref>
              <c:f>'South Australia'!$L$22:$L$26</c:f>
              <c:numCache>
                <c:formatCode>0.0</c:formatCode>
                <c:ptCount val="5"/>
                <c:pt idx="0">
                  <c:v>100.00273175098941</c:v>
                </c:pt>
                <c:pt idx="1">
                  <c:v>100</c:v>
                </c:pt>
                <c:pt idx="2">
                  <c:v>99.965512913159571</c:v>
                </c:pt>
                <c:pt idx="3">
                  <c:v>99.451039913623859</c:v>
                </c:pt>
                <c:pt idx="4">
                  <c:v>93.968395367437779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2B-4F45-BDBF-98CA0078CB2A}"/>
            </c:ext>
          </c:extLst>
        </c:ser>
        <c:ser>
          <c:idx val="3"/>
          <c:order val="3"/>
          <c:tx>
            <c:v>Aust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Ref>
              <c:f>'South Australia'!$L$28:$L$32</c:f>
              <c:numCache>
                <c:formatCode>0.0</c:formatCode>
                <c:ptCount val="5"/>
                <c:pt idx="0">
                  <c:v>99.487005914506227</c:v>
                </c:pt>
                <c:pt idx="1">
                  <c:v>100</c:v>
                </c:pt>
                <c:pt idx="2">
                  <c:v>99.651931415514412</c:v>
                </c:pt>
                <c:pt idx="3">
                  <c:v>98.382055494506588</c:v>
                </c:pt>
                <c:pt idx="4">
                  <c:v>93.325641786372074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2B-4F45-BDBF-98CA0078C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Australia'!$L$143:$L$161</c:f>
              <c:numCache>
                <c:formatCode>0%</c:formatCode>
                <c:ptCount val="19"/>
                <c:pt idx="0">
                  <c:v>2.8028124978760137E-2</c:v>
                </c:pt>
                <c:pt idx="1">
                  <c:v>1.7071753359296945E-2</c:v>
                </c:pt>
                <c:pt idx="2">
                  <c:v>9.1830978257175677E-2</c:v>
                </c:pt>
                <c:pt idx="3">
                  <c:v>9.6598903003486739E-3</c:v>
                </c:pt>
                <c:pt idx="4">
                  <c:v>6.421065867368092E-2</c:v>
                </c:pt>
                <c:pt idx="5">
                  <c:v>4.5915489128587839E-2</c:v>
                </c:pt>
                <c:pt idx="6">
                  <c:v>0.11007857050615447</c:v>
                </c:pt>
                <c:pt idx="7">
                  <c:v>7.4837387598637936E-2</c:v>
                </c:pt>
                <c:pt idx="8">
                  <c:v>3.9026976326896806E-2</c:v>
                </c:pt>
                <c:pt idx="9">
                  <c:v>1.1177266208565273E-2</c:v>
                </c:pt>
                <c:pt idx="10">
                  <c:v>4.2685330560256647E-2</c:v>
                </c:pt>
                <c:pt idx="11">
                  <c:v>1.9644325727762712E-2</c:v>
                </c:pt>
                <c:pt idx="12">
                  <c:v>7.1576643625661837E-2</c:v>
                </c:pt>
                <c:pt idx="13">
                  <c:v>7.3036247102882507E-2</c:v>
                </c:pt>
                <c:pt idx="14">
                  <c:v>4.0515466019615441E-2</c:v>
                </c:pt>
                <c:pt idx="15">
                  <c:v>6.8200354790693876E-2</c:v>
                </c:pt>
                <c:pt idx="16">
                  <c:v>0.13335236425177904</c:v>
                </c:pt>
                <c:pt idx="17">
                  <c:v>1.6531411210570317E-2</c:v>
                </c:pt>
                <c:pt idx="18">
                  <c:v>4.1667516261240135E-2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7-4A1D-BBF8-3138E84D79A3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Australia'!$L$163:$L$181</c:f>
              <c:numCache>
                <c:formatCode>0%</c:formatCode>
                <c:ptCount val="19"/>
                <c:pt idx="0">
                  <c:v>2.8118071524717125E-2</c:v>
                </c:pt>
                <c:pt idx="1">
                  <c:v>1.7383807733186603E-2</c:v>
                </c:pt>
                <c:pt idx="2">
                  <c:v>9.3674330071890355E-2</c:v>
                </c:pt>
                <c:pt idx="3">
                  <c:v>1.0038839789006923E-2</c:v>
                </c:pt>
                <c:pt idx="4">
                  <c:v>6.3672519818687906E-2</c:v>
                </c:pt>
                <c:pt idx="5">
                  <c:v>4.6826411056524707E-2</c:v>
                </c:pt>
                <c:pt idx="6">
                  <c:v>0.11661973749536235</c:v>
                </c:pt>
                <c:pt idx="7">
                  <c:v>5.4689362342790267E-2</c:v>
                </c:pt>
                <c:pt idx="8">
                  <c:v>4.1038977798409489E-2</c:v>
                </c:pt>
                <c:pt idx="9">
                  <c:v>1.0897365812740957E-2</c:v>
                </c:pt>
                <c:pt idx="10">
                  <c:v>4.3996322139038202E-2</c:v>
                </c:pt>
                <c:pt idx="11">
                  <c:v>1.8977189017319283E-2</c:v>
                </c:pt>
                <c:pt idx="12">
                  <c:v>7.1309637537123632E-2</c:v>
                </c:pt>
                <c:pt idx="13">
                  <c:v>7.5448127284100427E-2</c:v>
                </c:pt>
                <c:pt idx="14">
                  <c:v>3.9167785379248046E-2</c:v>
                </c:pt>
                <c:pt idx="15">
                  <c:v>7.3616366122814025E-2</c:v>
                </c:pt>
                <c:pt idx="16">
                  <c:v>0.13692683530101285</c:v>
                </c:pt>
                <c:pt idx="17">
                  <c:v>1.4648712300580895E-2</c:v>
                </c:pt>
                <c:pt idx="18">
                  <c:v>4.2024759245285724E-2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7-4A1D-BBF8-3138E84D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100.54122524182405</c:v>
                </c:pt>
                <c:pt idx="1">
                  <c:v>100.16049184235764</c:v>
                </c:pt>
                <c:pt idx="2">
                  <c:v>100.13915871733863</c:v>
                </c:pt>
                <c:pt idx="3">
                  <c:v>100.24888971132495</c:v>
                </c:pt>
                <c:pt idx="4">
                  <c:v>100.38476239930188</c:v>
                </c:pt>
                <c:pt idx="5">
                  <c:v>100.3488541111488</c:v>
                </c:pt>
                <c:pt idx="6">
                  <c:v>101.04704272264084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8-4ED1-A4F7-6D6E53B2D6C3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96.427337632427452</c:v>
                </c:pt>
                <c:pt idx="1">
                  <c:v>98.728815908372738</c:v>
                </c:pt>
                <c:pt idx="2">
                  <c:v>99.959889546178871</c:v>
                </c:pt>
                <c:pt idx="3">
                  <c:v>100.1131877621515</c:v>
                </c:pt>
                <c:pt idx="4">
                  <c:v>100.06959619781186</c:v>
                </c:pt>
                <c:pt idx="5">
                  <c:v>100.3690424277662</c:v>
                </c:pt>
                <c:pt idx="6">
                  <c:v>98.581957887447018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8-4ED1-A4F7-6D6E53B2D6C3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87.11711192998618</c:v>
                </c:pt>
                <c:pt idx="1">
                  <c:v>90.851964985613947</c:v>
                </c:pt>
                <c:pt idx="2">
                  <c:v>94.346608893060619</c:v>
                </c:pt>
                <c:pt idx="3">
                  <c:v>95.644892672094755</c:v>
                </c:pt>
                <c:pt idx="4">
                  <c:v>96.046359000988048</c:v>
                </c:pt>
                <c:pt idx="5">
                  <c:v>96.125458274787206</c:v>
                </c:pt>
                <c:pt idx="6">
                  <c:v>88.230250465810343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98-4ED1-A4F7-6D6E53B2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-4.8923916338284301E-2</c:v>
                </c:pt>
                <c:pt idx="1">
                  <c:v>-3.4637205135861437E-2</c:v>
                </c:pt>
                <c:pt idx="2">
                  <c:v>-3.2936126119458176E-2</c:v>
                </c:pt>
                <c:pt idx="3">
                  <c:v>-1.4775725593667577E-2</c:v>
                </c:pt>
                <c:pt idx="4">
                  <c:v>-5.9911614490989473E-2</c:v>
                </c:pt>
                <c:pt idx="5">
                  <c:v>-3.3158167419139906E-2</c:v>
                </c:pt>
                <c:pt idx="6">
                  <c:v>4.3684299893491652E-3</c:v>
                </c:pt>
                <c:pt idx="7">
                  <c:v>-0.3071997820311968</c:v>
                </c:pt>
                <c:pt idx="8">
                  <c:v>-3.0912574016022099E-3</c:v>
                </c:pt>
                <c:pt idx="9">
                  <c:v>-7.5706901793858306E-2</c:v>
                </c:pt>
                <c:pt idx="10">
                  <c:v>-2.2849408861112197E-2</c:v>
                </c:pt>
                <c:pt idx="11">
                  <c:v>-8.4162269699852965E-2</c:v>
                </c:pt>
                <c:pt idx="12">
                  <c:v>-5.5502801253442202E-2</c:v>
                </c:pt>
                <c:pt idx="13">
                  <c:v>-2.0659330432961864E-2</c:v>
                </c:pt>
                <c:pt idx="14">
                  <c:v>-8.3501090421070345E-2</c:v>
                </c:pt>
                <c:pt idx="15">
                  <c:v>2.3320128559683129E-2</c:v>
                </c:pt>
                <c:pt idx="16">
                  <c:v>-2.655453618756376E-2</c:v>
                </c:pt>
                <c:pt idx="17">
                  <c:v>-0.15993421728851887</c:v>
                </c:pt>
                <c:pt idx="18">
                  <c:v>-4.3838186118587363E-2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A-4BAE-BADE-BCA5BFA1C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100.28833021397136</c:v>
                </c:pt>
                <c:pt idx="1">
                  <c:v>100.02067899014602</c:v>
                </c:pt>
                <c:pt idx="2">
                  <c:v>99.95438426109861</c:v>
                </c:pt>
                <c:pt idx="3">
                  <c:v>99.902188214112599</c:v>
                </c:pt>
                <c:pt idx="4">
                  <c:v>100.03852641662677</c:v>
                </c:pt>
                <c:pt idx="5">
                  <c:v>99.934919210053863</c:v>
                </c:pt>
                <c:pt idx="6">
                  <c:v>100.34506331586314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F-41A8-9263-0F042B41872D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99.205827305377099</c:v>
                </c:pt>
                <c:pt idx="1">
                  <c:v>99.159354096238218</c:v>
                </c:pt>
                <c:pt idx="2">
                  <c:v>99.671125237275419</c:v>
                </c:pt>
                <c:pt idx="3">
                  <c:v>99.967107541029009</c:v>
                </c:pt>
                <c:pt idx="4">
                  <c:v>100.0614340157021</c:v>
                </c:pt>
                <c:pt idx="5">
                  <c:v>100.02692998204668</c:v>
                </c:pt>
                <c:pt idx="6">
                  <c:v>98.512321364627752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F-41A8-9263-0F042B41872D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93.813546461631844</c:v>
                </c:pt>
                <c:pt idx="1">
                  <c:v>92.859454793929359</c:v>
                </c:pt>
                <c:pt idx="2">
                  <c:v>94.441501493547577</c:v>
                </c:pt>
                <c:pt idx="3">
                  <c:v>95.135378436396365</c:v>
                </c:pt>
                <c:pt idx="4">
                  <c:v>95.917241092067712</c:v>
                </c:pt>
                <c:pt idx="5">
                  <c:v>96.353231597845607</c:v>
                </c:pt>
                <c:pt idx="6">
                  <c:v>92.187245678570264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F-41A8-9263-0F042B418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99.9782618147037</c:v>
                </c:pt>
                <c:pt idx="1">
                  <c:v>100.0904539714667</c:v>
                </c:pt>
                <c:pt idx="2">
                  <c:v>99.693746637420858</c:v>
                </c:pt>
                <c:pt idx="3">
                  <c:v>99.896166352433255</c:v>
                </c:pt>
                <c:pt idx="4">
                  <c:v>99.883460798085437</c:v>
                </c:pt>
                <c:pt idx="5">
                  <c:v>99.828591834305442</c:v>
                </c:pt>
                <c:pt idx="6">
                  <c:v>100.61820429833813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5-45C4-9E1E-FB93F6A40308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98.300073909830004</c:v>
                </c:pt>
                <c:pt idx="1">
                  <c:v>100.44779193795395</c:v>
                </c:pt>
                <c:pt idx="2">
                  <c:v>101.62810909241402</c:v>
                </c:pt>
                <c:pt idx="3">
                  <c:v>101.86718401326156</c:v>
                </c:pt>
                <c:pt idx="4">
                  <c:v>101.55246865407628</c:v>
                </c:pt>
                <c:pt idx="5">
                  <c:v>102.11403404356625</c:v>
                </c:pt>
                <c:pt idx="6">
                  <c:v>99.1236044947089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5-45C4-9E1E-FB93F6A40308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89.070040433024658</c:v>
                </c:pt>
                <c:pt idx="1">
                  <c:v>92.691139988715648</c:v>
                </c:pt>
                <c:pt idx="2">
                  <c:v>95.791085544013583</c:v>
                </c:pt>
                <c:pt idx="3">
                  <c:v>97.267535590348928</c:v>
                </c:pt>
                <c:pt idx="4">
                  <c:v>97.491285573071124</c:v>
                </c:pt>
                <c:pt idx="5">
                  <c:v>97.612189025116052</c:v>
                </c:pt>
                <c:pt idx="6">
                  <c:v>90.206916615149652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85-45C4-9E1E-FB93F6A40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'Western Australia'!$L$4:$L$8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'Western Australia'!$L$10:$L$14</c:f>
              <c:numCache>
                <c:formatCode>0.0</c:formatCode>
                <c:ptCount val="5"/>
                <c:pt idx="0">
                  <c:v>99.922957704948686</c:v>
                </c:pt>
                <c:pt idx="1">
                  <c:v>100</c:v>
                </c:pt>
                <c:pt idx="2">
                  <c:v>100.7992800995347</c:v>
                </c:pt>
                <c:pt idx="3" formatCode="0.0%">
                  <c:v>100.38179536415743</c:v>
                </c:pt>
                <c:pt idx="4" formatCode="0.0%">
                  <c:v>94.778384287327313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3-4271-91EA-5485887AF97F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'Western Australia'!$L$4:$L$8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'Western Australia'!$L$16:$L$20</c:f>
              <c:numCache>
                <c:formatCode>0.0</c:formatCode>
                <c:ptCount val="5"/>
                <c:pt idx="0">
                  <c:v>98.420982667852158</c:v>
                </c:pt>
                <c:pt idx="1">
                  <c:v>100</c:v>
                </c:pt>
                <c:pt idx="2">
                  <c:v>99.406979455852323</c:v>
                </c:pt>
                <c:pt idx="3">
                  <c:v>98.465974301320898</c:v>
                </c:pt>
                <c:pt idx="4">
                  <c:v>93.737623691860378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3-4271-91EA-5485887AF97F}"/>
            </c:ext>
          </c:extLst>
        </c:ser>
        <c:ser>
          <c:idx val="0"/>
          <c:order val="2"/>
          <c:tx>
            <c:v>Aust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Ref>
              <c:f>'Western Australia'!$L$22:$L$26</c:f>
              <c:numCache>
                <c:formatCode>0.0</c:formatCode>
                <c:ptCount val="5"/>
                <c:pt idx="0">
                  <c:v>100.00273175098941</c:v>
                </c:pt>
                <c:pt idx="1">
                  <c:v>100</c:v>
                </c:pt>
                <c:pt idx="2">
                  <c:v>99.965512913159571</c:v>
                </c:pt>
                <c:pt idx="3">
                  <c:v>99.451039913623859</c:v>
                </c:pt>
                <c:pt idx="4">
                  <c:v>93.968395367437779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3-4271-91EA-5485887AF97F}"/>
            </c:ext>
          </c:extLst>
        </c:ser>
        <c:ser>
          <c:idx val="3"/>
          <c:order val="3"/>
          <c:tx>
            <c:v>Aust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Ref>
              <c:f>'Western Australia'!$L$28:$L$32</c:f>
              <c:numCache>
                <c:formatCode>0.0</c:formatCode>
                <c:ptCount val="5"/>
                <c:pt idx="0">
                  <c:v>99.487005914506227</c:v>
                </c:pt>
                <c:pt idx="1">
                  <c:v>100</c:v>
                </c:pt>
                <c:pt idx="2">
                  <c:v>99.651931415514412</c:v>
                </c:pt>
                <c:pt idx="3">
                  <c:v>98.382055494506588</c:v>
                </c:pt>
                <c:pt idx="4">
                  <c:v>93.325641786372074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C3-4271-91EA-5485887AF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Australia'!$L$143:$L$161</c:f>
              <c:numCache>
                <c:formatCode>0%</c:formatCode>
                <c:ptCount val="19"/>
                <c:pt idx="0">
                  <c:v>1.3718382992800995E-2</c:v>
                </c:pt>
                <c:pt idx="1">
                  <c:v>6.1242781217861586E-2</c:v>
                </c:pt>
                <c:pt idx="2">
                  <c:v>6.0194574496393309E-2</c:v>
                </c:pt>
                <c:pt idx="3">
                  <c:v>1.1513193380655462E-2</c:v>
                </c:pt>
                <c:pt idx="4">
                  <c:v>6.2374592763597921E-2</c:v>
                </c:pt>
                <c:pt idx="5">
                  <c:v>3.8326069602364669E-2</c:v>
                </c:pt>
                <c:pt idx="6">
                  <c:v>8.3118477924730483E-2</c:v>
                </c:pt>
                <c:pt idx="7">
                  <c:v>6.1776773321251088E-2</c:v>
                </c:pt>
                <c:pt idx="8">
                  <c:v>3.5901529698591124E-2</c:v>
                </c:pt>
                <c:pt idx="9">
                  <c:v>6.4492581645055266E-3</c:v>
                </c:pt>
                <c:pt idx="10">
                  <c:v>3.7719260393967509E-2</c:v>
                </c:pt>
                <c:pt idx="11">
                  <c:v>2.0625220249268234E-2</c:v>
                </c:pt>
                <c:pt idx="12">
                  <c:v>7.7118708062741376E-2</c:v>
                </c:pt>
                <c:pt idx="13">
                  <c:v>7.4939588772141796E-2</c:v>
                </c:pt>
                <c:pt idx="14">
                  <c:v>0.11201068703388063</c:v>
                </c:pt>
                <c:pt idx="15">
                  <c:v>4.2635763446892058E-2</c:v>
                </c:pt>
                <c:pt idx="16">
                  <c:v>0.12107237121261157</c:v>
                </c:pt>
                <c:pt idx="17">
                  <c:v>1.2850870568944314E-2</c:v>
                </c:pt>
                <c:pt idx="18">
                  <c:v>4.2674419440908468E-2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A-4638-842E-00787A5E5B3E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Australia'!$L$163:$L$181</c:f>
              <c:numCache>
                <c:formatCode>0%</c:formatCode>
                <c:ptCount val="19"/>
                <c:pt idx="0">
                  <c:v>1.3592059884737814E-2</c:v>
                </c:pt>
                <c:pt idx="1">
                  <c:v>5.9835415615408255E-2</c:v>
                </c:pt>
                <c:pt idx="2">
                  <c:v>5.9972948670766732E-2</c:v>
                </c:pt>
                <c:pt idx="3">
                  <c:v>1.2096269344735615E-2</c:v>
                </c:pt>
                <c:pt idx="4">
                  <c:v>6.2991087858012773E-2</c:v>
                </c:pt>
                <c:pt idx="5">
                  <c:v>3.8896245063037564E-2</c:v>
                </c:pt>
                <c:pt idx="6">
                  <c:v>8.4820903506808362E-2</c:v>
                </c:pt>
                <c:pt idx="7">
                  <c:v>5.2498738489906022E-2</c:v>
                </c:pt>
                <c:pt idx="8">
                  <c:v>3.6933790638646602E-2</c:v>
                </c:pt>
                <c:pt idx="9">
                  <c:v>6.1140556885568706E-3</c:v>
                </c:pt>
                <c:pt idx="10">
                  <c:v>3.7952483752129389E-2</c:v>
                </c:pt>
                <c:pt idx="11">
                  <c:v>2.0250556771748245E-2</c:v>
                </c:pt>
                <c:pt idx="12">
                  <c:v>7.6322309189484502E-2</c:v>
                </c:pt>
                <c:pt idx="13">
                  <c:v>7.2741707231013794E-2</c:v>
                </c:pt>
                <c:pt idx="14">
                  <c:v>0.11693629468875795</c:v>
                </c:pt>
                <c:pt idx="15">
                  <c:v>4.4383339719925786E-2</c:v>
                </c:pt>
                <c:pt idx="16">
                  <c:v>0.12645263361573453</c:v>
                </c:pt>
                <c:pt idx="17">
                  <c:v>1.0468636772355287E-2</c:v>
                </c:pt>
                <c:pt idx="18">
                  <c:v>4.2261536652084999E-2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7A-4638-842E-00787A5E5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-6.0943643512450851E-2</c:v>
                </c:pt>
                <c:pt idx="1">
                  <c:v>-7.3996330275229338E-2</c:v>
                </c:pt>
                <c:pt idx="2">
                  <c:v>-5.5705730372317408E-2</c:v>
                </c:pt>
                <c:pt idx="3">
                  <c:v>-4.2164441321153046E-3</c:v>
                </c:pt>
                <c:pt idx="4">
                  <c:v>-4.2848495330335523E-2</c:v>
                </c:pt>
                <c:pt idx="5">
                  <c:v>-3.811601341683668E-2</c:v>
                </c:pt>
                <c:pt idx="6">
                  <c:v>-3.2803729220519329E-2</c:v>
                </c:pt>
                <c:pt idx="7">
                  <c:v>-0.19456045635122743</c:v>
                </c:pt>
                <c:pt idx="8">
                  <c:v>-2.4964943910256387E-2</c:v>
                </c:pt>
                <c:pt idx="9">
                  <c:v>-0.10147755784778367</c:v>
                </c:pt>
                <c:pt idx="10">
                  <c:v>-4.6355879689213064E-2</c:v>
                </c:pt>
                <c:pt idx="11">
                  <c:v>-6.9432942509697892E-2</c:v>
                </c:pt>
                <c:pt idx="12">
                  <c:v>-6.2003846826368281E-2</c:v>
                </c:pt>
                <c:pt idx="13">
                  <c:v>-8.0013435539400879E-2</c:v>
                </c:pt>
                <c:pt idx="14">
                  <c:v>-1.0537889853769689E-2</c:v>
                </c:pt>
                <c:pt idx="15">
                  <c:v>-1.3367912792291325E-2</c:v>
                </c:pt>
                <c:pt idx="16">
                  <c:v>-1.0098160055836858E-2</c:v>
                </c:pt>
                <c:pt idx="17">
                  <c:v>-0.22791185729275976</c:v>
                </c:pt>
                <c:pt idx="18">
                  <c:v>-6.1386138613861441E-2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2-4B4B-A9D1-87E58C5A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99.777613046701262</c:v>
                </c:pt>
                <c:pt idx="1">
                  <c:v>99.68428556879519</c:v>
                </c:pt>
                <c:pt idx="2">
                  <c:v>99.437484019432361</c:v>
                </c:pt>
                <c:pt idx="3">
                  <c:v>98.782230861585958</c:v>
                </c:pt>
                <c:pt idx="4">
                  <c:v>99.051177133368924</c:v>
                </c:pt>
                <c:pt idx="5">
                  <c:v>98.814553990610335</c:v>
                </c:pt>
                <c:pt idx="6">
                  <c:v>100.39463299131808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D-4555-8E20-05238AA5F0A9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101.06251544353842</c:v>
                </c:pt>
                <c:pt idx="1">
                  <c:v>98.640391078521233</c:v>
                </c:pt>
                <c:pt idx="2">
                  <c:v>99.125543339299412</c:v>
                </c:pt>
                <c:pt idx="3">
                  <c:v>99.834200445943637</c:v>
                </c:pt>
                <c:pt idx="4">
                  <c:v>99.887327284587556</c:v>
                </c:pt>
                <c:pt idx="5">
                  <c:v>99.659624413145536</c:v>
                </c:pt>
                <c:pt idx="6">
                  <c:v>87.182320441988949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9D-4555-8E20-05238AA5F0A9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95.725228564368663</c:v>
                </c:pt>
                <c:pt idx="1">
                  <c:v>93.191771056115698</c:v>
                </c:pt>
                <c:pt idx="2">
                  <c:v>94.2674507798517</c:v>
                </c:pt>
                <c:pt idx="3">
                  <c:v>95.020296152306898</c:v>
                </c:pt>
                <c:pt idx="4">
                  <c:v>95.582043527248999</c:v>
                </c:pt>
                <c:pt idx="5">
                  <c:v>94.906103286384976</c:v>
                </c:pt>
                <c:pt idx="6">
                  <c:v>81.64167324388319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9D-4555-8E20-05238AA5F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100.6906655504395</c:v>
                </c:pt>
                <c:pt idx="1">
                  <c:v>99.885452462772051</c:v>
                </c:pt>
                <c:pt idx="2">
                  <c:v>98.724257335520321</c:v>
                </c:pt>
                <c:pt idx="3">
                  <c:v>99.307131031945545</c:v>
                </c:pt>
                <c:pt idx="4">
                  <c:v>98.928728968429013</c:v>
                </c:pt>
                <c:pt idx="5">
                  <c:v>99.493813273340834</c:v>
                </c:pt>
                <c:pt idx="6">
                  <c:v>100.31069684864624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1-442E-BC3D-D4E38E65152A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98.765173712850569</c:v>
                </c:pt>
                <c:pt idx="1">
                  <c:v>97.676321387661588</c:v>
                </c:pt>
                <c:pt idx="2">
                  <c:v>99.113055099933177</c:v>
                </c:pt>
                <c:pt idx="3">
                  <c:v>99.662762891654907</c:v>
                </c:pt>
                <c:pt idx="4">
                  <c:v>99.439158107001063</c:v>
                </c:pt>
                <c:pt idx="5">
                  <c:v>98.27052868391452</c:v>
                </c:pt>
                <c:pt idx="6">
                  <c:v>83.251960349164079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1-442E-BC3D-D4E38E65152A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90.184177480117199</c:v>
                </c:pt>
                <c:pt idx="1">
                  <c:v>90.323460426553211</c:v>
                </c:pt>
                <c:pt idx="2">
                  <c:v>92.558167790535208</c:v>
                </c:pt>
                <c:pt idx="3">
                  <c:v>94.279232325709728</c:v>
                </c:pt>
                <c:pt idx="4">
                  <c:v>94.574327304808108</c:v>
                </c:pt>
                <c:pt idx="5">
                  <c:v>93.827334083239606</c:v>
                </c:pt>
                <c:pt idx="6">
                  <c:v>77.718597425654679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F1-442E-BC3D-D4E38E651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Tasmania!$L$4:$L$8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Tasmania!$L$10:$L$14</c:f>
              <c:numCache>
                <c:formatCode>0.0</c:formatCode>
                <c:ptCount val="5"/>
                <c:pt idx="0">
                  <c:v>99.327562811870791</c:v>
                </c:pt>
                <c:pt idx="1">
                  <c:v>100</c:v>
                </c:pt>
                <c:pt idx="2">
                  <c:v>99.290357174122391</c:v>
                </c:pt>
                <c:pt idx="3" formatCode="0.0%">
                  <c:v>98.205922262102774</c:v>
                </c:pt>
                <c:pt idx="4" formatCode="0.0%">
                  <c:v>92.650792261227338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6-4573-8D92-D28C83B54AA0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Tasmania!$L$4:$L$8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Tasmania!$L$16:$L$20</c:f>
              <c:numCache>
                <c:formatCode>0.0</c:formatCode>
                <c:ptCount val="5"/>
                <c:pt idx="0">
                  <c:v>97.797292743502084</c:v>
                </c:pt>
                <c:pt idx="1">
                  <c:v>100</c:v>
                </c:pt>
                <c:pt idx="2">
                  <c:v>97.688252624136666</c:v>
                </c:pt>
                <c:pt idx="3">
                  <c:v>98.082981783906703</c:v>
                </c:pt>
                <c:pt idx="4">
                  <c:v>92.476826485023111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6-4573-8D92-D28C83B54AA0}"/>
            </c:ext>
          </c:extLst>
        </c:ser>
        <c:ser>
          <c:idx val="0"/>
          <c:order val="2"/>
          <c:tx>
            <c:v>Aust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Ref>
              <c:f>Tasmania!$L$22:$L$26</c:f>
              <c:numCache>
                <c:formatCode>0.0</c:formatCode>
                <c:ptCount val="5"/>
                <c:pt idx="0">
                  <c:v>100.00273175098941</c:v>
                </c:pt>
                <c:pt idx="1">
                  <c:v>100</c:v>
                </c:pt>
                <c:pt idx="2">
                  <c:v>99.965512913159571</c:v>
                </c:pt>
                <c:pt idx="3">
                  <c:v>99.451039913623859</c:v>
                </c:pt>
                <c:pt idx="4">
                  <c:v>93.968395367437779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96-4573-8D92-D28C83B54AA0}"/>
            </c:ext>
          </c:extLst>
        </c:ser>
        <c:ser>
          <c:idx val="3"/>
          <c:order val="3"/>
          <c:tx>
            <c:v>Aust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Ref>
              <c:f>Tasmania!$L$28:$L$32</c:f>
              <c:numCache>
                <c:formatCode>0.0</c:formatCode>
                <c:ptCount val="5"/>
                <c:pt idx="0">
                  <c:v>99.487005914506227</c:v>
                </c:pt>
                <c:pt idx="1">
                  <c:v>100</c:v>
                </c:pt>
                <c:pt idx="2">
                  <c:v>99.651931415514412</c:v>
                </c:pt>
                <c:pt idx="3">
                  <c:v>98.382055494506588</c:v>
                </c:pt>
                <c:pt idx="4">
                  <c:v>93.325641786372074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96-4573-8D92-D28C83B54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Tasmania!$L$143:$L$161</c:f>
              <c:numCache>
                <c:formatCode>0%</c:formatCode>
                <c:ptCount val="19"/>
                <c:pt idx="0">
                  <c:v>5.4117788671977592E-2</c:v>
                </c:pt>
                <c:pt idx="1">
                  <c:v>1.0784163529720739E-2</c:v>
                </c:pt>
                <c:pt idx="2">
                  <c:v>8.9441258863696055E-2</c:v>
                </c:pt>
                <c:pt idx="3">
                  <c:v>2.1163442178061806E-2</c:v>
                </c:pt>
                <c:pt idx="4">
                  <c:v>6.7161647553182172E-2</c:v>
                </c:pt>
                <c:pt idx="5">
                  <c:v>3.1816291692199947E-2</c:v>
                </c:pt>
                <c:pt idx="6">
                  <c:v>9.9213210189967607E-2</c:v>
                </c:pt>
                <c:pt idx="7">
                  <c:v>7.7562811870787007E-2</c:v>
                </c:pt>
                <c:pt idx="8">
                  <c:v>4.368379585047711E-2</c:v>
                </c:pt>
                <c:pt idx="9">
                  <c:v>8.2235402258601063E-3</c:v>
                </c:pt>
                <c:pt idx="10">
                  <c:v>3.7966164755318214E-2</c:v>
                </c:pt>
                <c:pt idx="11">
                  <c:v>1.9894073360763372E-2</c:v>
                </c:pt>
                <c:pt idx="12">
                  <c:v>5.4703230324783331E-2</c:v>
                </c:pt>
                <c:pt idx="13">
                  <c:v>6.3101855904753562E-2</c:v>
                </c:pt>
                <c:pt idx="14">
                  <c:v>7.2556465026700517E-2</c:v>
                </c:pt>
                <c:pt idx="15">
                  <c:v>5.6278998511774488E-2</c:v>
                </c:pt>
                <c:pt idx="16">
                  <c:v>0.13409349557909481</c:v>
                </c:pt>
                <c:pt idx="17">
                  <c:v>1.7875120371180952E-2</c:v>
                </c:pt>
                <c:pt idx="18">
                  <c:v>3.999058916221658E-2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E-441B-B853-0EB8525D85EF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Tasmania!$L$163:$L$181</c:f>
              <c:numCache>
                <c:formatCode>0%</c:formatCode>
                <c:ptCount val="19"/>
                <c:pt idx="0">
                  <c:v>5.5995181178249163E-2</c:v>
                </c:pt>
                <c:pt idx="1">
                  <c:v>1.0718335144328435E-2</c:v>
                </c:pt>
                <c:pt idx="2">
                  <c:v>9.0471016204469221E-2</c:v>
                </c:pt>
                <c:pt idx="3">
                  <c:v>2.2659091982803421E-2</c:v>
                </c:pt>
                <c:pt idx="4">
                  <c:v>6.9660320309916382E-2</c:v>
                </c:pt>
                <c:pt idx="5">
                  <c:v>3.3123494118202861E-2</c:v>
                </c:pt>
                <c:pt idx="6">
                  <c:v>0.10596683516795011</c:v>
                </c:pt>
                <c:pt idx="7">
                  <c:v>6.5485189209618752E-2</c:v>
                </c:pt>
                <c:pt idx="8">
                  <c:v>4.6995322908300656E-2</c:v>
                </c:pt>
                <c:pt idx="9">
                  <c:v>8.320735106533755E-3</c:v>
                </c:pt>
                <c:pt idx="10">
                  <c:v>3.9176548400812583E-2</c:v>
                </c:pt>
                <c:pt idx="11">
                  <c:v>2.0220154013322625E-2</c:v>
                </c:pt>
                <c:pt idx="12">
                  <c:v>5.6373127982236503E-2</c:v>
                </c:pt>
                <c:pt idx="13">
                  <c:v>6.2863183256956584E-2</c:v>
                </c:pt>
                <c:pt idx="14">
                  <c:v>6.7185949827561764E-2</c:v>
                </c:pt>
                <c:pt idx="15">
                  <c:v>4.1993433174280718E-2</c:v>
                </c:pt>
                <c:pt idx="16">
                  <c:v>0.14683233334908111</c:v>
                </c:pt>
                <c:pt idx="17">
                  <c:v>1.6346199272452403E-2</c:v>
                </c:pt>
                <c:pt idx="18">
                  <c:v>3.9259224264184815E-2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5E-441B-B853-0EB8525D8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'New South Wales'!$L$4:$L$8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'New South Wales'!$L$10:$L$14</c:f>
              <c:numCache>
                <c:formatCode>0.0</c:formatCode>
                <c:ptCount val="5"/>
                <c:pt idx="0">
                  <c:v>100.30764699297656</c:v>
                </c:pt>
                <c:pt idx="1">
                  <c:v>100</c:v>
                </c:pt>
                <c:pt idx="2">
                  <c:v>99.701358224421284</c:v>
                </c:pt>
                <c:pt idx="3" formatCode="0.0%">
                  <c:v>99.231367173356062</c:v>
                </c:pt>
                <c:pt idx="4" formatCode="0.0%">
                  <c:v>93.551263763442947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D-4788-A549-C841E78C3719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'New South Wales'!$L$4:$L$8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'New South Wales'!$L$16:$L$20</c:f>
              <c:numCache>
                <c:formatCode>0.0</c:formatCode>
                <c:ptCount val="5"/>
                <c:pt idx="0">
                  <c:v>100.66853652461492</c:v>
                </c:pt>
                <c:pt idx="1">
                  <c:v>100</c:v>
                </c:pt>
                <c:pt idx="2">
                  <c:v>100.52706132072547</c:v>
                </c:pt>
                <c:pt idx="3">
                  <c:v>99.586911623452565</c:v>
                </c:pt>
                <c:pt idx="4">
                  <c:v>93.909600415742815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D-4788-A549-C841E78C3719}"/>
            </c:ext>
          </c:extLst>
        </c:ser>
        <c:ser>
          <c:idx val="0"/>
          <c:order val="2"/>
          <c:tx>
            <c:v>Aust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Ref>
              <c:f>'New South Wales'!$L$22:$L$26</c:f>
              <c:numCache>
                <c:formatCode>0.0</c:formatCode>
                <c:ptCount val="5"/>
                <c:pt idx="0">
                  <c:v>100.00273175098941</c:v>
                </c:pt>
                <c:pt idx="1">
                  <c:v>100</c:v>
                </c:pt>
                <c:pt idx="2">
                  <c:v>99.965512913159571</c:v>
                </c:pt>
                <c:pt idx="3">
                  <c:v>99.451039913623859</c:v>
                </c:pt>
                <c:pt idx="4">
                  <c:v>93.968395367437779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FD-4788-A549-C841E78C3719}"/>
            </c:ext>
          </c:extLst>
        </c:ser>
        <c:ser>
          <c:idx val="3"/>
          <c:order val="3"/>
          <c:tx>
            <c:v>Aust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Ref>
              <c:f>'New South Wales'!$L$28:$L$32</c:f>
              <c:numCache>
                <c:formatCode>0.0</c:formatCode>
                <c:ptCount val="5"/>
                <c:pt idx="0">
                  <c:v>99.487005914506227</c:v>
                </c:pt>
                <c:pt idx="1">
                  <c:v>100</c:v>
                </c:pt>
                <c:pt idx="2">
                  <c:v>99.651931415514412</c:v>
                </c:pt>
                <c:pt idx="3">
                  <c:v>98.382055494506588</c:v>
                </c:pt>
                <c:pt idx="4">
                  <c:v>93.325641786372074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FD-4788-A549-C841E78C3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-4.1350722879385349E-2</c:v>
                </c:pt>
                <c:pt idx="1">
                  <c:v>-7.9147640791476404E-2</c:v>
                </c:pt>
                <c:pt idx="2">
                  <c:v>-6.282498317734142E-2</c:v>
                </c:pt>
                <c:pt idx="3">
                  <c:v>-8.0144777662874978E-3</c:v>
                </c:pt>
                <c:pt idx="4">
                  <c:v>-3.9022403258655802E-2</c:v>
                </c:pt>
                <c:pt idx="5">
                  <c:v>-3.5425623387790206E-2</c:v>
                </c:pt>
                <c:pt idx="6">
                  <c:v>-1.0422985716649236E-2</c:v>
                </c:pt>
                <c:pt idx="7">
                  <c:v>-0.21776241534988716</c:v>
                </c:pt>
                <c:pt idx="8">
                  <c:v>-3.2565130260521213E-3</c:v>
                </c:pt>
                <c:pt idx="9">
                  <c:v>-6.2541583499667319E-2</c:v>
                </c:pt>
                <c:pt idx="10">
                  <c:v>-4.3954460296872777E-2</c:v>
                </c:pt>
                <c:pt idx="11">
                  <c:v>-5.8305830583058271E-2</c:v>
                </c:pt>
                <c:pt idx="12">
                  <c:v>-4.5209041808361716E-2</c:v>
                </c:pt>
                <c:pt idx="13">
                  <c:v>-7.6996444983959078E-2</c:v>
                </c:pt>
                <c:pt idx="14">
                  <c:v>-0.14207073373048784</c:v>
                </c:pt>
                <c:pt idx="15">
                  <c:v>-0.30867198133385187</c:v>
                </c:pt>
                <c:pt idx="16">
                  <c:v>1.4525869103966027E-2</c:v>
                </c:pt>
                <c:pt idx="17">
                  <c:v>-0.15273951637588001</c:v>
                </c:pt>
                <c:pt idx="18">
                  <c:v>-9.0436448214530007E-2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9-4C85-9355-60900D28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98.566978193146412</c:v>
                </c:pt>
                <c:pt idx="1">
                  <c:v>97.234397829263202</c:v>
                </c:pt>
                <c:pt idx="2">
                  <c:v>96.496361317428153</c:v>
                </c:pt>
                <c:pt idx="3">
                  <c:v>96.117503976050145</c:v>
                </c:pt>
                <c:pt idx="4">
                  <c:v>96.502347417840369</c:v>
                </c:pt>
                <c:pt idx="5">
                  <c:v>95.491388044579537</c:v>
                </c:pt>
                <c:pt idx="6">
                  <c:v>101.05485232067511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A-4545-941B-B66F7B5CBD17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99.813084112149525</c:v>
                </c:pt>
                <c:pt idx="1">
                  <c:v>99.645168023377167</c:v>
                </c:pt>
                <c:pt idx="2">
                  <c:v>100.17255608072624</c:v>
                </c:pt>
                <c:pt idx="3">
                  <c:v>100.16839741790626</c:v>
                </c:pt>
                <c:pt idx="4">
                  <c:v>100.02347417840376</c:v>
                </c:pt>
                <c:pt idx="5">
                  <c:v>100.48125633232017</c:v>
                </c:pt>
                <c:pt idx="6">
                  <c:v>101.10759493670886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BA-4545-941B-B66F7B5CBD17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93.769470404984418</c:v>
                </c:pt>
                <c:pt idx="1">
                  <c:v>93.82174911292006</c:v>
                </c:pt>
                <c:pt idx="2">
                  <c:v>94.403181033835992</c:v>
                </c:pt>
                <c:pt idx="3">
                  <c:v>94.639348863317423</c:v>
                </c:pt>
                <c:pt idx="4">
                  <c:v>95.187793427230048</c:v>
                </c:pt>
                <c:pt idx="5">
                  <c:v>95.79533941236069</c:v>
                </c:pt>
                <c:pt idx="6">
                  <c:v>93.670886075949369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BA-4545-941B-B66F7B5CB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97.581945190757651</c:v>
                </c:pt>
                <c:pt idx="1">
                  <c:v>94.695963208993362</c:v>
                </c:pt>
                <c:pt idx="2">
                  <c:v>92.503305078155378</c:v>
                </c:pt>
                <c:pt idx="3">
                  <c:v>92.670005779233293</c:v>
                </c:pt>
                <c:pt idx="4">
                  <c:v>92.199928766472752</c:v>
                </c:pt>
                <c:pt idx="5">
                  <c:v>91.332580463015248</c:v>
                </c:pt>
                <c:pt idx="6">
                  <c:v>96.764156813939024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4-49BB-A9D7-780AB07C2184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99.62385814078452</c:v>
                </c:pt>
                <c:pt idx="1">
                  <c:v>101.06285130301482</c:v>
                </c:pt>
                <c:pt idx="2">
                  <c:v>101.40757446146668</c:v>
                </c:pt>
                <c:pt idx="3">
                  <c:v>101.25216721248313</c:v>
                </c:pt>
                <c:pt idx="4">
                  <c:v>100.74795203609166</c:v>
                </c:pt>
                <c:pt idx="5">
                  <c:v>101.72219085262564</c:v>
                </c:pt>
                <c:pt idx="6">
                  <c:v>102.92470441817049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4-49BB-A9D7-780AB07C2184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91.080064481461577</c:v>
                </c:pt>
                <c:pt idx="1">
                  <c:v>94.164537557485943</c:v>
                </c:pt>
                <c:pt idx="2">
                  <c:v>96.026129559063691</c:v>
                </c:pt>
                <c:pt idx="3">
                  <c:v>97.197071855133885</c:v>
                </c:pt>
                <c:pt idx="4">
                  <c:v>96.972575092009976</c:v>
                </c:pt>
                <c:pt idx="5">
                  <c:v>97.600225861095424</c:v>
                </c:pt>
                <c:pt idx="6">
                  <c:v>95.581829495955191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54-49BB-A9D7-780AB07C2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'Northern Territory'!$L$4:$L$8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'Northern Territory'!$L$10:$L$14</c:f>
              <c:numCache>
                <c:formatCode>0.0</c:formatCode>
                <c:ptCount val="5"/>
                <c:pt idx="0">
                  <c:v>94.934816409520394</c:v>
                </c:pt>
                <c:pt idx="1">
                  <c:v>100</c:v>
                </c:pt>
                <c:pt idx="2">
                  <c:v>100.96081011043336</c:v>
                </c:pt>
                <c:pt idx="3" formatCode="0.0%">
                  <c:v>100.65083921381014</c:v>
                </c:pt>
                <c:pt idx="4" formatCode="0.0%">
                  <c:v>95.172028864170954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5-45B5-A75B-F1FA27549038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'Northern Territory'!$L$4:$L$8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'Northern Territory'!$L$16:$L$20</c:f>
              <c:numCache>
                <c:formatCode>0.0</c:formatCode>
                <c:ptCount val="5"/>
                <c:pt idx="0">
                  <c:v>88.609694953165715</c:v>
                </c:pt>
                <c:pt idx="1">
                  <c:v>100</c:v>
                </c:pt>
                <c:pt idx="2">
                  <c:v>94.320015647915241</c:v>
                </c:pt>
                <c:pt idx="3">
                  <c:v>87.715111993663939</c:v>
                </c:pt>
                <c:pt idx="4">
                  <c:v>82.395336131629108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5-45B5-A75B-F1FA27549038}"/>
            </c:ext>
          </c:extLst>
        </c:ser>
        <c:ser>
          <c:idx val="0"/>
          <c:order val="2"/>
          <c:tx>
            <c:v>Aust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Ref>
              <c:f>'Northern Territory'!$L$22:$L$26</c:f>
              <c:numCache>
                <c:formatCode>0.0</c:formatCode>
                <c:ptCount val="5"/>
                <c:pt idx="0">
                  <c:v>100.00273175098941</c:v>
                </c:pt>
                <c:pt idx="1">
                  <c:v>100</c:v>
                </c:pt>
                <c:pt idx="2">
                  <c:v>99.965512913159571</c:v>
                </c:pt>
                <c:pt idx="3">
                  <c:v>99.451039913623859</c:v>
                </c:pt>
                <c:pt idx="4">
                  <c:v>93.968395367437779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5-45B5-A75B-F1FA27549038}"/>
            </c:ext>
          </c:extLst>
        </c:ser>
        <c:ser>
          <c:idx val="3"/>
          <c:order val="3"/>
          <c:tx>
            <c:v>Aust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Ref>
              <c:f>'Northern Territory'!$L$28:$L$32</c:f>
              <c:numCache>
                <c:formatCode>0.0</c:formatCode>
                <c:ptCount val="5"/>
                <c:pt idx="0">
                  <c:v>99.487005914506227</c:v>
                </c:pt>
                <c:pt idx="1">
                  <c:v>100</c:v>
                </c:pt>
                <c:pt idx="2">
                  <c:v>99.651931415514412</c:v>
                </c:pt>
                <c:pt idx="3">
                  <c:v>98.382055494506588</c:v>
                </c:pt>
                <c:pt idx="4">
                  <c:v>93.325641786372074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C5-45B5-A75B-F1FA27549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Territory'!$L$143:$L$161</c:f>
              <c:numCache>
                <c:formatCode>0%</c:formatCode>
                <c:ptCount val="19"/>
                <c:pt idx="0">
                  <c:v>1.3275923932543954E-2</c:v>
                </c:pt>
                <c:pt idx="1">
                  <c:v>2.6641550053821312E-2</c:v>
                </c:pt>
                <c:pt idx="2">
                  <c:v>2.8076785073555793E-2</c:v>
                </c:pt>
                <c:pt idx="3">
                  <c:v>6.4286568592273651E-3</c:v>
                </c:pt>
                <c:pt idx="4">
                  <c:v>7.9934617071323211E-2</c:v>
                </c:pt>
                <c:pt idx="5">
                  <c:v>2.3691344735478213E-2</c:v>
                </c:pt>
                <c:pt idx="6">
                  <c:v>6.936969262049994E-2</c:v>
                </c:pt>
                <c:pt idx="7">
                  <c:v>6.7934457600765455E-2</c:v>
                </c:pt>
                <c:pt idx="8">
                  <c:v>3.6458956265199537E-2</c:v>
                </c:pt>
                <c:pt idx="9">
                  <c:v>4.3754734282183154E-3</c:v>
                </c:pt>
                <c:pt idx="10">
                  <c:v>2.1807598772076706E-2</c:v>
                </c:pt>
                <c:pt idx="11">
                  <c:v>1.646533508750947E-2</c:v>
                </c:pt>
                <c:pt idx="12">
                  <c:v>5.2794721524538533E-2</c:v>
                </c:pt>
                <c:pt idx="13">
                  <c:v>5.2615317147071725E-2</c:v>
                </c:pt>
                <c:pt idx="14">
                  <c:v>0.21800621935175218</c:v>
                </c:pt>
                <c:pt idx="15">
                  <c:v>5.0113622772395644E-2</c:v>
                </c:pt>
                <c:pt idx="16">
                  <c:v>0.16076625602998046</c:v>
                </c:pt>
                <c:pt idx="17">
                  <c:v>2.4837539369293945E-2</c:v>
                </c:pt>
                <c:pt idx="18">
                  <c:v>4.4910895825858152E-2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B-426E-B022-A72A26F606FF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Territory'!$L$163:$L$181</c:f>
              <c:numCache>
                <c:formatCode>0%</c:formatCode>
                <c:ptCount val="19"/>
                <c:pt idx="0">
                  <c:v>1.2818364611260053E-2</c:v>
                </c:pt>
                <c:pt idx="1">
                  <c:v>2.1311578418230562E-2</c:v>
                </c:pt>
                <c:pt idx="2">
                  <c:v>2.9469671581769438E-2</c:v>
                </c:pt>
                <c:pt idx="3">
                  <c:v>6.6709953083109921E-3</c:v>
                </c:pt>
                <c:pt idx="4">
                  <c:v>8.1654239276139406E-2</c:v>
                </c:pt>
                <c:pt idx="5">
                  <c:v>2.3385137399463806E-2</c:v>
                </c:pt>
                <c:pt idx="6">
                  <c:v>7.2668817024128682E-2</c:v>
                </c:pt>
                <c:pt idx="7">
                  <c:v>5.9955177613941021E-2</c:v>
                </c:pt>
                <c:pt idx="8">
                  <c:v>3.6046414209115279E-2</c:v>
                </c:pt>
                <c:pt idx="9">
                  <c:v>3.8643599195710455E-3</c:v>
                </c:pt>
                <c:pt idx="10">
                  <c:v>2.2013237265415549E-2</c:v>
                </c:pt>
                <c:pt idx="11">
                  <c:v>1.637902144772118E-2</c:v>
                </c:pt>
                <c:pt idx="12">
                  <c:v>5.1179205764075066E-2</c:v>
                </c:pt>
                <c:pt idx="13">
                  <c:v>5.0362349195710455E-2</c:v>
                </c:pt>
                <c:pt idx="14">
                  <c:v>0.22077119638069706</c:v>
                </c:pt>
                <c:pt idx="15">
                  <c:v>5.3954423592493299E-2</c:v>
                </c:pt>
                <c:pt idx="16">
                  <c:v>0.16827245308310992</c:v>
                </c:pt>
                <c:pt idx="17">
                  <c:v>2.1028820375335121E-2</c:v>
                </c:pt>
                <c:pt idx="18">
                  <c:v>4.6686494638069703E-2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B-426E-B022-A72A26F60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-8.108108108108103E-2</c:v>
                </c:pt>
                <c:pt idx="1">
                  <c:v>-0.23868312757201648</c:v>
                </c:pt>
                <c:pt idx="2">
                  <c:v>-1.0649627263046302E-3</c:v>
                </c:pt>
                <c:pt idx="3">
                  <c:v>-1.2403100775193798E-2</c:v>
                </c:pt>
                <c:pt idx="4">
                  <c:v>-2.7805486284289249E-2</c:v>
                </c:pt>
                <c:pt idx="5">
                  <c:v>-6.0580563735801451E-2</c:v>
                </c:pt>
                <c:pt idx="6">
                  <c:v>-3.0172413793103647E-3</c:v>
                </c:pt>
                <c:pt idx="7">
                  <c:v>-0.16006455399061037</c:v>
                </c:pt>
                <c:pt idx="8">
                  <c:v>-5.9048660470202297E-2</c:v>
                </c:pt>
                <c:pt idx="9">
                  <c:v>-0.15945330296127558</c:v>
                </c:pt>
                <c:pt idx="10">
                  <c:v>-3.9305301645338186E-2</c:v>
                </c:pt>
                <c:pt idx="11">
                  <c:v>-5.3268765133171914E-2</c:v>
                </c:pt>
                <c:pt idx="12">
                  <c:v>-7.7402303190485133E-2</c:v>
                </c:pt>
                <c:pt idx="13">
                  <c:v>-8.903201363894675E-2</c:v>
                </c:pt>
                <c:pt idx="14">
                  <c:v>-3.620902482512689E-2</c:v>
                </c:pt>
                <c:pt idx="15">
                  <c:v>2.4661893396976886E-2</c:v>
                </c:pt>
                <c:pt idx="16">
                  <c:v>-3.8437693738375689E-3</c:v>
                </c:pt>
                <c:pt idx="17">
                  <c:v>-0.1942215088282504</c:v>
                </c:pt>
                <c:pt idx="18">
                  <c:v>-1.0652463382157085E-2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3-45CC-BD46-72EA32D57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100.5599104143337</c:v>
                </c:pt>
                <c:pt idx="1">
                  <c:v>99.890148299795271</c:v>
                </c:pt>
                <c:pt idx="2">
                  <c:v>100.13961753257743</c:v>
                </c:pt>
                <c:pt idx="3">
                  <c:v>100.1467869957595</c:v>
                </c:pt>
                <c:pt idx="4">
                  <c:v>100.07736943907157</c:v>
                </c:pt>
                <c:pt idx="5">
                  <c:v>100.15673981191222</c:v>
                </c:pt>
                <c:pt idx="6">
                  <c:v>100.95029239766082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9-4770-A028-B139270861FC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98.768197088465854</c:v>
                </c:pt>
                <c:pt idx="1">
                  <c:v>98.636840265641382</c:v>
                </c:pt>
                <c:pt idx="2">
                  <c:v>99.335759011677112</c:v>
                </c:pt>
                <c:pt idx="3">
                  <c:v>99.456344460150049</c:v>
                </c:pt>
                <c:pt idx="4">
                  <c:v>99.350096711798841</c:v>
                </c:pt>
                <c:pt idx="5">
                  <c:v>99.275078369905955</c:v>
                </c:pt>
                <c:pt idx="6">
                  <c:v>99.731968810916186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9-4770-A028-B139270861FC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91.937290033594621</c:v>
                </c:pt>
                <c:pt idx="1">
                  <c:v>92.480151795076651</c:v>
                </c:pt>
                <c:pt idx="2">
                  <c:v>94.948383821289568</c:v>
                </c:pt>
                <c:pt idx="3">
                  <c:v>95.98238556050886</c:v>
                </c:pt>
                <c:pt idx="4">
                  <c:v>96.03868471953578</c:v>
                </c:pt>
                <c:pt idx="5">
                  <c:v>95.572100313479623</c:v>
                </c:pt>
                <c:pt idx="6">
                  <c:v>95.467836257309941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9-4770-A028-B13927086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100.88537927733907</c:v>
                </c:pt>
                <c:pt idx="1">
                  <c:v>99.326036040342231</c:v>
                </c:pt>
                <c:pt idx="2">
                  <c:v>99.498379722111238</c:v>
                </c:pt>
                <c:pt idx="3">
                  <c:v>100.20338610378188</c:v>
                </c:pt>
                <c:pt idx="4">
                  <c:v>100.13639463514434</c:v>
                </c:pt>
                <c:pt idx="5">
                  <c:v>100.47609190643757</c:v>
                </c:pt>
                <c:pt idx="6">
                  <c:v>100.53156146179403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E-4AA3-9BEA-160881E24202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96.506341229959318</c:v>
                </c:pt>
                <c:pt idx="1">
                  <c:v>98.29836049902012</c:v>
                </c:pt>
                <c:pt idx="2">
                  <c:v>99.600479424690363</c:v>
                </c:pt>
                <c:pt idx="3">
                  <c:v>100.01099384344766</c:v>
                </c:pt>
                <c:pt idx="4">
                  <c:v>99.484731378343554</c:v>
                </c:pt>
                <c:pt idx="5">
                  <c:v>99.606706685986339</c:v>
                </c:pt>
                <c:pt idx="6">
                  <c:v>100.35437430786267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E-4AA3-9BEA-160881E24202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86.862885857860732</c:v>
                </c:pt>
                <c:pt idx="1">
                  <c:v>91.37708522537163</c:v>
                </c:pt>
                <c:pt idx="2">
                  <c:v>95.569760731566561</c:v>
                </c:pt>
                <c:pt idx="3">
                  <c:v>96.85576077396658</c:v>
                </c:pt>
                <c:pt idx="4">
                  <c:v>97.014472986284758</c:v>
                </c:pt>
                <c:pt idx="5">
                  <c:v>96.211964396605254</c:v>
                </c:pt>
                <c:pt idx="6">
                  <c:v>96.367663344407532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E-4AA3-9BEA-160881E24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'Australian Capital Territory'!$L$4:$L$8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'Australian Capital Territory'!$L$10:$L$14</c:f>
              <c:numCache>
                <c:formatCode>0.0</c:formatCode>
                <c:ptCount val="5"/>
                <c:pt idx="0">
                  <c:v>99.993378068161746</c:v>
                </c:pt>
                <c:pt idx="1">
                  <c:v>100</c:v>
                </c:pt>
                <c:pt idx="2">
                  <c:v>99.92384778386014</c:v>
                </c:pt>
                <c:pt idx="3" formatCode="0.0%">
                  <c:v>99.189365177467764</c:v>
                </c:pt>
                <c:pt idx="4" formatCode="0.0%">
                  <c:v>94.459098534345756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B-40CE-9C9C-DF5BAC54C166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'Australian Capital Territory'!$L$4:$L$8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'Australian Capital Territory'!$L$16:$L$20</c:f>
              <c:numCache>
                <c:formatCode>0.0</c:formatCode>
                <c:ptCount val="5"/>
                <c:pt idx="0">
                  <c:v>99.537477635945862</c:v>
                </c:pt>
                <c:pt idx="1">
                  <c:v>100</c:v>
                </c:pt>
                <c:pt idx="2">
                  <c:v>102.21038266626179</c:v>
                </c:pt>
                <c:pt idx="3">
                  <c:v>99.590959083678285</c:v>
                </c:pt>
                <c:pt idx="4">
                  <c:v>94.282979298570496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B-40CE-9C9C-DF5BAC54C166}"/>
            </c:ext>
          </c:extLst>
        </c:ser>
        <c:ser>
          <c:idx val="0"/>
          <c:order val="2"/>
          <c:tx>
            <c:v>Aust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Ref>
              <c:f>'Australian Capital Territory'!$L$22:$L$26</c:f>
              <c:numCache>
                <c:formatCode>0.0</c:formatCode>
                <c:ptCount val="5"/>
                <c:pt idx="0">
                  <c:v>100.00273175098941</c:v>
                </c:pt>
                <c:pt idx="1">
                  <c:v>100</c:v>
                </c:pt>
                <c:pt idx="2">
                  <c:v>99.965512913159571</c:v>
                </c:pt>
                <c:pt idx="3">
                  <c:v>99.451039913623859</c:v>
                </c:pt>
                <c:pt idx="4">
                  <c:v>93.968395367437779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EB-40CE-9C9C-DF5BAC54C166}"/>
            </c:ext>
          </c:extLst>
        </c:ser>
        <c:ser>
          <c:idx val="3"/>
          <c:order val="3"/>
          <c:tx>
            <c:v>Aust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Ref>
              <c:f>'Australian Capital Territory'!$L$28:$L$32</c:f>
              <c:numCache>
                <c:formatCode>0.0</c:formatCode>
                <c:ptCount val="5"/>
                <c:pt idx="0">
                  <c:v>99.487005914506227</c:v>
                </c:pt>
                <c:pt idx="1">
                  <c:v>100</c:v>
                </c:pt>
                <c:pt idx="2">
                  <c:v>99.651931415514412</c:v>
                </c:pt>
                <c:pt idx="3">
                  <c:v>98.382055494506588</c:v>
                </c:pt>
                <c:pt idx="4">
                  <c:v>93.325641786372074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EB-40CE-9C9C-DF5BAC54C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Territory'!$L$143:$L$161</c:f>
              <c:numCache>
                <c:formatCode>0%</c:formatCode>
                <c:ptCount val="19"/>
                <c:pt idx="0">
                  <c:v>1.6334098534345753E-3</c:v>
                </c:pt>
                <c:pt idx="1">
                  <c:v>8.442963093766555E-4</c:v>
                </c:pt>
                <c:pt idx="2">
                  <c:v>2.1079816351757021E-2</c:v>
                </c:pt>
                <c:pt idx="3">
                  <c:v>7.6869592088998767E-3</c:v>
                </c:pt>
                <c:pt idx="4">
                  <c:v>4.9195435281652836E-2</c:v>
                </c:pt>
                <c:pt idx="5">
                  <c:v>1.872903054917888E-2</c:v>
                </c:pt>
                <c:pt idx="6">
                  <c:v>6.5546088645594205E-2</c:v>
                </c:pt>
                <c:pt idx="7">
                  <c:v>7.6715080346106301E-2</c:v>
                </c:pt>
                <c:pt idx="8">
                  <c:v>1.2432677026311142E-2</c:v>
                </c:pt>
                <c:pt idx="9">
                  <c:v>1.7294278650891753E-2</c:v>
                </c:pt>
                <c:pt idx="10">
                  <c:v>1.916497439519689E-2</c:v>
                </c:pt>
                <c:pt idx="11">
                  <c:v>1.4430293130849373E-2</c:v>
                </c:pt>
                <c:pt idx="12">
                  <c:v>0.12364250397315911</c:v>
                </c:pt>
                <c:pt idx="13">
                  <c:v>8.4495850256048027E-2</c:v>
                </c:pt>
                <c:pt idx="14">
                  <c:v>0.25375794631820592</c:v>
                </c:pt>
                <c:pt idx="15">
                  <c:v>6.9171596327035137E-2</c:v>
                </c:pt>
                <c:pt idx="16">
                  <c:v>9.6917490729295425E-2</c:v>
                </c:pt>
                <c:pt idx="17">
                  <c:v>1.7299796927423627E-2</c:v>
                </c:pt>
                <c:pt idx="18">
                  <c:v>4.9725189828712699E-2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3-4AE5-80A3-1AAAAEE9D9E6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Territory'!$L$163:$L$181</c:f>
              <c:numCache>
                <c:formatCode>0%</c:formatCode>
                <c:ptCount val="19"/>
                <c:pt idx="0">
                  <c:v>1.5539652402512048E-3</c:v>
                </c:pt>
                <c:pt idx="1">
                  <c:v>7.7114064553819193E-4</c:v>
                </c:pt>
                <c:pt idx="2">
                  <c:v>2.1130422082663941E-2</c:v>
                </c:pt>
                <c:pt idx="3">
                  <c:v>8.1086607273258369E-3</c:v>
                </c:pt>
                <c:pt idx="4">
                  <c:v>5.0311085146779615E-2</c:v>
                </c:pt>
                <c:pt idx="5">
                  <c:v>2.0224916021615306E-2</c:v>
                </c:pt>
                <c:pt idx="6">
                  <c:v>6.8245947130129977E-2</c:v>
                </c:pt>
                <c:pt idx="7">
                  <c:v>6.3432160070103702E-2</c:v>
                </c:pt>
                <c:pt idx="8">
                  <c:v>1.3068497152037388E-2</c:v>
                </c:pt>
                <c:pt idx="9">
                  <c:v>1.7076091719001023E-2</c:v>
                </c:pt>
                <c:pt idx="10">
                  <c:v>1.9114940850007301E-2</c:v>
                </c:pt>
                <c:pt idx="11">
                  <c:v>1.4949612969183583E-2</c:v>
                </c:pt>
                <c:pt idx="12">
                  <c:v>0.11971958521980429</c:v>
                </c:pt>
                <c:pt idx="13">
                  <c:v>8.7390097853074333E-2</c:v>
                </c:pt>
                <c:pt idx="14">
                  <c:v>0.26725281145027019</c:v>
                </c:pt>
                <c:pt idx="15">
                  <c:v>6.2094347889586683E-2</c:v>
                </c:pt>
                <c:pt idx="16">
                  <c:v>0.10027165181831459</c:v>
                </c:pt>
                <c:pt idx="17">
                  <c:v>1.5259237622316343E-2</c:v>
                </c:pt>
                <c:pt idx="18">
                  <c:v>4.9837885205199356E-2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93-4AE5-80A3-1AAAAEE9D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Wales'!$L$143:$L$161</c:f>
              <c:numCache>
                <c:formatCode>0%</c:formatCode>
                <c:ptCount val="19"/>
                <c:pt idx="0">
                  <c:v>1.0135872471112951E-2</c:v>
                </c:pt>
                <c:pt idx="1">
                  <c:v>6.8746079759960926E-3</c:v>
                </c:pt>
                <c:pt idx="2">
                  <c:v>6.2189155842166055E-2</c:v>
                </c:pt>
                <c:pt idx="3">
                  <c:v>7.0099989181231876E-3</c:v>
                </c:pt>
                <c:pt idx="4">
                  <c:v>6.0157666347940335E-2</c:v>
                </c:pt>
                <c:pt idx="5">
                  <c:v>4.9260102571927609E-2</c:v>
                </c:pt>
                <c:pt idx="6">
                  <c:v>8.0894993536880427E-2</c:v>
                </c:pt>
                <c:pt idx="7">
                  <c:v>6.7152031208081178E-2</c:v>
                </c:pt>
                <c:pt idx="8">
                  <c:v>3.6614025751169586E-2</c:v>
                </c:pt>
                <c:pt idx="9">
                  <c:v>1.6325396026322752E-2</c:v>
                </c:pt>
                <c:pt idx="10">
                  <c:v>5.5096609097896092E-2</c:v>
                </c:pt>
                <c:pt idx="11">
                  <c:v>2.2768816683165809E-2</c:v>
                </c:pt>
                <c:pt idx="12">
                  <c:v>9.0099388833405361E-2</c:v>
                </c:pt>
                <c:pt idx="13">
                  <c:v>8.0093904405865154E-2</c:v>
                </c:pt>
                <c:pt idx="14">
                  <c:v>0.10366443558236553</c:v>
                </c:pt>
                <c:pt idx="15">
                  <c:v>5.8581127941000816E-2</c:v>
                </c:pt>
                <c:pt idx="16">
                  <c:v>0.14043104973944279</c:v>
                </c:pt>
                <c:pt idx="17">
                  <c:v>1.3292701458907754E-2</c:v>
                </c:pt>
                <c:pt idx="18">
                  <c:v>3.8565468868525701E-2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3-47F2-B857-6E92FE1B86D4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Wales'!$L$163:$L$181</c:f>
              <c:numCache>
                <c:formatCode>0%</c:formatCode>
                <c:ptCount val="19"/>
                <c:pt idx="0">
                  <c:v>1.0567176909969766E-2</c:v>
                </c:pt>
                <c:pt idx="1">
                  <c:v>6.7448643105766024E-3</c:v>
                </c:pt>
                <c:pt idx="2">
                  <c:v>6.3681813532911802E-2</c:v>
                </c:pt>
                <c:pt idx="3">
                  <c:v>7.3932804038629556E-3</c:v>
                </c:pt>
                <c:pt idx="4">
                  <c:v>6.06900751561045E-2</c:v>
                </c:pt>
                <c:pt idx="5">
                  <c:v>4.9757245047137175E-2</c:v>
                </c:pt>
                <c:pt idx="6">
                  <c:v>8.3985927365365087E-2</c:v>
                </c:pt>
                <c:pt idx="7">
                  <c:v>5.2750654599442628E-2</c:v>
                </c:pt>
                <c:pt idx="8">
                  <c:v>3.7749514857752881E-2</c:v>
                </c:pt>
                <c:pt idx="9">
                  <c:v>1.6262543007701444E-2</c:v>
                </c:pt>
                <c:pt idx="10">
                  <c:v>5.6281514191956566E-2</c:v>
                </c:pt>
                <c:pt idx="11">
                  <c:v>2.2450237407191268E-2</c:v>
                </c:pt>
                <c:pt idx="12">
                  <c:v>8.7819269723046114E-2</c:v>
                </c:pt>
                <c:pt idx="13">
                  <c:v>7.8119432896621752E-2</c:v>
                </c:pt>
                <c:pt idx="14">
                  <c:v>0.10822198290989088</c:v>
                </c:pt>
                <c:pt idx="15">
                  <c:v>6.2111911269939632E-2</c:v>
                </c:pt>
                <c:pt idx="16">
                  <c:v>0.14638929164218395</c:v>
                </c:pt>
                <c:pt idx="17">
                  <c:v>1.1529439761810699E-2</c:v>
                </c:pt>
                <c:pt idx="18">
                  <c:v>3.6718399575387729E-2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43-47F2-B857-6E92FE1B8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-0.10135135135135132</c:v>
                </c:pt>
                <c:pt idx="1">
                  <c:v>-0.13725490196078427</c:v>
                </c:pt>
                <c:pt idx="2">
                  <c:v>-5.314136125654445E-2</c:v>
                </c:pt>
                <c:pt idx="3">
                  <c:v>-3.5893754486718832E-3</c:v>
                </c:pt>
                <c:pt idx="4">
                  <c:v>-3.398766124509256E-2</c:v>
                </c:pt>
                <c:pt idx="5">
                  <c:v>2.0035356511490798E-2</c:v>
                </c:pt>
                <c:pt idx="6">
                  <c:v>-1.6501094460346866E-2</c:v>
                </c:pt>
                <c:pt idx="7">
                  <c:v>-0.21896130053229756</c:v>
                </c:pt>
                <c:pt idx="8">
                  <c:v>-7.1016422547713898E-3</c:v>
                </c:pt>
                <c:pt idx="9">
                  <c:v>-6.7326100829610769E-2</c:v>
                </c:pt>
                <c:pt idx="10">
                  <c:v>-5.7875035991937773E-2</c:v>
                </c:pt>
                <c:pt idx="11">
                  <c:v>-2.1414913957935044E-2</c:v>
                </c:pt>
                <c:pt idx="12">
                  <c:v>-8.5378916361688817E-2</c:v>
                </c:pt>
                <c:pt idx="13">
                  <c:v>-2.3053814002089834E-2</c:v>
                </c:pt>
                <c:pt idx="14">
                  <c:v>-5.1756007393715109E-3</c:v>
                </c:pt>
                <c:pt idx="15">
                  <c:v>-0.1520542481053051</c:v>
                </c:pt>
                <c:pt idx="16">
                  <c:v>-2.2718214428058991E-2</c:v>
                </c:pt>
                <c:pt idx="17">
                  <c:v>-0.16682615629984054</c:v>
                </c:pt>
                <c:pt idx="18">
                  <c:v>-5.32682277216735E-2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2-466F-90A5-AB679F8F6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-2.4679170779861814E-2</c:v>
                </c:pt>
                <c:pt idx="1">
                  <c:v>-8.2143182024924988E-2</c:v>
                </c:pt>
                <c:pt idx="2">
                  <c:v>-4.2033284730252918E-2</c:v>
                </c:pt>
                <c:pt idx="3">
                  <c:v>-1.3336901735135354E-2</c:v>
                </c:pt>
                <c:pt idx="4">
                  <c:v>-5.6207866190557843E-2</c:v>
                </c:pt>
                <c:pt idx="5">
                  <c:v>-5.5045988028513237E-2</c:v>
                </c:pt>
                <c:pt idx="6">
                  <c:v>-2.8742163160864864E-2</c:v>
                </c:pt>
                <c:pt idx="7">
                  <c:v>-0.26511673387284529</c:v>
                </c:pt>
                <c:pt idx="8">
                  <c:v>-3.5474862720650369E-2</c:v>
                </c:pt>
                <c:pt idx="9">
                  <c:v>-6.8089099998084657E-2</c:v>
                </c:pt>
                <c:pt idx="10">
                  <c:v>-4.4368271408059878E-2</c:v>
                </c:pt>
                <c:pt idx="11">
                  <c:v>-7.7576972726523641E-2</c:v>
                </c:pt>
                <c:pt idx="12">
                  <c:v>-8.8162109449559378E-2</c:v>
                </c:pt>
                <c:pt idx="13">
                  <c:v>-8.7549579936912481E-2</c:v>
                </c:pt>
                <c:pt idx="14">
                  <c:v>-2.3358086953374269E-2</c:v>
                </c:pt>
                <c:pt idx="15">
                  <c:v>-8.1024387379837748E-3</c:v>
                </c:pt>
                <c:pt idx="16">
                  <c:v>-2.4795210178148785E-2</c:v>
                </c:pt>
                <c:pt idx="17">
                  <c:v>-0.18858204742190443</c:v>
                </c:pt>
                <c:pt idx="18">
                  <c:v>-0.10929316188036131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C-4F0B-B07C-872EED692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99.264397783881932</c:v>
                </c:pt>
                <c:pt idx="1">
                  <c:v>99.88079839711888</c:v>
                </c:pt>
                <c:pt idx="2">
                  <c:v>99.72575786316186</c:v>
                </c:pt>
                <c:pt idx="3">
                  <c:v>99.713338744047888</c:v>
                </c:pt>
                <c:pt idx="4">
                  <c:v>99.878872120730747</c:v>
                </c:pt>
                <c:pt idx="5">
                  <c:v>99.837316456227626</c:v>
                </c:pt>
                <c:pt idx="6">
                  <c:v>101.09823220876773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0-40B7-8A2F-E5123C059D78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98.798826761022397</c:v>
                </c:pt>
                <c:pt idx="1">
                  <c:v>98.371032198925377</c:v>
                </c:pt>
                <c:pt idx="2">
                  <c:v>99.121332051607681</c:v>
                </c:pt>
                <c:pt idx="3">
                  <c:v>99.308334765973271</c:v>
                </c:pt>
                <c:pt idx="4">
                  <c:v>99.34620730738682</c:v>
                </c:pt>
                <c:pt idx="5">
                  <c:v>99.008155168613627</c:v>
                </c:pt>
                <c:pt idx="6">
                  <c:v>99.535064430486315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00-40B7-8A2F-E5123C059D78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91.829228548815124</c:v>
                </c:pt>
                <c:pt idx="1">
                  <c:v>90.870751404876032</c:v>
                </c:pt>
                <c:pt idx="2">
                  <c:v>93.899157340397835</c:v>
                </c:pt>
                <c:pt idx="3">
                  <c:v>94.977630826679885</c:v>
                </c:pt>
                <c:pt idx="4">
                  <c:v>95.505361397934877</c:v>
                </c:pt>
                <c:pt idx="5">
                  <c:v>94.778383030532027</c:v>
                </c:pt>
                <c:pt idx="6">
                  <c:v>91.938094929741638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00-40B7-8A2F-E5123C059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99.471727646253186</c:v>
                </c:pt>
                <c:pt idx="1">
                  <c:v>99.775280898876403</c:v>
                </c:pt>
                <c:pt idx="2">
                  <c:v>99.474414881219786</c:v>
                </c:pt>
                <c:pt idx="3">
                  <c:v>99.567551387734682</c:v>
                </c:pt>
                <c:pt idx="4">
                  <c:v>99.619443645172964</c:v>
                </c:pt>
                <c:pt idx="5">
                  <c:v>99.562440870387888</c:v>
                </c:pt>
                <c:pt idx="6">
                  <c:v>101.37454926495515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4-4402-B784-9EE3DF1D9F97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96.458618665623163</c:v>
                </c:pt>
                <c:pt idx="1">
                  <c:v>98.450584373860337</c:v>
                </c:pt>
                <c:pt idx="2">
                  <c:v>99.587571060391625</c:v>
                </c:pt>
                <c:pt idx="3">
                  <c:v>99.769990902037392</c:v>
                </c:pt>
                <c:pt idx="4">
                  <c:v>99.790694004845136</c:v>
                </c:pt>
                <c:pt idx="5">
                  <c:v>99.608669476219148</c:v>
                </c:pt>
                <c:pt idx="6">
                  <c:v>99.137054273122331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4-4402-B784-9EE3DF1D9F97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87.018196047740176</c:v>
                </c:pt>
                <c:pt idx="1">
                  <c:v>90.253720716183594</c:v>
                </c:pt>
                <c:pt idx="2">
                  <c:v>94.105745293885178</c:v>
                </c:pt>
                <c:pt idx="3">
                  <c:v>94.962249362945698</c:v>
                </c:pt>
                <c:pt idx="4">
                  <c:v>95.479268960524237</c:v>
                </c:pt>
                <c:pt idx="5">
                  <c:v>95.473896963963185</c:v>
                </c:pt>
                <c:pt idx="6">
                  <c:v>88.775541652541065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94-4402-B784-9EE3DF1D9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Victoria!$L$4:$L$8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Victoria!$L$10:$L$14</c:f>
              <c:numCache>
                <c:formatCode>0.0</c:formatCode>
                <c:ptCount val="5"/>
                <c:pt idx="0">
                  <c:v>99.723744197796989</c:v>
                </c:pt>
                <c:pt idx="1">
                  <c:v>100</c:v>
                </c:pt>
                <c:pt idx="2">
                  <c:v>99.91858456207116</c:v>
                </c:pt>
                <c:pt idx="3" formatCode="0.0%">
                  <c:v>99.102033337031685</c:v>
                </c:pt>
                <c:pt idx="4" formatCode="0.0%">
                  <c:v>93.175986852914477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F-49F1-9811-46641AF28A09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rgbClr val="66996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Victoria!$L$4:$L$8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Victoria!$L$16:$L$20</c:f>
              <c:numCache>
                <c:formatCode>0.0</c:formatCode>
                <c:ptCount val="5"/>
                <c:pt idx="0">
                  <c:v>98.998095360680665</c:v>
                </c:pt>
                <c:pt idx="1">
                  <c:v>100</c:v>
                </c:pt>
                <c:pt idx="2">
                  <c:v>99.232789264006442</c:v>
                </c:pt>
                <c:pt idx="3">
                  <c:v>97.3673914254056</c:v>
                </c:pt>
                <c:pt idx="4">
                  <c:v>91.20747963903824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F-49F1-9811-46641AF28A09}"/>
            </c:ext>
          </c:extLst>
        </c:ser>
        <c:ser>
          <c:idx val="0"/>
          <c:order val="2"/>
          <c:tx>
            <c:v>Aust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Ref>
              <c:f>Victoria!$L$22:$L$26</c:f>
              <c:numCache>
                <c:formatCode>0.0</c:formatCode>
                <c:ptCount val="5"/>
                <c:pt idx="0">
                  <c:v>100.00273175098941</c:v>
                </c:pt>
                <c:pt idx="1">
                  <c:v>100</c:v>
                </c:pt>
                <c:pt idx="2">
                  <c:v>99.965512913159571</c:v>
                </c:pt>
                <c:pt idx="3">
                  <c:v>99.451039913623859</c:v>
                </c:pt>
                <c:pt idx="4">
                  <c:v>93.968395367437779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1F-49F1-9811-46641AF28A09}"/>
            </c:ext>
          </c:extLst>
        </c:ser>
        <c:ser>
          <c:idx val="3"/>
          <c:order val="3"/>
          <c:tx>
            <c:v>Aust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val>
            <c:numRef>
              <c:f>Victoria!$L$28:$L$32</c:f>
              <c:numCache>
                <c:formatCode>0.0</c:formatCode>
                <c:ptCount val="5"/>
                <c:pt idx="0">
                  <c:v>99.487005914506227</c:v>
                </c:pt>
                <c:pt idx="1">
                  <c:v>100</c:v>
                </c:pt>
                <c:pt idx="2">
                  <c:v>99.651931415514412</c:v>
                </c:pt>
                <c:pt idx="3">
                  <c:v>98.382055494506588</c:v>
                </c:pt>
                <c:pt idx="4">
                  <c:v>93.325641786372074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1F-49F1-9811-46641AF28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Victoria!$L$143:$L$161</c:f>
              <c:numCache>
                <c:formatCode>0%</c:formatCode>
                <c:ptCount val="19"/>
                <c:pt idx="0">
                  <c:v>1.1939384544133468E-2</c:v>
                </c:pt>
                <c:pt idx="1">
                  <c:v>3.0459270438812202E-3</c:v>
                </c:pt>
                <c:pt idx="2">
                  <c:v>7.8549660904314436E-2</c:v>
                </c:pt>
                <c:pt idx="3">
                  <c:v>8.7272246497802439E-3</c:v>
                </c:pt>
                <c:pt idx="4">
                  <c:v>6.1807306745613098E-2</c:v>
                </c:pt>
                <c:pt idx="5">
                  <c:v>5.1149074914187125E-2</c:v>
                </c:pt>
                <c:pt idx="6">
                  <c:v>8.9170393697378128E-2</c:v>
                </c:pt>
                <c:pt idx="7">
                  <c:v>6.5061604734620845E-2</c:v>
                </c:pt>
                <c:pt idx="8">
                  <c:v>3.7369531374131001E-2</c:v>
                </c:pt>
                <c:pt idx="9">
                  <c:v>1.45279779552045E-2</c:v>
                </c:pt>
                <c:pt idx="10">
                  <c:v>5.205446406722302E-2</c:v>
                </c:pt>
                <c:pt idx="11">
                  <c:v>1.9839310821797223E-2</c:v>
                </c:pt>
                <c:pt idx="12">
                  <c:v>9.0956043781866933E-2</c:v>
                </c:pt>
                <c:pt idx="13">
                  <c:v>7.8948233157422901E-2</c:v>
                </c:pt>
                <c:pt idx="14">
                  <c:v>8.819116623169071E-2</c:v>
                </c:pt>
                <c:pt idx="15">
                  <c:v>7.0550768092416186E-2</c:v>
                </c:pt>
                <c:pt idx="16">
                  <c:v>0.12599483595717068</c:v>
                </c:pt>
                <c:pt idx="17">
                  <c:v>1.9569858968822837E-2</c:v>
                </c:pt>
                <c:pt idx="18">
                  <c:v>3.152973267824704E-2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4-43C2-9C56-9C4E47A7614B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Victoria!$L$163:$L$181</c:f>
              <c:numCache>
                <c:formatCode>0%</c:formatCode>
                <c:ptCount val="19"/>
                <c:pt idx="0">
                  <c:v>1.1882347376622989E-2</c:v>
                </c:pt>
                <c:pt idx="1">
                  <c:v>2.997659129023398E-3</c:v>
                </c:pt>
                <c:pt idx="2">
                  <c:v>8.0631014507425477E-2</c:v>
                </c:pt>
                <c:pt idx="3">
                  <c:v>9.1576930513224131E-3</c:v>
                </c:pt>
                <c:pt idx="4">
                  <c:v>6.2615601768141751E-2</c:v>
                </c:pt>
                <c:pt idx="5">
                  <c:v>5.260238302490982E-2</c:v>
                </c:pt>
                <c:pt idx="6">
                  <c:v>9.2063609289465581E-2</c:v>
                </c:pt>
                <c:pt idx="7">
                  <c:v>5.0790925619052914E-2</c:v>
                </c:pt>
                <c:pt idx="8">
                  <c:v>3.8904014332337297E-2</c:v>
                </c:pt>
                <c:pt idx="9">
                  <c:v>1.4755951131310332E-2</c:v>
                </c:pt>
                <c:pt idx="10">
                  <c:v>5.4438734485817444E-2</c:v>
                </c:pt>
                <c:pt idx="11">
                  <c:v>1.9229827724841032E-2</c:v>
                </c:pt>
                <c:pt idx="12">
                  <c:v>8.8777594022771425E-2</c:v>
                </c:pt>
                <c:pt idx="13">
                  <c:v>7.7408893982028146E-2</c:v>
                </c:pt>
                <c:pt idx="14">
                  <c:v>8.7939079268479894E-2</c:v>
                </c:pt>
                <c:pt idx="15">
                  <c:v>7.7271976679249232E-2</c:v>
                </c:pt>
                <c:pt idx="16">
                  <c:v>0.13013533238127403</c:v>
                </c:pt>
                <c:pt idx="17">
                  <c:v>1.6551227401384275E-2</c:v>
                </c:pt>
                <c:pt idx="18">
                  <c:v>3.0824648765628279E-2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74-43C2-9C56-9C4E47A76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36</xdr:row>
      <xdr:rowOff>7472</xdr:rowOff>
    </xdr:from>
    <xdr:to>
      <xdr:col>9</xdr:col>
      <xdr:colOff>15273</xdr:colOff>
      <xdr:row>44</xdr:row>
      <xdr:rowOff>96672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11175</xdr:rowOff>
    </xdr:from>
    <xdr:to>
      <xdr:col>9</xdr:col>
      <xdr:colOff>15274</xdr:colOff>
      <xdr:row>54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184693</xdr:rowOff>
    </xdr:from>
    <xdr:to>
      <xdr:col>9</xdr:col>
      <xdr:colOff>15273</xdr:colOff>
      <xdr:row>34</xdr:row>
      <xdr:rowOff>7469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179468</xdr:rowOff>
    </xdr:from>
    <xdr:to>
      <xdr:col>9</xdr:col>
      <xdr:colOff>15273</xdr:colOff>
      <xdr:row>89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191781</xdr:rowOff>
    </xdr:from>
    <xdr:to>
      <xdr:col>9</xdr:col>
      <xdr:colOff>15273</xdr:colOff>
      <xdr:row>75</xdr:row>
      <xdr:rowOff>173182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36</xdr:row>
      <xdr:rowOff>7472</xdr:rowOff>
    </xdr:from>
    <xdr:to>
      <xdr:col>9</xdr:col>
      <xdr:colOff>15273</xdr:colOff>
      <xdr:row>44</xdr:row>
      <xdr:rowOff>96672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11175</xdr:rowOff>
    </xdr:from>
    <xdr:to>
      <xdr:col>9</xdr:col>
      <xdr:colOff>15274</xdr:colOff>
      <xdr:row>54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184693</xdr:rowOff>
    </xdr:from>
    <xdr:to>
      <xdr:col>9</xdr:col>
      <xdr:colOff>15273</xdr:colOff>
      <xdr:row>34</xdr:row>
      <xdr:rowOff>7469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179468</xdr:rowOff>
    </xdr:from>
    <xdr:to>
      <xdr:col>9</xdr:col>
      <xdr:colOff>15273</xdr:colOff>
      <xdr:row>89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191781</xdr:rowOff>
    </xdr:from>
    <xdr:to>
      <xdr:col>9</xdr:col>
      <xdr:colOff>15273</xdr:colOff>
      <xdr:row>75</xdr:row>
      <xdr:rowOff>173182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36</xdr:row>
      <xdr:rowOff>7472</xdr:rowOff>
    </xdr:from>
    <xdr:to>
      <xdr:col>9</xdr:col>
      <xdr:colOff>15273</xdr:colOff>
      <xdr:row>44</xdr:row>
      <xdr:rowOff>96672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11175</xdr:rowOff>
    </xdr:from>
    <xdr:to>
      <xdr:col>9</xdr:col>
      <xdr:colOff>15274</xdr:colOff>
      <xdr:row>54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184693</xdr:rowOff>
    </xdr:from>
    <xdr:to>
      <xdr:col>9</xdr:col>
      <xdr:colOff>15273</xdr:colOff>
      <xdr:row>34</xdr:row>
      <xdr:rowOff>7469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179468</xdr:rowOff>
    </xdr:from>
    <xdr:to>
      <xdr:col>9</xdr:col>
      <xdr:colOff>15273</xdr:colOff>
      <xdr:row>89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191781</xdr:rowOff>
    </xdr:from>
    <xdr:to>
      <xdr:col>9</xdr:col>
      <xdr:colOff>15273</xdr:colOff>
      <xdr:row>75</xdr:row>
      <xdr:rowOff>173182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36</xdr:row>
      <xdr:rowOff>7472</xdr:rowOff>
    </xdr:from>
    <xdr:to>
      <xdr:col>9</xdr:col>
      <xdr:colOff>15273</xdr:colOff>
      <xdr:row>44</xdr:row>
      <xdr:rowOff>96672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11175</xdr:rowOff>
    </xdr:from>
    <xdr:to>
      <xdr:col>9</xdr:col>
      <xdr:colOff>15274</xdr:colOff>
      <xdr:row>54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184693</xdr:rowOff>
    </xdr:from>
    <xdr:to>
      <xdr:col>9</xdr:col>
      <xdr:colOff>15273</xdr:colOff>
      <xdr:row>34</xdr:row>
      <xdr:rowOff>7469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179468</xdr:rowOff>
    </xdr:from>
    <xdr:to>
      <xdr:col>9</xdr:col>
      <xdr:colOff>15273</xdr:colOff>
      <xdr:row>89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191781</xdr:rowOff>
    </xdr:from>
    <xdr:to>
      <xdr:col>9</xdr:col>
      <xdr:colOff>15273</xdr:colOff>
      <xdr:row>75</xdr:row>
      <xdr:rowOff>173182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36</xdr:row>
      <xdr:rowOff>7472</xdr:rowOff>
    </xdr:from>
    <xdr:to>
      <xdr:col>9</xdr:col>
      <xdr:colOff>15273</xdr:colOff>
      <xdr:row>44</xdr:row>
      <xdr:rowOff>96672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11175</xdr:rowOff>
    </xdr:from>
    <xdr:to>
      <xdr:col>9</xdr:col>
      <xdr:colOff>15274</xdr:colOff>
      <xdr:row>54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184693</xdr:rowOff>
    </xdr:from>
    <xdr:to>
      <xdr:col>9</xdr:col>
      <xdr:colOff>15273</xdr:colOff>
      <xdr:row>34</xdr:row>
      <xdr:rowOff>7469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179468</xdr:rowOff>
    </xdr:from>
    <xdr:to>
      <xdr:col>9</xdr:col>
      <xdr:colOff>15273</xdr:colOff>
      <xdr:row>89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191781</xdr:rowOff>
    </xdr:from>
    <xdr:to>
      <xdr:col>9</xdr:col>
      <xdr:colOff>15273</xdr:colOff>
      <xdr:row>75</xdr:row>
      <xdr:rowOff>173182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36</xdr:row>
      <xdr:rowOff>7472</xdr:rowOff>
    </xdr:from>
    <xdr:to>
      <xdr:col>9</xdr:col>
      <xdr:colOff>15273</xdr:colOff>
      <xdr:row>44</xdr:row>
      <xdr:rowOff>96672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11175</xdr:rowOff>
    </xdr:from>
    <xdr:to>
      <xdr:col>9</xdr:col>
      <xdr:colOff>15274</xdr:colOff>
      <xdr:row>54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184693</xdr:rowOff>
    </xdr:from>
    <xdr:to>
      <xdr:col>9</xdr:col>
      <xdr:colOff>15273</xdr:colOff>
      <xdr:row>34</xdr:row>
      <xdr:rowOff>7469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179468</xdr:rowOff>
    </xdr:from>
    <xdr:to>
      <xdr:col>9</xdr:col>
      <xdr:colOff>15273</xdr:colOff>
      <xdr:row>89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191781</xdr:rowOff>
    </xdr:from>
    <xdr:to>
      <xdr:col>9</xdr:col>
      <xdr:colOff>15273</xdr:colOff>
      <xdr:row>75</xdr:row>
      <xdr:rowOff>173182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36</xdr:row>
      <xdr:rowOff>7472</xdr:rowOff>
    </xdr:from>
    <xdr:to>
      <xdr:col>9</xdr:col>
      <xdr:colOff>15273</xdr:colOff>
      <xdr:row>44</xdr:row>
      <xdr:rowOff>96672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11175</xdr:rowOff>
    </xdr:from>
    <xdr:to>
      <xdr:col>9</xdr:col>
      <xdr:colOff>15274</xdr:colOff>
      <xdr:row>54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184693</xdr:rowOff>
    </xdr:from>
    <xdr:to>
      <xdr:col>9</xdr:col>
      <xdr:colOff>15273</xdr:colOff>
      <xdr:row>34</xdr:row>
      <xdr:rowOff>7469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179468</xdr:rowOff>
    </xdr:from>
    <xdr:to>
      <xdr:col>9</xdr:col>
      <xdr:colOff>15273</xdr:colOff>
      <xdr:row>89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191781</xdr:rowOff>
    </xdr:from>
    <xdr:to>
      <xdr:col>9</xdr:col>
      <xdr:colOff>15273</xdr:colOff>
      <xdr:row>75</xdr:row>
      <xdr:rowOff>173182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36</xdr:row>
      <xdr:rowOff>7472</xdr:rowOff>
    </xdr:from>
    <xdr:to>
      <xdr:col>9</xdr:col>
      <xdr:colOff>15273</xdr:colOff>
      <xdr:row>44</xdr:row>
      <xdr:rowOff>96672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11175</xdr:rowOff>
    </xdr:from>
    <xdr:to>
      <xdr:col>9</xdr:col>
      <xdr:colOff>15274</xdr:colOff>
      <xdr:row>54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184693</xdr:rowOff>
    </xdr:from>
    <xdr:to>
      <xdr:col>9</xdr:col>
      <xdr:colOff>15273</xdr:colOff>
      <xdr:row>34</xdr:row>
      <xdr:rowOff>7469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179468</xdr:rowOff>
    </xdr:from>
    <xdr:to>
      <xdr:col>9</xdr:col>
      <xdr:colOff>15273</xdr:colOff>
      <xdr:row>89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191781</xdr:rowOff>
    </xdr:from>
    <xdr:to>
      <xdr:col>9</xdr:col>
      <xdr:colOff>15273</xdr:colOff>
      <xdr:row>75</xdr:row>
      <xdr:rowOff>173182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26"/>
  <sheetViews>
    <sheetView showGridLines="0" tabSelected="1" workbookViewId="0">
      <pane ySplit="3" topLeftCell="A16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69" t="s">
        <v>45</v>
      </c>
      <c r="B1" s="69"/>
      <c r="C1" s="69"/>
    </row>
    <row r="2" spans="1:3" ht="19.5" customHeight="1" x14ac:dyDescent="0.3">
      <c r="A2" s="3" t="s">
        <v>60</v>
      </c>
    </row>
    <row r="3" spans="1:3" ht="12.75" customHeight="1" x14ac:dyDescent="0.25">
      <c r="A3" s="5" t="s">
        <v>53</v>
      </c>
    </row>
    <row r="4" spans="1:3" ht="12.75" customHeight="1" x14ac:dyDescent="0.25"/>
    <row r="5" spans="1:3" ht="12.75" customHeight="1" x14ac:dyDescent="0.25">
      <c r="B5" s="6" t="s">
        <v>54</v>
      </c>
    </row>
    <row r="6" spans="1:3" ht="12.75" customHeight="1" x14ac:dyDescent="0.25">
      <c r="B6" s="7" t="s">
        <v>55</v>
      </c>
    </row>
    <row r="7" spans="1:3" ht="12.75" customHeight="1" x14ac:dyDescent="0.25">
      <c r="A7" s="8"/>
      <c r="B7" s="9">
        <v>1</v>
      </c>
      <c r="C7" s="10" t="s">
        <v>46</v>
      </c>
    </row>
    <row r="8" spans="1:3" ht="12.75" customHeight="1" x14ac:dyDescent="0.25">
      <c r="A8" s="8"/>
      <c r="B8" s="9">
        <v>2</v>
      </c>
      <c r="C8" s="10" t="s">
        <v>47</v>
      </c>
    </row>
    <row r="9" spans="1:3" ht="12.75" customHeight="1" x14ac:dyDescent="0.25">
      <c r="A9" s="8"/>
      <c r="B9" s="9">
        <v>3</v>
      </c>
      <c r="C9" s="10" t="s">
        <v>48</v>
      </c>
    </row>
    <row r="10" spans="1:3" ht="12.75" customHeight="1" x14ac:dyDescent="0.25">
      <c r="A10" s="8"/>
      <c r="B10" s="9">
        <v>4</v>
      </c>
      <c r="C10" s="10" t="s">
        <v>49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50</v>
      </c>
    </row>
    <row r="13" spans="1:3" ht="12.75" customHeight="1" x14ac:dyDescent="0.25">
      <c r="A13" s="8"/>
      <c r="B13" s="9">
        <v>7</v>
      </c>
      <c r="C13" s="10" t="s">
        <v>51</v>
      </c>
    </row>
    <row r="14" spans="1:3" ht="12.75" customHeight="1" x14ac:dyDescent="0.25">
      <c r="A14" s="8"/>
      <c r="B14" s="9">
        <v>8</v>
      </c>
      <c r="C14" s="10" t="s">
        <v>52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56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57</v>
      </c>
      <c r="C21" s="13"/>
    </row>
    <row r="22" spans="2:3" x14ac:dyDescent="0.25">
      <c r="B22" s="18"/>
      <c r="C22" s="18"/>
    </row>
    <row r="23" spans="2:3" ht="22.7" customHeight="1" x14ac:dyDescent="0.25">
      <c r="B23" s="70" t="s">
        <v>58</v>
      </c>
      <c r="C23" s="70"/>
    </row>
    <row r="24" spans="2:3" x14ac:dyDescent="0.25">
      <c r="B24" s="70"/>
      <c r="C24" s="70"/>
    </row>
    <row r="25" spans="2:3" x14ac:dyDescent="0.25">
      <c r="B25" s="18"/>
      <c r="C25" s="18"/>
    </row>
    <row r="26" spans="2:3" x14ac:dyDescent="0.25">
      <c r="B26" s="71" t="s">
        <v>59</v>
      </c>
      <c r="C26" s="71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/>
    <hyperlink ref="B26:C26" r:id="rId2" display="© Commonwealth of Australia &lt;&lt;yyyy&gt;&gt;"/>
    <hyperlink ref="B7" location="'New South Wales'!A1" display="'New South Wales'!A1"/>
    <hyperlink ref="B8" location="Victoria!A1" display="Victoria!A1"/>
    <hyperlink ref="B9" location="Queensland!A1" display="Queensland!A1"/>
    <hyperlink ref="B10" location="'South Australia'!A1" display="'South Australia'!A1"/>
    <hyperlink ref="B11" location="'Western Australia'!A1" display="'Western Australia'!A1"/>
    <hyperlink ref="B12" location="Tasmania!A1" display="Tasmania!A1"/>
    <hyperlink ref="B13" location="'Northern Territory'!A1" display="'Northern Territory'!A1"/>
    <hyperlink ref="B14" location="'Australian Capital Territory'!A1" display="'Australian Capital Territory'!A1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-0.499984740745262"/>
  </sheetPr>
  <dimension ref="A1:BO196"/>
  <sheetViews>
    <sheetView showRuler="0" zoomScaleNormal="100" workbookViewId="0">
      <selection sqref="A1:C1"/>
    </sheetView>
  </sheetViews>
  <sheetFormatPr defaultColWidth="8.85546875" defaultRowHeight="15" x14ac:dyDescent="0.25"/>
  <cols>
    <col min="1" max="1" width="14.85546875" style="19" customWidth="1"/>
    <col min="2" max="2" width="10.42578125" style="19" customWidth="1"/>
    <col min="3" max="5" width="10" style="19" customWidth="1"/>
    <col min="6" max="6" width="10.42578125" style="19" customWidth="1"/>
    <col min="7" max="9" width="10" style="19" customWidth="1"/>
    <col min="10" max="10" width="6.85546875" style="19" customWidth="1"/>
    <col min="11" max="11" width="11.5703125" style="43" customWidth="1"/>
    <col min="12" max="12" width="22" style="47" customWidth="1"/>
    <col min="13" max="16384" width="8.85546875" style="19"/>
  </cols>
  <sheetData>
    <row r="1" spans="1:67" ht="60" customHeight="1" x14ac:dyDescent="0.25">
      <c r="A1" s="69" t="s">
        <v>45</v>
      </c>
      <c r="B1" s="69"/>
      <c r="C1" s="69"/>
      <c r="D1" s="69"/>
      <c r="E1" s="69"/>
      <c r="F1" s="69"/>
      <c r="G1" s="69"/>
      <c r="H1" s="69"/>
      <c r="I1" s="69"/>
      <c r="J1" s="4"/>
      <c r="L1" s="44" t="s">
        <v>46</v>
      </c>
    </row>
    <row r="2" spans="1:67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55"/>
      <c r="K2" s="48"/>
      <c r="L2" s="45">
        <v>43925</v>
      </c>
      <c r="M2" s="43"/>
      <c r="N2" s="48"/>
      <c r="O2" s="48"/>
      <c r="P2" s="48"/>
      <c r="Q2" s="47"/>
      <c r="R2" s="62"/>
      <c r="S2" s="47"/>
      <c r="T2" s="47"/>
      <c r="U2" s="47"/>
      <c r="V2" s="47"/>
      <c r="W2" s="47"/>
      <c r="X2" s="47"/>
      <c r="Y2" s="47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</row>
    <row r="3" spans="1:67" ht="15" customHeight="1" x14ac:dyDescent="0.25">
      <c r="A3" s="21" t="str">
        <f>"Week ending "&amp;TEXT($L$2,"dddd dd mmmm yyyy")</f>
        <v>Week ending Saturday 04 April 2020</v>
      </c>
      <c r="B3" s="20"/>
      <c r="C3" s="22"/>
      <c r="D3" s="23"/>
      <c r="E3" s="20"/>
      <c r="F3" s="20"/>
      <c r="G3" s="20"/>
      <c r="H3" s="20"/>
      <c r="I3" s="20"/>
      <c r="J3" s="55"/>
      <c r="K3" s="46" t="s">
        <v>44</v>
      </c>
      <c r="L3" s="46"/>
      <c r="M3" s="47"/>
      <c r="N3" s="47"/>
      <c r="O3" s="47"/>
      <c r="P3" s="47"/>
      <c r="Q3" s="47"/>
      <c r="R3" s="64"/>
      <c r="S3" s="64"/>
      <c r="T3" s="64"/>
      <c r="U3" s="64"/>
      <c r="V3" s="64"/>
      <c r="W3" s="64"/>
      <c r="X3" s="64"/>
      <c r="Y3" s="64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67" ht="15" customHeight="1" x14ac:dyDescent="0.25">
      <c r="A4" s="2" t="s">
        <v>43</v>
      </c>
      <c r="B4" s="24"/>
      <c r="C4" s="24"/>
      <c r="D4" s="24"/>
      <c r="E4" s="24"/>
      <c r="F4" s="24"/>
      <c r="G4" s="24"/>
      <c r="H4" s="24"/>
      <c r="I4" s="24"/>
      <c r="J4" s="55"/>
      <c r="K4" s="48" t="s">
        <v>42</v>
      </c>
      <c r="L4" s="49">
        <v>43897</v>
      </c>
      <c r="M4" s="47"/>
      <c r="N4" s="47"/>
      <c r="O4" s="47"/>
      <c r="P4" s="47"/>
      <c r="Q4" s="47"/>
      <c r="R4" s="64"/>
      <c r="S4" s="64"/>
      <c r="T4" s="64"/>
      <c r="U4" s="64"/>
      <c r="V4" s="64"/>
      <c r="W4" s="64"/>
      <c r="X4" s="64"/>
      <c r="Y4" s="64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1:67" ht="9" customHeight="1" x14ac:dyDescent="0.25">
      <c r="A5" s="61"/>
      <c r="B5" s="20"/>
      <c r="C5" s="20"/>
      <c r="D5" s="24"/>
      <c r="E5" s="24"/>
      <c r="F5" s="20"/>
      <c r="G5" s="20"/>
      <c r="H5" s="20"/>
      <c r="I5" s="20"/>
      <c r="J5" s="55"/>
      <c r="K5" s="48"/>
      <c r="L5" s="49">
        <v>43904</v>
      </c>
      <c r="M5" s="47"/>
      <c r="N5" s="47"/>
      <c r="O5" s="47"/>
      <c r="P5" s="47"/>
      <c r="Q5" s="47"/>
      <c r="R5" s="64"/>
      <c r="S5" s="64"/>
      <c r="T5" s="64"/>
      <c r="U5" s="64"/>
      <c r="V5" s="64"/>
      <c r="W5" s="64"/>
      <c r="X5" s="64"/>
      <c r="Y5" s="64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</row>
    <row r="6" spans="1:67" ht="16.5" customHeight="1" thickBot="1" x14ac:dyDescent="0.3">
      <c r="A6" s="25" t="str">
        <f>"Change in employee jobs and total employee wages, "&amp;$L$1</f>
        <v>Change in employee jobs and total employee wages, New South Wales</v>
      </c>
      <c r="B6" s="22"/>
      <c r="C6" s="26"/>
      <c r="D6" s="27"/>
      <c r="E6" s="24"/>
      <c r="F6" s="20"/>
      <c r="G6" s="20"/>
      <c r="H6" s="20"/>
      <c r="I6" s="20"/>
      <c r="J6" s="55"/>
      <c r="K6" s="48"/>
      <c r="L6" s="49">
        <v>43911</v>
      </c>
      <c r="M6" s="47"/>
      <c r="N6" s="47"/>
      <c r="O6" s="47"/>
      <c r="P6" s="47"/>
      <c r="Q6" s="47"/>
      <c r="R6" s="64"/>
      <c r="S6" s="64"/>
      <c r="T6" s="64"/>
      <c r="U6" s="64"/>
      <c r="V6" s="64"/>
      <c r="W6" s="64"/>
      <c r="X6" s="64"/>
      <c r="Y6" s="64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</row>
    <row r="7" spans="1:67" ht="16.5" customHeight="1" thickTop="1" x14ac:dyDescent="0.25">
      <c r="A7" s="28"/>
      <c r="B7" s="74" t="s">
        <v>41</v>
      </c>
      <c r="C7" s="75"/>
      <c r="D7" s="75"/>
      <c r="E7" s="76"/>
      <c r="F7" s="77" t="s">
        <v>40</v>
      </c>
      <c r="G7" s="78"/>
      <c r="H7" s="78"/>
      <c r="I7" s="79"/>
      <c r="J7" s="66"/>
      <c r="K7" s="48" t="s">
        <v>39</v>
      </c>
      <c r="L7" s="49">
        <v>43918</v>
      </c>
      <c r="M7" s="47"/>
      <c r="N7" s="47"/>
      <c r="O7" s="47"/>
      <c r="P7" s="47"/>
      <c r="Q7" s="47"/>
      <c r="R7" s="64"/>
      <c r="S7" s="64"/>
      <c r="T7" s="64"/>
      <c r="U7" s="64"/>
      <c r="V7" s="64"/>
      <c r="W7" s="64"/>
      <c r="X7" s="64"/>
      <c r="Y7" s="64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spans="1:67" ht="33.950000000000003" customHeight="1" x14ac:dyDescent="0.25">
      <c r="A8" s="83"/>
      <c r="B8" s="85" t="s">
        <v>63</v>
      </c>
      <c r="C8" s="87" t="s">
        <v>64</v>
      </c>
      <c r="D8" s="89" t="s">
        <v>65</v>
      </c>
      <c r="E8" s="91" t="s">
        <v>66</v>
      </c>
      <c r="F8" s="93" t="s">
        <v>63</v>
      </c>
      <c r="G8" s="87" t="s">
        <v>64</v>
      </c>
      <c r="H8" s="89" t="s">
        <v>65</v>
      </c>
      <c r="I8" s="95" t="s">
        <v>66</v>
      </c>
      <c r="J8" s="67"/>
      <c r="K8" s="48" t="s">
        <v>38</v>
      </c>
      <c r="L8" s="49">
        <v>43925</v>
      </c>
      <c r="M8" s="47"/>
      <c r="N8" s="47"/>
      <c r="O8" s="47"/>
      <c r="P8" s="47"/>
      <c r="Q8" s="47"/>
      <c r="R8" s="64"/>
      <c r="S8" s="64"/>
      <c r="T8" s="64"/>
      <c r="U8" s="64"/>
      <c r="V8" s="64"/>
      <c r="W8" s="64"/>
      <c r="X8" s="64"/>
      <c r="Y8" s="64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spans="1:67" ht="33.950000000000003" customHeight="1" thickBot="1" x14ac:dyDescent="0.3">
      <c r="A9" s="84"/>
      <c r="B9" s="86"/>
      <c r="C9" s="88"/>
      <c r="D9" s="90"/>
      <c r="E9" s="92"/>
      <c r="F9" s="94"/>
      <c r="G9" s="88"/>
      <c r="H9" s="90"/>
      <c r="I9" s="96"/>
      <c r="J9" s="68"/>
      <c r="K9" s="50" t="s">
        <v>37</v>
      </c>
      <c r="L9" s="46" t="s">
        <v>36</v>
      </c>
      <c r="M9" s="47"/>
      <c r="N9" s="47"/>
      <c r="O9" s="47"/>
      <c r="P9" s="47"/>
      <c r="Q9" s="47"/>
      <c r="R9" s="64"/>
      <c r="S9" s="64"/>
      <c r="T9" s="64"/>
      <c r="U9" s="64"/>
      <c r="V9" s="64"/>
      <c r="W9" s="64"/>
      <c r="X9" s="64"/>
      <c r="Y9" s="64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spans="1:67" x14ac:dyDescent="0.25">
      <c r="A10" s="29"/>
      <c r="B10" s="80" t="str">
        <f>L1</f>
        <v>New South Wales</v>
      </c>
      <c r="C10" s="81"/>
      <c r="D10" s="81"/>
      <c r="E10" s="81"/>
      <c r="F10" s="81"/>
      <c r="G10" s="81"/>
      <c r="H10" s="81"/>
      <c r="I10" s="82"/>
      <c r="J10" s="51"/>
      <c r="K10" s="51"/>
      <c r="L10" s="52">
        <v>100.30764699297656</v>
      </c>
      <c r="M10" s="47"/>
      <c r="N10" s="47"/>
      <c r="O10" s="47"/>
      <c r="P10" s="47"/>
      <c r="Q10" s="47"/>
      <c r="R10" s="64"/>
      <c r="S10" s="64"/>
      <c r="T10" s="64"/>
      <c r="U10" s="64"/>
      <c r="V10" s="64"/>
      <c r="W10" s="64"/>
      <c r="X10" s="64"/>
      <c r="Y10" s="64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spans="1:67" x14ac:dyDescent="0.25">
      <c r="A11" s="31" t="s">
        <v>35</v>
      </c>
      <c r="B11" s="30">
        <v>-6.4487362365570511E-2</v>
      </c>
      <c r="C11" s="30">
        <v>-6.7356611704855185E-2</v>
      </c>
      <c r="D11" s="30">
        <v>-5.7241007271320199E-2</v>
      </c>
      <c r="E11" s="30">
        <v>-4.7139884494581397E-3</v>
      </c>
      <c r="F11" s="30">
        <v>-6.0903995842571779E-2</v>
      </c>
      <c r="G11" s="30">
        <v>-6.7140502307982186E-2</v>
      </c>
      <c r="H11" s="30">
        <v>-5.7008608010419959E-2</v>
      </c>
      <c r="I11" s="32">
        <v>-9.3522051169226961E-3</v>
      </c>
      <c r="J11" s="30"/>
      <c r="K11" s="51"/>
      <c r="L11" s="52">
        <v>100</v>
      </c>
    </row>
    <row r="12" spans="1:67" x14ac:dyDescent="0.25">
      <c r="A12" s="29"/>
      <c r="B12" s="72" t="s">
        <v>34</v>
      </c>
      <c r="C12" s="72"/>
      <c r="D12" s="72"/>
      <c r="E12" s="72"/>
      <c r="F12" s="72"/>
      <c r="G12" s="72"/>
      <c r="H12" s="72"/>
      <c r="I12" s="73"/>
      <c r="J12" s="30"/>
      <c r="K12" s="51"/>
      <c r="L12" s="52">
        <v>99.701358224421284</v>
      </c>
    </row>
    <row r="13" spans="1:67" ht="14.45" customHeight="1" x14ac:dyDescent="0.25">
      <c r="A13" s="33" t="s">
        <v>33</v>
      </c>
      <c r="B13" s="30">
        <v>-6.193185901414433E-2</v>
      </c>
      <c r="C13" s="30">
        <v>-6.5453541939758608E-2</v>
      </c>
      <c r="D13" s="30">
        <v>-5.2784279369971543E-2</v>
      </c>
      <c r="E13" s="30">
        <v>-5.7652273493465911E-3</v>
      </c>
      <c r="F13" s="30">
        <v>-6.2047032421941095E-2</v>
      </c>
      <c r="G13" s="30">
        <v>-6.9412301127229625E-2</v>
      </c>
      <c r="H13" s="30">
        <v>-5.7632393485499533E-2</v>
      </c>
      <c r="I13" s="32">
        <v>-1.3921162948209775E-2</v>
      </c>
      <c r="J13" s="30"/>
      <c r="K13" s="51"/>
      <c r="L13" s="51">
        <v>99.231367173356062</v>
      </c>
    </row>
    <row r="14" spans="1:67" ht="14.45" customHeight="1" x14ac:dyDescent="0.25">
      <c r="A14" s="33" t="s">
        <v>32</v>
      </c>
      <c r="B14" s="30">
        <v>-6.2986768059106857E-2</v>
      </c>
      <c r="C14" s="30">
        <v>-6.5587931200686511E-2</v>
      </c>
      <c r="D14" s="30">
        <v>-5.8789632310149775E-2</v>
      </c>
      <c r="E14" s="30">
        <v>-2.9278694956116347E-3</v>
      </c>
      <c r="F14" s="30">
        <v>-5.7519379588982011E-2</v>
      </c>
      <c r="G14" s="30">
        <v>-6.2424234310549997E-2</v>
      </c>
      <c r="H14" s="30">
        <v>-5.4711307025741673E-2</v>
      </c>
      <c r="I14" s="32">
        <v>-2.9263514631152621E-3</v>
      </c>
      <c r="J14" s="30"/>
      <c r="K14" s="47"/>
      <c r="L14" s="53">
        <v>93.551263763442947</v>
      </c>
    </row>
    <row r="15" spans="1:67" ht="14.45" customHeight="1" x14ac:dyDescent="0.25">
      <c r="A15" s="34" t="s">
        <v>67</v>
      </c>
      <c r="B15" s="30">
        <v>-0.10780747339767383</v>
      </c>
      <c r="C15" s="30">
        <v>-0.11058620370655892</v>
      </c>
      <c r="D15" s="30">
        <v>-8.1661763394847098E-2</v>
      </c>
      <c r="E15" s="30">
        <v>-1.0921321139747531E-2</v>
      </c>
      <c r="F15" s="30">
        <v>-0.13235458771113895</v>
      </c>
      <c r="G15" s="30">
        <v>-0.13617981312868011</v>
      </c>
      <c r="H15" s="30">
        <v>-7.2622924257209065E-2</v>
      </c>
      <c r="I15" s="32">
        <v>-1.552468370789728E-2</v>
      </c>
      <c r="J15" s="30"/>
      <c r="K15" s="47"/>
      <c r="L15" s="51" t="s">
        <v>31</v>
      </c>
    </row>
    <row r="16" spans="1:67" ht="14.45" customHeight="1" x14ac:dyDescent="0.25">
      <c r="A16" s="33" t="s">
        <v>68</v>
      </c>
      <c r="B16" s="30">
        <v>-9.4804451035291781E-2</v>
      </c>
      <c r="C16" s="30">
        <v>-9.6366990822191356E-2</v>
      </c>
      <c r="D16" s="30">
        <v>-7.8074587542443341E-2</v>
      </c>
      <c r="E16" s="30">
        <v>-1.1799594845769867E-2</v>
      </c>
      <c r="F16" s="30">
        <v>-8.8707734778167735E-2</v>
      </c>
      <c r="G16" s="30">
        <v>-9.3287174617189716E-2</v>
      </c>
      <c r="H16" s="30">
        <v>-6.4768170970020522E-2</v>
      </c>
      <c r="I16" s="32">
        <v>-1.2308733309816078E-2</v>
      </c>
      <c r="J16" s="30"/>
      <c r="K16" s="51"/>
      <c r="L16" s="52">
        <v>100.66853652461492</v>
      </c>
    </row>
    <row r="17" spans="1:12" ht="14.45" customHeight="1" x14ac:dyDescent="0.25">
      <c r="A17" s="33" t="s">
        <v>69</v>
      </c>
      <c r="B17" s="30">
        <v>-5.9257684083173445E-2</v>
      </c>
      <c r="C17" s="30">
        <v>-6.1467914086177355E-2</v>
      </c>
      <c r="D17" s="30">
        <v>-5.5055389718076331E-2</v>
      </c>
      <c r="E17" s="30">
        <v>-3.3756311954336038E-3</v>
      </c>
      <c r="F17" s="30">
        <v>-5.8584163782060328E-2</v>
      </c>
      <c r="G17" s="30">
        <v>-6.3264524108433973E-2</v>
      </c>
      <c r="H17" s="30">
        <v>-5.9687154013073673E-2</v>
      </c>
      <c r="I17" s="32">
        <v>-7.2512826400348285E-3</v>
      </c>
      <c r="J17" s="30"/>
      <c r="K17" s="51"/>
      <c r="L17" s="52">
        <v>100</v>
      </c>
    </row>
    <row r="18" spans="1:12" ht="14.45" customHeight="1" x14ac:dyDescent="0.25">
      <c r="A18" s="33" t="s">
        <v>70</v>
      </c>
      <c r="B18" s="30">
        <v>-4.5469527849176683E-2</v>
      </c>
      <c r="C18" s="30">
        <v>-4.815179450460938E-2</v>
      </c>
      <c r="D18" s="30">
        <v>-4.3907141982494235E-2</v>
      </c>
      <c r="E18" s="30">
        <v>-1.575424614075116E-3</v>
      </c>
      <c r="F18" s="30">
        <v>-5.3246563674596237E-2</v>
      </c>
      <c r="G18" s="30">
        <v>-6.6897902763325745E-2</v>
      </c>
      <c r="H18" s="30">
        <v>-5.664065443338373E-2</v>
      </c>
      <c r="I18" s="32">
        <v>-9.3571701745637226E-3</v>
      </c>
      <c r="J18" s="30"/>
      <c r="K18" s="51"/>
      <c r="L18" s="52">
        <v>100.52706132072547</v>
      </c>
    </row>
    <row r="19" spans="1:12" ht="14.45" customHeight="1" x14ac:dyDescent="0.25">
      <c r="A19" s="33" t="s">
        <v>71</v>
      </c>
      <c r="B19" s="30">
        <v>-4.0209996350330846E-2</v>
      </c>
      <c r="C19" s="30">
        <v>-4.4165396099950405E-2</v>
      </c>
      <c r="D19" s="30">
        <v>-3.8722097670338185E-2</v>
      </c>
      <c r="E19" s="30">
        <v>-1.1290633642343506E-3</v>
      </c>
      <c r="F19" s="30">
        <v>-4.9184768077028318E-2</v>
      </c>
      <c r="G19" s="30">
        <v>-5.1370024657289792E-2</v>
      </c>
      <c r="H19" s="30">
        <v>-4.5953875562912749E-2</v>
      </c>
      <c r="I19" s="32">
        <v>-1.4935438833713066E-2</v>
      </c>
      <c r="J19" s="35"/>
      <c r="K19" s="54"/>
      <c r="L19" s="52">
        <v>99.586911623452565</v>
      </c>
    </row>
    <row r="20" spans="1:12" ht="14.45" customHeight="1" x14ac:dyDescent="0.25">
      <c r="A20" s="33" t="s">
        <v>72</v>
      </c>
      <c r="B20" s="30">
        <v>-4.0840215643467292E-2</v>
      </c>
      <c r="C20" s="30">
        <v>-4.4694112189120005E-2</v>
      </c>
      <c r="D20" s="30">
        <v>-4.0980054672471344E-2</v>
      </c>
      <c r="E20" s="30">
        <v>4.0919845720033265E-4</v>
      </c>
      <c r="F20" s="30">
        <v>-4.9043488838286908E-2</v>
      </c>
      <c r="G20" s="30">
        <v>-4.7647922182314395E-2</v>
      </c>
      <c r="H20" s="30">
        <v>-3.8948252219420998E-2</v>
      </c>
      <c r="I20" s="32">
        <v>-1.4221740985178366E-2</v>
      </c>
      <c r="J20" s="20"/>
      <c r="K20" s="46"/>
      <c r="L20" s="52">
        <v>93.909600415742815</v>
      </c>
    </row>
    <row r="21" spans="1:12" ht="14.45" customHeight="1" thickBot="1" x14ac:dyDescent="0.3">
      <c r="A21" s="36" t="s">
        <v>73</v>
      </c>
      <c r="B21" s="37">
        <v>-0.11204920064444168</v>
      </c>
      <c r="C21" s="37">
        <v>-0.12071914524801153</v>
      </c>
      <c r="D21" s="37">
        <v>-0.1005680391664574</v>
      </c>
      <c r="E21" s="37">
        <v>-5.8422058422058498E-3</v>
      </c>
      <c r="F21" s="37">
        <v>-7.3128005815705999E-2</v>
      </c>
      <c r="G21" s="37">
        <v>-8.4175392000625848E-2</v>
      </c>
      <c r="H21" s="37">
        <v>-0.10446639412000569</v>
      </c>
      <c r="I21" s="38">
        <v>3.909905799932889E-2</v>
      </c>
      <c r="J21" s="20"/>
      <c r="K21" s="46"/>
      <c r="L21" s="52" t="s">
        <v>30</v>
      </c>
    </row>
    <row r="22" spans="1:12" ht="15.75" thickTop="1" x14ac:dyDescent="0.25">
      <c r="A22" s="39" t="s">
        <v>61</v>
      </c>
      <c r="B22" s="20"/>
      <c r="C22" s="20"/>
      <c r="D22" s="20"/>
      <c r="E22" s="20"/>
      <c r="F22" s="20"/>
      <c r="G22" s="20"/>
      <c r="H22" s="20"/>
      <c r="I22" s="20"/>
      <c r="J22" s="20"/>
      <c r="K22" s="46"/>
      <c r="L22" s="52">
        <v>100.00273175098941</v>
      </c>
    </row>
    <row r="23" spans="1:12" ht="3.9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55"/>
      <c r="L23" s="52">
        <v>100</v>
      </c>
    </row>
    <row r="24" spans="1:12" x14ac:dyDescent="0.25">
      <c r="A24" s="40" t="str">
        <f>"Indexed number of employee jobs and total employee wages, "&amp;$L$1&amp;" and Australia"</f>
        <v>Indexed number of employee jobs and total employee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55"/>
      <c r="L24" s="52">
        <v>99.965512913159571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55"/>
      <c r="L25" s="52">
        <v>99.451039913623859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55"/>
      <c r="L26" s="52">
        <v>93.968395367437779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5"/>
      <c r="L27" s="51" t="s">
        <v>29</v>
      </c>
    </row>
    <row r="28" spans="1:12" x14ac:dyDescent="0.25">
      <c r="A28" s="20"/>
      <c r="B28" s="40"/>
      <c r="C28" s="40"/>
      <c r="D28" s="40"/>
      <c r="E28" s="40"/>
      <c r="F28" s="40"/>
      <c r="G28" s="40"/>
      <c r="H28" s="40"/>
      <c r="I28" s="40"/>
      <c r="J28" s="40"/>
      <c r="K28" s="56"/>
      <c r="L28" s="52">
        <v>99.487005914506227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55"/>
      <c r="L29" s="52">
        <v>100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55"/>
      <c r="L30" s="52">
        <v>99.651931415514412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55"/>
      <c r="L31" s="52">
        <v>98.382055494506588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55"/>
      <c r="L32" s="52">
        <v>93.325641786372074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55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52" t="s">
        <v>28</v>
      </c>
      <c r="L34" s="52"/>
    </row>
    <row r="35" spans="1:12" ht="3.9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52"/>
      <c r="L35" s="51" t="s">
        <v>26</v>
      </c>
    </row>
    <row r="36" spans="1:12" x14ac:dyDescent="0.25">
      <c r="A36" s="41" t="str">
        <f>"Indexed number of employee jobs held by men, by age group, "&amp;$L$1</f>
        <v>Indexed number of employee jobs held by men,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51" t="s">
        <v>23</v>
      </c>
      <c r="L36" s="52">
        <v>100.404957864708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51" t="s">
        <v>68</v>
      </c>
      <c r="L37" s="52">
        <v>100.23208407973809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51" t="s">
        <v>69</v>
      </c>
      <c r="L38" s="52">
        <v>100.36063501505743</v>
      </c>
    </row>
    <row r="39" spans="1:12" x14ac:dyDescent="0.25">
      <c r="K39" s="54" t="s">
        <v>70</v>
      </c>
      <c r="L39" s="52">
        <v>100.34240668459617</v>
      </c>
    </row>
    <row r="40" spans="1:12" x14ac:dyDescent="0.25">
      <c r="K40" s="46" t="s">
        <v>71</v>
      </c>
      <c r="L40" s="52">
        <v>100.45454904158019</v>
      </c>
    </row>
    <row r="41" spans="1:12" x14ac:dyDescent="0.25">
      <c r="K41" s="46" t="s">
        <v>72</v>
      </c>
      <c r="L41" s="52">
        <v>100.47996695580339</v>
      </c>
    </row>
    <row r="42" spans="1:12" x14ac:dyDescent="0.25">
      <c r="K42" s="46" t="s">
        <v>73</v>
      </c>
      <c r="L42" s="52">
        <v>100.86778813158656</v>
      </c>
    </row>
    <row r="43" spans="1:12" x14ac:dyDescent="0.25">
      <c r="K43" s="46" t="s">
        <v>74</v>
      </c>
      <c r="L43" s="52">
        <v>0</v>
      </c>
    </row>
    <row r="44" spans="1:12" x14ac:dyDescent="0.25">
      <c r="K44" s="52"/>
      <c r="L44" s="52" t="s">
        <v>25</v>
      </c>
    </row>
    <row r="45" spans="1:12" x14ac:dyDescent="0.25">
      <c r="K45" s="51" t="s">
        <v>23</v>
      </c>
      <c r="L45" s="52">
        <v>98.021116831163724</v>
      </c>
    </row>
    <row r="46" spans="1:12" ht="15.6" customHeight="1" x14ac:dyDescent="0.25">
      <c r="A46" s="41" t="str">
        <f>"Indexed number of employee jobs held by women, by age group, "&amp;$L$1</f>
        <v>Indexed number of employee jobs held by women,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51" t="s">
        <v>68</v>
      </c>
      <c r="L46" s="52">
        <v>97.970955662822135</v>
      </c>
    </row>
    <row r="47" spans="1:12" ht="15.6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51" t="s">
        <v>69</v>
      </c>
      <c r="L47" s="52">
        <v>99.170380127364183</v>
      </c>
    </row>
    <row r="48" spans="1:12" ht="15.6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54" t="s">
        <v>70</v>
      </c>
      <c r="L48" s="52">
        <v>99.556340592440222</v>
      </c>
    </row>
    <row r="49" spans="1:12" ht="15.6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46" t="s">
        <v>71</v>
      </c>
      <c r="L49" s="52">
        <v>99.616868819987531</v>
      </c>
    </row>
    <row r="50" spans="1:12" ht="15.6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46" t="s">
        <v>72</v>
      </c>
      <c r="L50" s="52">
        <v>99.633209417596035</v>
      </c>
    </row>
    <row r="51" spans="1:12" ht="15.6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46" t="s">
        <v>73</v>
      </c>
      <c r="L51" s="52">
        <v>98.857691897085516</v>
      </c>
    </row>
    <row r="52" spans="1:12" ht="15.6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6" t="s">
        <v>74</v>
      </c>
      <c r="L52" s="52">
        <v>0</v>
      </c>
    </row>
    <row r="53" spans="1:12" ht="15.6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52"/>
      <c r="L53" s="52" t="s">
        <v>24</v>
      </c>
    </row>
    <row r="54" spans="1:12" ht="15.6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51" t="s">
        <v>23</v>
      </c>
      <c r="L54" s="52">
        <v>92.03364265337575</v>
      </c>
    </row>
    <row r="55" spans="1:12" ht="15.6" customHeight="1" x14ac:dyDescent="0.25">
      <c r="A55" s="41" t="s">
        <v>62</v>
      </c>
      <c r="B55" s="20"/>
      <c r="C55" s="20"/>
      <c r="D55" s="20"/>
      <c r="E55" s="20"/>
      <c r="F55" s="20"/>
      <c r="G55" s="20"/>
      <c r="H55" s="20"/>
      <c r="I55" s="20"/>
      <c r="J55" s="20"/>
      <c r="K55" s="51" t="s">
        <v>68</v>
      </c>
      <c r="L55" s="52">
        <v>91.008433270679461</v>
      </c>
    </row>
    <row r="56" spans="1:12" ht="15.6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51" t="s">
        <v>69</v>
      </c>
      <c r="L56" s="52">
        <v>94.025887114335632</v>
      </c>
    </row>
    <row r="57" spans="1:12" ht="15.6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54" t="s">
        <v>70</v>
      </c>
      <c r="L57" s="52">
        <v>95.318099642900492</v>
      </c>
    </row>
    <row r="58" spans="1:12" ht="15.6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46" t="s">
        <v>71</v>
      </c>
      <c r="L58" s="52">
        <v>95.952856319888895</v>
      </c>
    </row>
    <row r="59" spans="1:12" ht="15.6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46" t="s">
        <v>72</v>
      </c>
      <c r="L59" s="52">
        <v>95.706732755059903</v>
      </c>
    </row>
    <row r="60" spans="1:12" ht="15.6" customHeight="1" x14ac:dyDescent="0.25">
      <c r="K60" s="46" t="s">
        <v>73</v>
      </c>
      <c r="L60" s="52">
        <v>89.688724854733181</v>
      </c>
    </row>
    <row r="61" spans="1:12" ht="15.6" customHeight="1" x14ac:dyDescent="0.25">
      <c r="K61" s="46" t="s">
        <v>74</v>
      </c>
      <c r="L61" s="52">
        <v>0</v>
      </c>
    </row>
    <row r="62" spans="1:12" ht="15.6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48"/>
      <c r="L62" s="48"/>
    </row>
    <row r="63" spans="1:12" ht="15.6" customHeight="1" x14ac:dyDescent="0.25">
      <c r="K63" s="52" t="s">
        <v>27</v>
      </c>
      <c r="L63" s="56"/>
    </row>
    <row r="64" spans="1:12" ht="15.6" customHeight="1" x14ac:dyDescent="0.25">
      <c r="K64" s="56"/>
      <c r="L64" s="51" t="s">
        <v>26</v>
      </c>
    </row>
    <row r="65" spans="1:12" ht="15.6" customHeight="1" x14ac:dyDescent="0.25">
      <c r="K65" s="51" t="s">
        <v>23</v>
      </c>
      <c r="L65" s="52">
        <v>100.54122524182405</v>
      </c>
    </row>
    <row r="66" spans="1:12" ht="15.6" customHeight="1" x14ac:dyDescent="0.25">
      <c r="K66" s="51" t="s">
        <v>68</v>
      </c>
      <c r="L66" s="52">
        <v>100.16049184235764</v>
      </c>
    </row>
    <row r="67" spans="1:12" ht="15.6" customHeight="1" x14ac:dyDescent="0.25">
      <c r="K67" s="51" t="s">
        <v>69</v>
      </c>
      <c r="L67" s="52">
        <v>100.13915871733863</v>
      </c>
    </row>
    <row r="68" spans="1:12" ht="15.6" customHeight="1" x14ac:dyDescent="0.25">
      <c r="K68" s="54" t="s">
        <v>70</v>
      </c>
      <c r="L68" s="52">
        <v>100.24888971132495</v>
      </c>
    </row>
    <row r="69" spans="1:12" ht="15.6" customHeight="1" x14ac:dyDescent="0.25">
      <c r="K69" s="46" t="s">
        <v>71</v>
      </c>
      <c r="L69" s="52">
        <v>100.38476239930188</v>
      </c>
    </row>
    <row r="70" spans="1:12" ht="15.6" customHeight="1" x14ac:dyDescent="0.25">
      <c r="K70" s="46" t="s">
        <v>72</v>
      </c>
      <c r="L70" s="52">
        <v>100.3488541111488</v>
      </c>
    </row>
    <row r="71" spans="1:12" ht="15.6" customHeight="1" x14ac:dyDescent="0.25">
      <c r="K71" s="46" t="s">
        <v>73</v>
      </c>
      <c r="L71" s="52">
        <v>101.04704272264084</v>
      </c>
    </row>
    <row r="72" spans="1:12" ht="15.6" customHeight="1" x14ac:dyDescent="0.25">
      <c r="K72" s="46" t="s">
        <v>74</v>
      </c>
      <c r="L72" s="52">
        <v>0</v>
      </c>
    </row>
    <row r="73" spans="1:12" ht="15.6" customHeight="1" x14ac:dyDescent="0.25">
      <c r="K73" s="47"/>
      <c r="L73" s="52" t="s">
        <v>25</v>
      </c>
    </row>
    <row r="74" spans="1:12" ht="15.6" customHeight="1" x14ac:dyDescent="0.25">
      <c r="K74" s="51" t="s">
        <v>23</v>
      </c>
      <c r="L74" s="52">
        <v>96.427337632427452</v>
      </c>
    </row>
    <row r="75" spans="1:12" ht="15.6" customHeight="1" x14ac:dyDescent="0.25">
      <c r="K75" s="51" t="s">
        <v>68</v>
      </c>
      <c r="L75" s="52">
        <v>98.728815908372738</v>
      </c>
    </row>
    <row r="76" spans="1:12" ht="15.6" customHeight="1" x14ac:dyDescent="0.25">
      <c r="K76" s="51" t="s">
        <v>69</v>
      </c>
      <c r="L76" s="52">
        <v>99.959889546178871</v>
      </c>
    </row>
    <row r="77" spans="1:12" ht="15.6" customHeight="1" x14ac:dyDescent="0.25">
      <c r="A77" s="40" t="str">
        <f>"Distribution of employee jobs by industry, "&amp;$L$1</f>
        <v>Distribution of employee jobs by industry, New South Wales</v>
      </c>
      <c r="K77" s="54" t="s">
        <v>70</v>
      </c>
      <c r="L77" s="52">
        <v>100.1131877621515</v>
      </c>
    </row>
    <row r="78" spans="1:12" ht="15.6" customHeight="1" x14ac:dyDescent="0.25">
      <c r="K78" s="46" t="s">
        <v>71</v>
      </c>
      <c r="L78" s="52">
        <v>100.06959619781186</v>
      </c>
    </row>
    <row r="79" spans="1:12" ht="15.6" customHeight="1" x14ac:dyDescent="0.25">
      <c r="K79" s="46" t="s">
        <v>72</v>
      </c>
      <c r="L79" s="52">
        <v>100.3690424277662</v>
      </c>
    </row>
    <row r="80" spans="1:12" ht="15.6" customHeight="1" x14ac:dyDescent="0.25">
      <c r="K80" s="46" t="s">
        <v>73</v>
      </c>
      <c r="L80" s="52">
        <v>98.581957887447018</v>
      </c>
    </row>
    <row r="81" spans="1:12" ht="15.6" customHeight="1" x14ac:dyDescent="0.25">
      <c r="K81" s="46" t="s">
        <v>74</v>
      </c>
      <c r="L81" s="52">
        <v>0</v>
      </c>
    </row>
    <row r="82" spans="1:12" ht="15.6" customHeight="1" x14ac:dyDescent="0.25">
      <c r="K82" s="48"/>
      <c r="L82" s="52" t="s">
        <v>24</v>
      </c>
    </row>
    <row r="83" spans="1:12" ht="15.6" customHeight="1" x14ac:dyDescent="0.25">
      <c r="K83" s="51" t="s">
        <v>23</v>
      </c>
      <c r="L83" s="52">
        <v>87.11711192998618</v>
      </c>
    </row>
    <row r="84" spans="1:12" ht="15.6" customHeight="1" x14ac:dyDescent="0.25">
      <c r="K84" s="51" t="s">
        <v>68</v>
      </c>
      <c r="L84" s="52">
        <v>90.851964985613947</v>
      </c>
    </row>
    <row r="85" spans="1:12" ht="15.6" customHeight="1" x14ac:dyDescent="0.25">
      <c r="K85" s="51" t="s">
        <v>69</v>
      </c>
      <c r="L85" s="52">
        <v>94.346608893060619</v>
      </c>
    </row>
    <row r="86" spans="1:12" ht="15.6" customHeight="1" x14ac:dyDescent="0.25">
      <c r="K86" s="54" t="s">
        <v>70</v>
      </c>
      <c r="L86" s="52">
        <v>95.644892672094755</v>
      </c>
    </row>
    <row r="87" spans="1:12" ht="15.6" customHeight="1" x14ac:dyDescent="0.25">
      <c r="K87" s="46" t="s">
        <v>71</v>
      </c>
      <c r="L87" s="52">
        <v>96.046359000988048</v>
      </c>
    </row>
    <row r="88" spans="1:12" ht="15.6" customHeight="1" x14ac:dyDescent="0.25">
      <c r="K88" s="46" t="s">
        <v>72</v>
      </c>
      <c r="L88" s="52">
        <v>96.125458274787206</v>
      </c>
    </row>
    <row r="89" spans="1:12" ht="15.6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6" t="s">
        <v>73</v>
      </c>
      <c r="L89" s="52">
        <v>88.230250465810343</v>
      </c>
    </row>
    <row r="90" spans="1:12" ht="15.6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6" t="s">
        <v>74</v>
      </c>
      <c r="L90" s="52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7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52" t="s">
        <v>22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47"/>
      <c r="L93" s="57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47" t="s">
        <v>19</v>
      </c>
      <c r="L94" s="51">
        <v>-2.4679170779861814E-2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47" t="s">
        <v>0</v>
      </c>
      <c r="L95" s="51">
        <v>-8.2143182024924988E-2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47" t="s">
        <v>1</v>
      </c>
      <c r="L96" s="51">
        <v>-4.2033284730252918E-2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47" t="s">
        <v>18</v>
      </c>
      <c r="L97" s="51">
        <v>-1.3336901735135354E-2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47" t="s">
        <v>2</v>
      </c>
      <c r="L98" s="51">
        <v>-5.6207866190557843E-2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47" t="s">
        <v>17</v>
      </c>
      <c r="L99" s="51">
        <v>-5.5045988028513237E-2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47" t="s">
        <v>16</v>
      </c>
      <c r="L100" s="51">
        <v>-2.8742163160864864E-2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47" t="s">
        <v>15</v>
      </c>
      <c r="L101" s="51">
        <v>-0.26511673387284529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47" t="s">
        <v>14</v>
      </c>
      <c r="L102" s="51">
        <v>-3.5474862720650369E-2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47" t="s">
        <v>13</v>
      </c>
      <c r="L103" s="51">
        <v>-6.8089099998084657E-2</v>
      </c>
    </row>
    <row r="104" spans="1:12" x14ac:dyDescent="0.25">
      <c r="K104" s="47" t="s">
        <v>12</v>
      </c>
      <c r="L104" s="51">
        <v>-4.4368271408059878E-2</v>
      </c>
    </row>
    <row r="105" spans="1:12" x14ac:dyDescent="0.25">
      <c r="K105" s="47" t="s">
        <v>11</v>
      </c>
      <c r="L105" s="51">
        <v>-7.7576972726523641E-2</v>
      </c>
    </row>
    <row r="106" spans="1:12" x14ac:dyDescent="0.25">
      <c r="K106" s="47" t="s">
        <v>10</v>
      </c>
      <c r="L106" s="51">
        <v>-8.8162109449559378E-2</v>
      </c>
    </row>
    <row r="107" spans="1:12" x14ac:dyDescent="0.25">
      <c r="K107" s="47" t="s">
        <v>9</v>
      </c>
      <c r="L107" s="51">
        <v>-8.7549579936912481E-2</v>
      </c>
    </row>
    <row r="108" spans="1:12" x14ac:dyDescent="0.25">
      <c r="K108" s="47" t="s">
        <v>8</v>
      </c>
      <c r="L108" s="51">
        <v>-2.3358086953374269E-2</v>
      </c>
    </row>
    <row r="109" spans="1:12" x14ac:dyDescent="0.25">
      <c r="K109" s="47" t="s">
        <v>7</v>
      </c>
      <c r="L109" s="51">
        <v>-8.1024387379837748E-3</v>
      </c>
    </row>
    <row r="110" spans="1:12" x14ac:dyDescent="0.25">
      <c r="K110" s="47" t="s">
        <v>6</v>
      </c>
      <c r="L110" s="51">
        <v>-2.4795210178148785E-2</v>
      </c>
    </row>
    <row r="111" spans="1:12" x14ac:dyDescent="0.25">
      <c r="K111" s="47" t="s">
        <v>5</v>
      </c>
      <c r="L111" s="51">
        <v>-0.18858204742190443</v>
      </c>
    </row>
    <row r="112" spans="1:12" x14ac:dyDescent="0.25">
      <c r="K112" s="47" t="s">
        <v>3</v>
      </c>
      <c r="L112" s="51">
        <v>-0.10929316188036131</v>
      </c>
    </row>
    <row r="113" spans="1:12" x14ac:dyDescent="0.25">
      <c r="K113" s="47"/>
      <c r="L113" s="5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47"/>
      <c r="L114" s="58"/>
    </row>
    <row r="115" spans="1:12" x14ac:dyDescent="0.25">
      <c r="K115" s="47"/>
      <c r="L115" s="58"/>
    </row>
    <row r="116" spans="1:12" x14ac:dyDescent="0.25">
      <c r="K116" s="47"/>
      <c r="L116" s="58"/>
    </row>
    <row r="117" spans="1:12" x14ac:dyDescent="0.25">
      <c r="K117" s="47"/>
      <c r="L117" s="58"/>
    </row>
    <row r="118" spans="1:12" x14ac:dyDescent="0.25">
      <c r="K118" s="47"/>
      <c r="L118" s="58"/>
    </row>
    <row r="119" spans="1:12" x14ac:dyDescent="0.25">
      <c r="K119" s="47"/>
      <c r="L119" s="58"/>
    </row>
    <row r="120" spans="1:12" x14ac:dyDescent="0.25">
      <c r="K120" s="47"/>
      <c r="L120" s="58"/>
    </row>
    <row r="121" spans="1:12" x14ac:dyDescent="0.25">
      <c r="K121" s="47"/>
      <c r="L121" s="57"/>
    </row>
    <row r="122" spans="1:12" x14ac:dyDescent="0.25">
      <c r="K122" s="47"/>
      <c r="L122" s="58"/>
    </row>
    <row r="123" spans="1:12" x14ac:dyDescent="0.25">
      <c r="K123" s="47"/>
      <c r="L123" s="58"/>
    </row>
    <row r="124" spans="1:12" x14ac:dyDescent="0.25">
      <c r="K124" s="47"/>
      <c r="L124" s="58"/>
    </row>
    <row r="125" spans="1:12" x14ac:dyDescent="0.25">
      <c r="K125" s="47"/>
      <c r="L125" s="58"/>
    </row>
    <row r="126" spans="1:12" x14ac:dyDescent="0.25">
      <c r="K126" s="47"/>
      <c r="L126" s="58"/>
    </row>
    <row r="127" spans="1:12" x14ac:dyDescent="0.25">
      <c r="K127" s="47"/>
      <c r="L127" s="58"/>
    </row>
    <row r="128" spans="1:12" x14ac:dyDescent="0.25">
      <c r="K128" s="47"/>
      <c r="L128" s="58"/>
    </row>
    <row r="129" spans="11:12" x14ac:dyDescent="0.25">
      <c r="K129" s="47"/>
      <c r="L129" s="58"/>
    </row>
    <row r="130" spans="11:12" x14ac:dyDescent="0.25">
      <c r="K130" s="47"/>
      <c r="L130" s="58"/>
    </row>
    <row r="131" spans="11:12" x14ac:dyDescent="0.25">
      <c r="K131" s="47"/>
      <c r="L131" s="58"/>
    </row>
    <row r="132" spans="11:12" x14ac:dyDescent="0.25">
      <c r="K132" s="47"/>
      <c r="L132" s="58"/>
    </row>
    <row r="133" spans="11:12" x14ac:dyDescent="0.25">
      <c r="K133" s="47"/>
      <c r="L133" s="58"/>
    </row>
    <row r="134" spans="11:12" x14ac:dyDescent="0.25">
      <c r="L134" s="58"/>
    </row>
    <row r="135" spans="11:12" x14ac:dyDescent="0.25">
      <c r="L135" s="58"/>
    </row>
    <row r="136" spans="11:12" x14ac:dyDescent="0.25">
      <c r="L136" s="58"/>
    </row>
    <row r="137" spans="11:12" x14ac:dyDescent="0.25">
      <c r="L137" s="58"/>
    </row>
    <row r="138" spans="11:12" x14ac:dyDescent="0.25">
      <c r="L138" s="58"/>
    </row>
    <row r="139" spans="11:12" x14ac:dyDescent="0.25">
      <c r="L139" s="58"/>
    </row>
    <row r="140" spans="11:12" x14ac:dyDescent="0.25">
      <c r="L140" s="58"/>
    </row>
    <row r="141" spans="11:12" x14ac:dyDescent="0.25">
      <c r="K141" s="59" t="s">
        <v>21</v>
      </c>
    </row>
    <row r="142" spans="11:12" x14ac:dyDescent="0.25">
      <c r="L142" s="60">
        <v>43904</v>
      </c>
    </row>
    <row r="143" spans="11:12" x14ac:dyDescent="0.25">
      <c r="K143" s="47" t="s">
        <v>19</v>
      </c>
      <c r="L143" s="57">
        <v>1.0135872471112951E-2</v>
      </c>
    </row>
    <row r="144" spans="11:12" x14ac:dyDescent="0.25">
      <c r="K144" s="47" t="s">
        <v>0</v>
      </c>
      <c r="L144" s="57">
        <v>6.8746079759960926E-3</v>
      </c>
    </row>
    <row r="145" spans="11:12" x14ac:dyDescent="0.25">
      <c r="K145" s="47" t="s">
        <v>1</v>
      </c>
      <c r="L145" s="57">
        <v>6.2189155842166055E-2</v>
      </c>
    </row>
    <row r="146" spans="11:12" x14ac:dyDescent="0.25">
      <c r="K146" s="47" t="s">
        <v>18</v>
      </c>
      <c r="L146" s="57">
        <v>7.0099989181231876E-3</v>
      </c>
    </row>
    <row r="147" spans="11:12" x14ac:dyDescent="0.25">
      <c r="K147" s="47" t="s">
        <v>2</v>
      </c>
      <c r="L147" s="57">
        <v>6.0157666347940335E-2</v>
      </c>
    </row>
    <row r="148" spans="11:12" x14ac:dyDescent="0.25">
      <c r="K148" s="47" t="s">
        <v>17</v>
      </c>
      <c r="L148" s="57">
        <v>4.9260102571927609E-2</v>
      </c>
    </row>
    <row r="149" spans="11:12" x14ac:dyDescent="0.25">
      <c r="K149" s="47" t="s">
        <v>16</v>
      </c>
      <c r="L149" s="57">
        <v>8.0894993536880427E-2</v>
      </c>
    </row>
    <row r="150" spans="11:12" x14ac:dyDescent="0.25">
      <c r="K150" s="47" t="s">
        <v>15</v>
      </c>
      <c r="L150" s="57">
        <v>6.7152031208081178E-2</v>
      </c>
    </row>
    <row r="151" spans="11:12" x14ac:dyDescent="0.25">
      <c r="K151" s="47" t="s">
        <v>14</v>
      </c>
      <c r="L151" s="57">
        <v>3.6614025751169586E-2</v>
      </c>
    </row>
    <row r="152" spans="11:12" x14ac:dyDescent="0.25">
      <c r="K152" s="47" t="s">
        <v>13</v>
      </c>
      <c r="L152" s="57">
        <v>1.6325396026322752E-2</v>
      </c>
    </row>
    <row r="153" spans="11:12" x14ac:dyDescent="0.25">
      <c r="K153" s="47" t="s">
        <v>12</v>
      </c>
      <c r="L153" s="57">
        <v>5.5096609097896092E-2</v>
      </c>
    </row>
    <row r="154" spans="11:12" x14ac:dyDescent="0.25">
      <c r="K154" s="47" t="s">
        <v>11</v>
      </c>
      <c r="L154" s="57">
        <v>2.2768816683165809E-2</v>
      </c>
    </row>
    <row r="155" spans="11:12" x14ac:dyDescent="0.25">
      <c r="K155" s="47" t="s">
        <v>10</v>
      </c>
      <c r="L155" s="57">
        <v>9.0099388833405361E-2</v>
      </c>
    </row>
    <row r="156" spans="11:12" x14ac:dyDescent="0.25">
      <c r="K156" s="47" t="s">
        <v>9</v>
      </c>
      <c r="L156" s="57">
        <v>8.0093904405865154E-2</v>
      </c>
    </row>
    <row r="157" spans="11:12" x14ac:dyDescent="0.25">
      <c r="K157" s="47" t="s">
        <v>8</v>
      </c>
      <c r="L157" s="57">
        <v>0.10366443558236553</v>
      </c>
    </row>
    <row r="158" spans="11:12" x14ac:dyDescent="0.25">
      <c r="K158" s="47" t="s">
        <v>7</v>
      </c>
      <c r="L158" s="57">
        <v>5.8581127941000816E-2</v>
      </c>
    </row>
    <row r="159" spans="11:12" x14ac:dyDescent="0.25">
      <c r="K159" s="47" t="s">
        <v>6</v>
      </c>
      <c r="L159" s="57">
        <v>0.14043104973944279</v>
      </c>
    </row>
    <row r="160" spans="11:12" x14ac:dyDescent="0.25">
      <c r="K160" s="47" t="s">
        <v>5</v>
      </c>
      <c r="L160" s="57">
        <v>1.3292701458907754E-2</v>
      </c>
    </row>
    <row r="161" spans="11:12" x14ac:dyDescent="0.25">
      <c r="K161" s="47" t="s">
        <v>3</v>
      </c>
      <c r="L161" s="57">
        <v>3.8565468868525701E-2</v>
      </c>
    </row>
    <row r="162" spans="11:12" x14ac:dyDescent="0.25">
      <c r="L162" s="57" t="s">
        <v>20</v>
      </c>
    </row>
    <row r="163" spans="11:12" x14ac:dyDescent="0.25">
      <c r="K163" s="47" t="s">
        <v>19</v>
      </c>
      <c r="L163" s="57">
        <v>1.0567176909969766E-2</v>
      </c>
    </row>
    <row r="164" spans="11:12" x14ac:dyDescent="0.25">
      <c r="K164" s="47" t="s">
        <v>0</v>
      </c>
      <c r="L164" s="57">
        <v>6.7448643105766024E-3</v>
      </c>
    </row>
    <row r="165" spans="11:12" x14ac:dyDescent="0.25">
      <c r="K165" s="47" t="s">
        <v>1</v>
      </c>
      <c r="L165" s="57">
        <v>6.3681813532911802E-2</v>
      </c>
    </row>
    <row r="166" spans="11:12" x14ac:dyDescent="0.25">
      <c r="K166" s="47" t="s">
        <v>18</v>
      </c>
      <c r="L166" s="57">
        <v>7.3932804038629556E-3</v>
      </c>
    </row>
    <row r="167" spans="11:12" x14ac:dyDescent="0.25">
      <c r="K167" s="47" t="s">
        <v>2</v>
      </c>
      <c r="L167" s="57">
        <v>6.06900751561045E-2</v>
      </c>
    </row>
    <row r="168" spans="11:12" x14ac:dyDescent="0.25">
      <c r="K168" s="47" t="s">
        <v>17</v>
      </c>
      <c r="L168" s="57">
        <v>4.9757245047137175E-2</v>
      </c>
    </row>
    <row r="169" spans="11:12" x14ac:dyDescent="0.25">
      <c r="K169" s="47" t="s">
        <v>16</v>
      </c>
      <c r="L169" s="57">
        <v>8.3985927365365087E-2</v>
      </c>
    </row>
    <row r="170" spans="11:12" x14ac:dyDescent="0.25">
      <c r="K170" s="47" t="s">
        <v>15</v>
      </c>
      <c r="L170" s="57">
        <v>5.2750654599442628E-2</v>
      </c>
    </row>
    <row r="171" spans="11:12" x14ac:dyDescent="0.25">
      <c r="K171" s="47" t="s">
        <v>14</v>
      </c>
      <c r="L171" s="57">
        <v>3.7749514857752881E-2</v>
      </c>
    </row>
    <row r="172" spans="11:12" x14ac:dyDescent="0.25">
      <c r="K172" s="47" t="s">
        <v>13</v>
      </c>
      <c r="L172" s="57">
        <v>1.6262543007701444E-2</v>
      </c>
    </row>
    <row r="173" spans="11:12" x14ac:dyDescent="0.25">
      <c r="K173" s="47" t="s">
        <v>12</v>
      </c>
      <c r="L173" s="57">
        <v>5.6281514191956566E-2</v>
      </c>
    </row>
    <row r="174" spans="11:12" x14ac:dyDescent="0.25">
      <c r="K174" s="47" t="s">
        <v>11</v>
      </c>
      <c r="L174" s="57">
        <v>2.2450237407191268E-2</v>
      </c>
    </row>
    <row r="175" spans="11:12" x14ac:dyDescent="0.25">
      <c r="K175" s="47" t="s">
        <v>10</v>
      </c>
      <c r="L175" s="57">
        <v>8.7819269723046114E-2</v>
      </c>
    </row>
    <row r="176" spans="11:12" x14ac:dyDescent="0.25">
      <c r="K176" s="47" t="s">
        <v>9</v>
      </c>
      <c r="L176" s="57">
        <v>7.8119432896621752E-2</v>
      </c>
    </row>
    <row r="177" spans="11:12" x14ac:dyDescent="0.25">
      <c r="K177" s="47" t="s">
        <v>8</v>
      </c>
      <c r="L177" s="57">
        <v>0.10822198290989088</v>
      </c>
    </row>
    <row r="178" spans="11:12" x14ac:dyDescent="0.25">
      <c r="K178" s="47" t="s">
        <v>7</v>
      </c>
      <c r="L178" s="57">
        <v>6.2111911269939632E-2</v>
      </c>
    </row>
    <row r="179" spans="11:12" x14ac:dyDescent="0.25">
      <c r="K179" s="47" t="s">
        <v>6</v>
      </c>
      <c r="L179" s="57">
        <v>0.14638929164218395</v>
      </c>
    </row>
    <row r="180" spans="11:12" x14ac:dyDescent="0.25">
      <c r="K180" s="47" t="s">
        <v>5</v>
      </c>
      <c r="L180" s="57">
        <v>1.1529439761810699E-2</v>
      </c>
    </row>
    <row r="181" spans="11:12" x14ac:dyDescent="0.25">
      <c r="K181" s="47" t="s">
        <v>3</v>
      </c>
      <c r="L181" s="57">
        <v>3.6718399575387729E-2</v>
      </c>
    </row>
    <row r="185" spans="11:12" x14ac:dyDescent="0.25">
      <c r="K185" s="47"/>
    </row>
    <row r="186" spans="11:12" x14ac:dyDescent="0.25">
      <c r="K186" s="47"/>
    </row>
    <row r="187" spans="11:12" x14ac:dyDescent="0.25">
      <c r="K187" s="47"/>
    </row>
    <row r="188" spans="11:12" x14ac:dyDescent="0.25">
      <c r="K188" s="47"/>
    </row>
    <row r="189" spans="11:12" x14ac:dyDescent="0.25">
      <c r="K189" s="47"/>
    </row>
    <row r="190" spans="11:12" x14ac:dyDescent="0.25">
      <c r="K190" s="47"/>
    </row>
    <row r="191" spans="11:12" x14ac:dyDescent="0.25">
      <c r="K191" s="47"/>
    </row>
    <row r="192" spans="11:12" x14ac:dyDescent="0.25">
      <c r="K192" s="47"/>
    </row>
    <row r="193" spans="11:11" x14ac:dyDescent="0.25">
      <c r="K193" s="47"/>
    </row>
    <row r="194" spans="11:11" x14ac:dyDescent="0.25">
      <c r="K194" s="47"/>
    </row>
    <row r="195" spans="11:11" x14ac:dyDescent="0.25">
      <c r="K195" s="47"/>
    </row>
    <row r="196" spans="11:11" x14ac:dyDescent="0.25">
      <c r="K196" s="47"/>
    </row>
  </sheetData>
  <mergeCells count="14">
    <mergeCell ref="B12:I12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499984740745262"/>
  </sheetPr>
  <dimension ref="A1:BO196"/>
  <sheetViews>
    <sheetView showRuler="0" topLeftCell="A22" zoomScaleNormal="100" workbookViewId="0">
      <selection sqref="A1:C1"/>
    </sheetView>
  </sheetViews>
  <sheetFormatPr defaultColWidth="8.85546875" defaultRowHeight="15" x14ac:dyDescent="0.25"/>
  <cols>
    <col min="1" max="1" width="14.85546875" style="19" customWidth="1"/>
    <col min="2" max="2" width="10.42578125" style="19" customWidth="1"/>
    <col min="3" max="5" width="10" style="19" customWidth="1"/>
    <col min="6" max="6" width="10.42578125" style="19" customWidth="1"/>
    <col min="7" max="9" width="10" style="19" customWidth="1"/>
    <col min="10" max="10" width="6.85546875" style="19" customWidth="1"/>
    <col min="11" max="11" width="11.5703125" style="43" customWidth="1"/>
    <col min="12" max="12" width="22" style="47" customWidth="1"/>
    <col min="13" max="16384" width="8.85546875" style="19"/>
  </cols>
  <sheetData>
    <row r="1" spans="1:67" ht="60" customHeight="1" x14ac:dyDescent="0.25">
      <c r="A1" s="69" t="s">
        <v>45</v>
      </c>
      <c r="B1" s="69"/>
      <c r="C1" s="69"/>
      <c r="D1" s="69"/>
      <c r="E1" s="69"/>
      <c r="F1" s="69"/>
      <c r="G1" s="69"/>
      <c r="H1" s="69"/>
      <c r="I1" s="69"/>
      <c r="J1" s="4"/>
      <c r="L1" s="44" t="s">
        <v>47</v>
      </c>
    </row>
    <row r="2" spans="1:67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55"/>
      <c r="K2" s="48"/>
      <c r="L2" s="45">
        <v>43925</v>
      </c>
      <c r="M2" s="43"/>
      <c r="N2" s="48"/>
      <c r="O2" s="48"/>
      <c r="P2" s="48"/>
      <c r="Q2" s="47"/>
      <c r="R2" s="62"/>
      <c r="S2" s="47"/>
      <c r="T2" s="47"/>
      <c r="U2" s="47"/>
      <c r="V2" s="47"/>
      <c r="W2" s="47"/>
      <c r="X2" s="47"/>
      <c r="Y2" s="47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</row>
    <row r="3" spans="1:67" ht="15" customHeight="1" x14ac:dyDescent="0.25">
      <c r="A3" s="21" t="str">
        <f>"Week ending "&amp;TEXT($L$2,"dddd dd mmmm yyyy")</f>
        <v>Week ending Saturday 04 April 2020</v>
      </c>
      <c r="B3" s="20"/>
      <c r="C3" s="22"/>
      <c r="D3" s="23"/>
      <c r="E3" s="20"/>
      <c r="F3" s="20"/>
      <c r="G3" s="20"/>
      <c r="H3" s="20"/>
      <c r="I3" s="20"/>
      <c r="J3" s="55"/>
      <c r="K3" s="46" t="s">
        <v>44</v>
      </c>
      <c r="L3" s="46"/>
      <c r="M3" s="47"/>
      <c r="N3" s="47"/>
      <c r="O3" s="47"/>
      <c r="P3" s="47"/>
      <c r="Q3" s="47"/>
      <c r="R3" s="64"/>
      <c r="S3" s="64"/>
      <c r="T3" s="64"/>
      <c r="U3" s="64"/>
      <c r="V3" s="64"/>
      <c r="W3" s="64"/>
      <c r="X3" s="64"/>
      <c r="Y3" s="64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67" ht="15" customHeight="1" x14ac:dyDescent="0.25">
      <c r="A4" s="2" t="s">
        <v>43</v>
      </c>
      <c r="B4" s="24"/>
      <c r="C4" s="24"/>
      <c r="D4" s="24"/>
      <c r="E4" s="24"/>
      <c r="F4" s="24"/>
      <c r="G4" s="24"/>
      <c r="H4" s="24"/>
      <c r="I4" s="24"/>
      <c r="J4" s="55"/>
      <c r="K4" s="48" t="s">
        <v>42</v>
      </c>
      <c r="L4" s="49">
        <v>43897</v>
      </c>
      <c r="M4" s="47"/>
      <c r="N4" s="47"/>
      <c r="O4" s="47"/>
      <c r="P4" s="47"/>
      <c r="Q4" s="47"/>
      <c r="R4" s="64"/>
      <c r="S4" s="64"/>
      <c r="T4" s="64"/>
      <c r="U4" s="64"/>
      <c r="V4" s="64"/>
      <c r="W4" s="64"/>
      <c r="X4" s="64"/>
      <c r="Y4" s="64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1:67" ht="9" customHeight="1" x14ac:dyDescent="0.25">
      <c r="A5" s="61"/>
      <c r="B5" s="20"/>
      <c r="C5" s="20"/>
      <c r="D5" s="24"/>
      <c r="E5" s="24"/>
      <c r="F5" s="20"/>
      <c r="G5" s="20"/>
      <c r="H5" s="20"/>
      <c r="I5" s="20"/>
      <c r="J5" s="55"/>
      <c r="K5" s="48"/>
      <c r="L5" s="49">
        <v>43904</v>
      </c>
      <c r="M5" s="47"/>
      <c r="N5" s="47"/>
      <c r="O5" s="47"/>
      <c r="P5" s="47"/>
      <c r="Q5" s="47"/>
      <c r="R5" s="64"/>
      <c r="S5" s="64"/>
      <c r="T5" s="64"/>
      <c r="U5" s="64"/>
      <c r="V5" s="64"/>
      <c r="W5" s="64"/>
      <c r="X5" s="64"/>
      <c r="Y5" s="64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</row>
    <row r="6" spans="1:67" ht="16.5" customHeight="1" thickBot="1" x14ac:dyDescent="0.3">
      <c r="A6" s="25" t="str">
        <f>"Change in employee jobs and total employee wages, "&amp;$L$1</f>
        <v>Change in employee jobs and total employee wages, Victoria</v>
      </c>
      <c r="B6" s="22"/>
      <c r="C6" s="26"/>
      <c r="D6" s="27"/>
      <c r="E6" s="24"/>
      <c r="F6" s="20"/>
      <c r="G6" s="20"/>
      <c r="H6" s="20"/>
      <c r="I6" s="20"/>
      <c r="J6" s="55"/>
      <c r="K6" s="48"/>
      <c r="L6" s="49">
        <v>43911</v>
      </c>
      <c r="M6" s="47"/>
      <c r="N6" s="47"/>
      <c r="O6" s="47"/>
      <c r="P6" s="47"/>
      <c r="Q6" s="47"/>
      <c r="R6" s="64"/>
      <c r="S6" s="64"/>
      <c r="T6" s="64"/>
      <c r="U6" s="64"/>
      <c r="V6" s="64"/>
      <c r="W6" s="64"/>
      <c r="X6" s="64"/>
      <c r="Y6" s="64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</row>
    <row r="7" spans="1:67" ht="16.5" customHeight="1" thickTop="1" x14ac:dyDescent="0.25">
      <c r="A7" s="28"/>
      <c r="B7" s="74" t="s">
        <v>41</v>
      </c>
      <c r="C7" s="75"/>
      <c r="D7" s="75"/>
      <c r="E7" s="76"/>
      <c r="F7" s="77" t="s">
        <v>40</v>
      </c>
      <c r="G7" s="78"/>
      <c r="H7" s="78"/>
      <c r="I7" s="79"/>
      <c r="J7" s="66"/>
      <c r="K7" s="48" t="s">
        <v>39</v>
      </c>
      <c r="L7" s="49">
        <v>43918</v>
      </c>
      <c r="M7" s="47"/>
      <c r="N7" s="47"/>
      <c r="O7" s="47"/>
      <c r="P7" s="47"/>
      <c r="Q7" s="47"/>
      <c r="R7" s="64"/>
      <c r="S7" s="64"/>
      <c r="T7" s="64"/>
      <c r="U7" s="64"/>
      <c r="V7" s="64"/>
      <c r="W7" s="64"/>
      <c r="X7" s="64"/>
      <c r="Y7" s="64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spans="1:67" ht="33.950000000000003" customHeight="1" x14ac:dyDescent="0.25">
      <c r="A8" s="83"/>
      <c r="B8" s="85" t="s">
        <v>63</v>
      </c>
      <c r="C8" s="87" t="s">
        <v>64</v>
      </c>
      <c r="D8" s="89" t="s">
        <v>65</v>
      </c>
      <c r="E8" s="91" t="s">
        <v>66</v>
      </c>
      <c r="F8" s="93" t="s">
        <v>63</v>
      </c>
      <c r="G8" s="87" t="s">
        <v>64</v>
      </c>
      <c r="H8" s="89" t="s">
        <v>65</v>
      </c>
      <c r="I8" s="95" t="s">
        <v>66</v>
      </c>
      <c r="J8" s="67"/>
      <c r="K8" s="48" t="s">
        <v>38</v>
      </c>
      <c r="L8" s="49">
        <v>43925</v>
      </c>
      <c r="M8" s="47"/>
      <c r="N8" s="47"/>
      <c r="O8" s="47"/>
      <c r="P8" s="47"/>
      <c r="Q8" s="47"/>
      <c r="R8" s="64"/>
      <c r="S8" s="64"/>
      <c r="T8" s="64"/>
      <c r="U8" s="64"/>
      <c r="V8" s="64"/>
      <c r="W8" s="64"/>
      <c r="X8" s="64"/>
      <c r="Y8" s="64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spans="1:67" ht="33.950000000000003" customHeight="1" thickBot="1" x14ac:dyDescent="0.3">
      <c r="A9" s="84"/>
      <c r="B9" s="86"/>
      <c r="C9" s="88"/>
      <c r="D9" s="90"/>
      <c r="E9" s="92"/>
      <c r="F9" s="94"/>
      <c r="G9" s="88"/>
      <c r="H9" s="90"/>
      <c r="I9" s="96"/>
      <c r="J9" s="68"/>
      <c r="K9" s="50" t="s">
        <v>37</v>
      </c>
      <c r="L9" s="46" t="s">
        <v>36</v>
      </c>
      <c r="M9" s="47"/>
      <c r="N9" s="47"/>
      <c r="O9" s="47"/>
      <c r="P9" s="47"/>
      <c r="Q9" s="47"/>
      <c r="R9" s="64"/>
      <c r="S9" s="64"/>
      <c r="T9" s="64"/>
      <c r="U9" s="64"/>
      <c r="V9" s="64"/>
      <c r="W9" s="64"/>
      <c r="X9" s="64"/>
      <c r="Y9" s="64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spans="1:67" x14ac:dyDescent="0.25">
      <c r="A10" s="29"/>
      <c r="B10" s="80" t="str">
        <f>L1</f>
        <v>Victoria</v>
      </c>
      <c r="C10" s="81"/>
      <c r="D10" s="81"/>
      <c r="E10" s="81"/>
      <c r="F10" s="81"/>
      <c r="G10" s="81"/>
      <c r="H10" s="81"/>
      <c r="I10" s="82"/>
      <c r="J10" s="51"/>
      <c r="K10" s="51"/>
      <c r="L10" s="52">
        <v>99.723744197796989</v>
      </c>
      <c r="M10" s="47"/>
      <c r="N10" s="47"/>
      <c r="O10" s="47"/>
      <c r="P10" s="47"/>
      <c r="Q10" s="47"/>
      <c r="R10" s="64"/>
      <c r="S10" s="64"/>
      <c r="T10" s="64"/>
      <c r="U10" s="64"/>
      <c r="V10" s="64"/>
      <c r="W10" s="64"/>
      <c r="X10" s="64"/>
      <c r="Y10" s="64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spans="1:67" x14ac:dyDescent="0.25">
      <c r="A11" s="31" t="s">
        <v>35</v>
      </c>
      <c r="B11" s="30">
        <v>-6.8240131470855281E-2</v>
      </c>
      <c r="C11" s="30">
        <v>-6.5658960135866695E-2</v>
      </c>
      <c r="D11" s="30">
        <v>-5.9797425790080405E-2</v>
      </c>
      <c r="E11" s="30">
        <v>-8.1721656548507937E-3</v>
      </c>
      <c r="F11" s="30">
        <v>-8.7925203609617641E-2</v>
      </c>
      <c r="G11" s="30">
        <v>-7.8694602085613963E-2</v>
      </c>
      <c r="H11" s="30">
        <v>-6.3264627881979951E-2</v>
      </c>
      <c r="I11" s="32">
        <v>-1.8798200196086357E-2</v>
      </c>
      <c r="J11" s="30"/>
      <c r="K11" s="51"/>
      <c r="L11" s="52">
        <v>100</v>
      </c>
    </row>
    <row r="12" spans="1:67" x14ac:dyDescent="0.25">
      <c r="A12" s="29"/>
      <c r="B12" s="72" t="s">
        <v>34</v>
      </c>
      <c r="C12" s="72"/>
      <c r="D12" s="72"/>
      <c r="E12" s="72"/>
      <c r="F12" s="72"/>
      <c r="G12" s="72"/>
      <c r="H12" s="72"/>
      <c r="I12" s="73"/>
      <c r="J12" s="30"/>
      <c r="K12" s="51"/>
      <c r="L12" s="52">
        <v>99.91858456207116</v>
      </c>
    </row>
    <row r="13" spans="1:67" ht="14.45" customHeight="1" x14ac:dyDescent="0.25">
      <c r="A13" s="33" t="s">
        <v>33</v>
      </c>
      <c r="B13" s="30">
        <v>-6.4191066884732972E-2</v>
      </c>
      <c r="C13" s="30">
        <v>-6.2871370540459215E-2</v>
      </c>
      <c r="D13" s="30">
        <v>-5.5076786072303596E-2</v>
      </c>
      <c r="E13" s="30">
        <v>-7.9470822889258219E-3</v>
      </c>
      <c r="F13" s="30">
        <v>-7.4378106239090802E-2</v>
      </c>
      <c r="G13" s="30">
        <v>-6.580421228558464E-2</v>
      </c>
      <c r="H13" s="30">
        <v>-6.0197748596760969E-2</v>
      </c>
      <c r="I13" s="32">
        <v>-1.6465511403310984E-2</v>
      </c>
      <c r="J13" s="30"/>
      <c r="K13" s="51"/>
      <c r="L13" s="51">
        <v>99.102033337031685</v>
      </c>
    </row>
    <row r="14" spans="1:67" ht="14.45" customHeight="1" x14ac:dyDescent="0.25">
      <c r="A14" s="33" t="s">
        <v>32</v>
      </c>
      <c r="B14" s="30">
        <v>-6.8262456995333398E-2</v>
      </c>
      <c r="C14" s="30">
        <v>-6.5370529147996348E-2</v>
      </c>
      <c r="D14" s="30">
        <v>-6.1234148926660459E-2</v>
      </c>
      <c r="E14" s="30">
        <v>-7.386104806157312E-3</v>
      </c>
      <c r="F14" s="30">
        <v>-0.10656593158893168</v>
      </c>
      <c r="G14" s="30">
        <v>-9.6475509584247554E-2</v>
      </c>
      <c r="H14" s="30">
        <v>-6.5934070378724119E-2</v>
      </c>
      <c r="I14" s="32">
        <v>-2.2996056824451716E-2</v>
      </c>
      <c r="J14" s="30"/>
      <c r="K14" s="47"/>
      <c r="L14" s="53">
        <v>93.175986852914477</v>
      </c>
    </row>
    <row r="15" spans="1:67" ht="14.45" customHeight="1" x14ac:dyDescent="0.25">
      <c r="A15" s="34" t="s">
        <v>67</v>
      </c>
      <c r="B15" s="30">
        <v>-0.10907652792189015</v>
      </c>
      <c r="C15" s="30">
        <v>-9.8751623921329079E-2</v>
      </c>
      <c r="D15" s="30">
        <v>-8.7906729705961695E-2</v>
      </c>
      <c r="E15" s="30">
        <v>-2.2836139637378405E-2</v>
      </c>
      <c r="F15" s="30">
        <v>-0.15901199069943428</v>
      </c>
      <c r="G15" s="30">
        <v>-0.1216702750129538</v>
      </c>
      <c r="H15" s="30">
        <v>-6.9304311309381861E-2</v>
      </c>
      <c r="I15" s="32">
        <v>-4.2461260251167698E-2</v>
      </c>
      <c r="J15" s="30"/>
      <c r="K15" s="47"/>
      <c r="L15" s="51" t="s">
        <v>31</v>
      </c>
    </row>
    <row r="16" spans="1:67" ht="14.45" customHeight="1" x14ac:dyDescent="0.25">
      <c r="A16" s="33" t="s">
        <v>68</v>
      </c>
      <c r="B16" s="30">
        <v>-9.8483134512546311E-2</v>
      </c>
      <c r="C16" s="30">
        <v>-9.6229284259903625E-2</v>
      </c>
      <c r="D16" s="30">
        <v>-8.2825905001046252E-2</v>
      </c>
      <c r="E16" s="30">
        <v>-1.467811409514741E-2</v>
      </c>
      <c r="F16" s="30">
        <v>-0.12134529876175881</v>
      </c>
      <c r="G16" s="30">
        <v>-0.10721235368492499</v>
      </c>
      <c r="H16" s="30">
        <v>-7.3731604373185822E-2</v>
      </c>
      <c r="I16" s="32">
        <v>-3.6254945561134733E-2</v>
      </c>
      <c r="J16" s="30"/>
      <c r="K16" s="51"/>
      <c r="L16" s="52">
        <v>98.998095360680665</v>
      </c>
    </row>
    <row r="17" spans="1:12" ht="14.45" customHeight="1" x14ac:dyDescent="0.25">
      <c r="A17" s="33" t="s">
        <v>69</v>
      </c>
      <c r="B17" s="30">
        <v>-6.1040410083924912E-2</v>
      </c>
      <c r="C17" s="30">
        <v>-5.7080639739661265E-2</v>
      </c>
      <c r="D17" s="30">
        <v>-5.4864421870244096E-2</v>
      </c>
      <c r="E17" s="30">
        <v>-6.8572980435200881E-3</v>
      </c>
      <c r="F17" s="30">
        <v>-8.5834522566624605E-2</v>
      </c>
      <c r="G17" s="30">
        <v>-7.5010380476161043E-2</v>
      </c>
      <c r="H17" s="30">
        <v>-6.4567856209029384E-2</v>
      </c>
      <c r="I17" s="32">
        <v>-2.152602988113006E-2</v>
      </c>
      <c r="J17" s="30"/>
      <c r="K17" s="51"/>
      <c r="L17" s="52">
        <v>100</v>
      </c>
    </row>
    <row r="18" spans="1:12" ht="14.45" customHeight="1" x14ac:dyDescent="0.25">
      <c r="A18" s="33" t="s">
        <v>70</v>
      </c>
      <c r="B18" s="30">
        <v>-5.0626348708858848E-2</v>
      </c>
      <c r="C18" s="30">
        <v>-4.7160882661336223E-2</v>
      </c>
      <c r="D18" s="30">
        <v>-4.6252601745700117E-2</v>
      </c>
      <c r="E18" s="30">
        <v>-4.2858568680367304E-3</v>
      </c>
      <c r="F18" s="30">
        <v>-7.8812370826369826E-2</v>
      </c>
      <c r="G18" s="30">
        <v>-6.9881462945407979E-2</v>
      </c>
      <c r="H18" s="30">
        <v>-6.03587383538704E-2</v>
      </c>
      <c r="I18" s="32">
        <v>-1.4694662868882102E-2</v>
      </c>
      <c r="J18" s="30"/>
      <c r="K18" s="51"/>
      <c r="L18" s="52">
        <v>99.232789264006442</v>
      </c>
    </row>
    <row r="19" spans="1:12" ht="14.45" customHeight="1" x14ac:dyDescent="0.25">
      <c r="A19" s="33" t="s">
        <v>71</v>
      </c>
      <c r="B19" s="30">
        <v>-4.5221587204903324E-2</v>
      </c>
      <c r="C19" s="30">
        <v>-4.2768642848793781E-2</v>
      </c>
      <c r="D19" s="30">
        <v>-4.1176737640168937E-2</v>
      </c>
      <c r="E19" s="30">
        <v>-4.1616896126701608E-3</v>
      </c>
      <c r="F19" s="30">
        <v>-7.6070478433112543E-2</v>
      </c>
      <c r="G19" s="30">
        <v>-6.599442609547912E-2</v>
      </c>
      <c r="H19" s="30">
        <v>-5.5326687956072984E-2</v>
      </c>
      <c r="I19" s="32">
        <v>-1.2804677650646634E-2</v>
      </c>
      <c r="J19" s="35"/>
      <c r="K19" s="54"/>
      <c r="L19" s="52">
        <v>97.3673914254056</v>
      </c>
    </row>
    <row r="20" spans="1:12" ht="14.45" customHeight="1" x14ac:dyDescent="0.25">
      <c r="A20" s="33" t="s">
        <v>72</v>
      </c>
      <c r="B20" s="30">
        <v>-4.8943170750967324E-2</v>
      </c>
      <c r="C20" s="30">
        <v>-4.60706610413818E-2</v>
      </c>
      <c r="D20" s="30">
        <v>-4.2267707852898018E-2</v>
      </c>
      <c r="E20" s="30">
        <v>-5.9286662872319873E-3</v>
      </c>
      <c r="F20" s="30">
        <v>-8.2669896217680949E-2</v>
      </c>
      <c r="G20" s="30">
        <v>-8.3793083143044567E-2</v>
      </c>
      <c r="H20" s="30">
        <v>-4.8081478138685463E-2</v>
      </c>
      <c r="I20" s="32">
        <v>-2.3519375458878056E-2</v>
      </c>
      <c r="J20" s="20"/>
      <c r="K20" s="46"/>
      <c r="L20" s="52">
        <v>91.20747963903824</v>
      </c>
    </row>
    <row r="21" spans="1:12" ht="14.45" customHeight="1" thickBot="1" x14ac:dyDescent="0.3">
      <c r="A21" s="36" t="s">
        <v>73</v>
      </c>
      <c r="B21" s="37">
        <v>-9.8042171770816866E-2</v>
      </c>
      <c r="C21" s="37">
        <v>-0.10879692324359458</v>
      </c>
      <c r="D21" s="37">
        <v>-9.1461310140125596E-2</v>
      </c>
      <c r="E21" s="37">
        <v>-4.0492509916884023E-3</v>
      </c>
      <c r="F21" s="37">
        <v>-7.210548167792985E-2</v>
      </c>
      <c r="G21" s="37">
        <v>-8.30068569633301E-2</v>
      </c>
      <c r="H21" s="37">
        <v>-9.0540225989233281E-2</v>
      </c>
      <c r="I21" s="38">
        <v>2.3885066740144012E-2</v>
      </c>
      <c r="J21" s="20"/>
      <c r="K21" s="46"/>
      <c r="L21" s="52" t="s">
        <v>30</v>
      </c>
    </row>
    <row r="22" spans="1:12" ht="15.75" thickTop="1" x14ac:dyDescent="0.25">
      <c r="A22" s="39" t="s">
        <v>61</v>
      </c>
      <c r="B22" s="20"/>
      <c r="C22" s="20"/>
      <c r="D22" s="20"/>
      <c r="E22" s="20"/>
      <c r="F22" s="20"/>
      <c r="G22" s="20"/>
      <c r="H22" s="20"/>
      <c r="I22" s="20"/>
      <c r="J22" s="20"/>
      <c r="K22" s="46"/>
      <c r="L22" s="52">
        <v>100.00273175098941</v>
      </c>
    </row>
    <row r="23" spans="1:12" ht="3.9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55"/>
      <c r="L23" s="52">
        <v>100</v>
      </c>
    </row>
    <row r="24" spans="1:12" x14ac:dyDescent="0.25">
      <c r="A24" s="40" t="str">
        <f>"Indexed number of employee jobs and total employee wages, "&amp;$L$1&amp;" and Australia"</f>
        <v>Indexed number of employee jobs and total employee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55"/>
      <c r="L24" s="52">
        <v>99.965512913159571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55"/>
      <c r="L25" s="52">
        <v>99.451039913623859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55"/>
      <c r="L26" s="52">
        <v>93.968395367437779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5"/>
      <c r="L27" s="51" t="s">
        <v>29</v>
      </c>
    </row>
    <row r="28" spans="1:12" x14ac:dyDescent="0.25">
      <c r="A28" s="20"/>
      <c r="B28" s="40"/>
      <c r="C28" s="40"/>
      <c r="D28" s="40"/>
      <c r="E28" s="40"/>
      <c r="F28" s="40"/>
      <c r="G28" s="40"/>
      <c r="H28" s="40"/>
      <c r="I28" s="40"/>
      <c r="J28" s="40"/>
      <c r="K28" s="56"/>
      <c r="L28" s="52">
        <v>99.487005914506227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55"/>
      <c r="L29" s="52">
        <v>100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55"/>
      <c r="L30" s="52">
        <v>99.651931415514412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55"/>
      <c r="L31" s="52">
        <v>98.382055494506588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55"/>
      <c r="L32" s="52">
        <v>93.325641786372074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55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52" t="s">
        <v>28</v>
      </c>
      <c r="L34" s="52"/>
    </row>
    <row r="35" spans="1:12" ht="3.9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52"/>
      <c r="L35" s="51" t="s">
        <v>26</v>
      </c>
    </row>
    <row r="36" spans="1:12" x14ac:dyDescent="0.25">
      <c r="A36" s="41" t="str">
        <f>"Indexed number of employee jobs held by men, by age group, "&amp;$L$1</f>
        <v>Indexed number of employee jobs held by men,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51" t="s">
        <v>23</v>
      </c>
      <c r="L36" s="52">
        <v>99.264397783881932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51" t="s">
        <v>68</v>
      </c>
      <c r="L37" s="52">
        <v>99.88079839711888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51" t="s">
        <v>69</v>
      </c>
      <c r="L38" s="52">
        <v>99.72575786316186</v>
      </c>
    </row>
    <row r="39" spans="1:12" x14ac:dyDescent="0.25">
      <c r="K39" s="54" t="s">
        <v>70</v>
      </c>
      <c r="L39" s="52">
        <v>99.713338744047888</v>
      </c>
    </row>
    <row r="40" spans="1:12" x14ac:dyDescent="0.25">
      <c r="K40" s="46" t="s">
        <v>71</v>
      </c>
      <c r="L40" s="52">
        <v>99.878872120730747</v>
      </c>
    </row>
    <row r="41" spans="1:12" x14ac:dyDescent="0.25">
      <c r="K41" s="46" t="s">
        <v>72</v>
      </c>
      <c r="L41" s="52">
        <v>99.837316456227626</v>
      </c>
    </row>
    <row r="42" spans="1:12" x14ac:dyDescent="0.25">
      <c r="K42" s="46" t="s">
        <v>73</v>
      </c>
      <c r="L42" s="52">
        <v>101.09823220876773</v>
      </c>
    </row>
    <row r="43" spans="1:12" x14ac:dyDescent="0.25">
      <c r="K43" s="46" t="s">
        <v>74</v>
      </c>
      <c r="L43" s="52">
        <v>0</v>
      </c>
    </row>
    <row r="44" spans="1:12" x14ac:dyDescent="0.25">
      <c r="K44" s="52"/>
      <c r="L44" s="52" t="s">
        <v>25</v>
      </c>
    </row>
    <row r="45" spans="1:12" x14ac:dyDescent="0.25">
      <c r="K45" s="51" t="s">
        <v>23</v>
      </c>
      <c r="L45" s="52">
        <v>98.798826761022397</v>
      </c>
    </row>
    <row r="46" spans="1:12" ht="15.6" customHeight="1" x14ac:dyDescent="0.25">
      <c r="A46" s="41" t="str">
        <f>"Indexed number of employee jobs held by women, by age group, "&amp;$L$1</f>
        <v>Indexed number of employee jobs held by women,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51" t="s">
        <v>68</v>
      </c>
      <c r="L46" s="52">
        <v>98.371032198925377</v>
      </c>
    </row>
    <row r="47" spans="1:12" ht="15.6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51" t="s">
        <v>69</v>
      </c>
      <c r="L47" s="52">
        <v>99.121332051607681</v>
      </c>
    </row>
    <row r="48" spans="1:12" ht="15.6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54" t="s">
        <v>70</v>
      </c>
      <c r="L48" s="52">
        <v>99.308334765973271</v>
      </c>
    </row>
    <row r="49" spans="1:12" ht="15.6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46" t="s">
        <v>71</v>
      </c>
      <c r="L49" s="52">
        <v>99.34620730738682</v>
      </c>
    </row>
    <row r="50" spans="1:12" ht="15.6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46" t="s">
        <v>72</v>
      </c>
      <c r="L50" s="52">
        <v>99.008155168613627</v>
      </c>
    </row>
    <row r="51" spans="1:12" ht="15.6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46" t="s">
        <v>73</v>
      </c>
      <c r="L51" s="52">
        <v>99.535064430486315</v>
      </c>
    </row>
    <row r="52" spans="1:12" ht="15.6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6" t="s">
        <v>74</v>
      </c>
      <c r="L52" s="52">
        <v>0</v>
      </c>
    </row>
    <row r="53" spans="1:12" ht="15.6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52"/>
      <c r="L53" s="52" t="s">
        <v>24</v>
      </c>
    </row>
    <row r="54" spans="1:12" ht="15.6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51" t="s">
        <v>23</v>
      </c>
      <c r="L54" s="52">
        <v>91.829228548815124</v>
      </c>
    </row>
    <row r="55" spans="1:12" ht="15.6" customHeight="1" x14ac:dyDescent="0.25">
      <c r="A55" s="41" t="s">
        <v>62</v>
      </c>
      <c r="B55" s="20"/>
      <c r="C55" s="20"/>
      <c r="D55" s="20"/>
      <c r="E55" s="20"/>
      <c r="F55" s="20"/>
      <c r="G55" s="20"/>
      <c r="H55" s="20"/>
      <c r="I55" s="20"/>
      <c r="J55" s="20"/>
      <c r="K55" s="51" t="s">
        <v>68</v>
      </c>
      <c r="L55" s="52">
        <v>90.870751404876032</v>
      </c>
    </row>
    <row r="56" spans="1:12" ht="15.6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51" t="s">
        <v>69</v>
      </c>
      <c r="L56" s="52">
        <v>93.899157340397835</v>
      </c>
    </row>
    <row r="57" spans="1:12" ht="15.6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54" t="s">
        <v>70</v>
      </c>
      <c r="L57" s="52">
        <v>94.977630826679885</v>
      </c>
    </row>
    <row r="58" spans="1:12" ht="15.6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46" t="s">
        <v>71</v>
      </c>
      <c r="L58" s="52">
        <v>95.505361397934877</v>
      </c>
    </row>
    <row r="59" spans="1:12" ht="15.6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46" t="s">
        <v>72</v>
      </c>
      <c r="L59" s="52">
        <v>94.778383030532027</v>
      </c>
    </row>
    <row r="60" spans="1:12" ht="15.6" customHeight="1" x14ac:dyDescent="0.25">
      <c r="K60" s="46" t="s">
        <v>73</v>
      </c>
      <c r="L60" s="52">
        <v>91.938094929741638</v>
      </c>
    </row>
    <row r="61" spans="1:12" ht="15.6" customHeight="1" x14ac:dyDescent="0.25">
      <c r="K61" s="46" t="s">
        <v>74</v>
      </c>
      <c r="L61" s="52">
        <v>0</v>
      </c>
    </row>
    <row r="62" spans="1:12" ht="15.6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48"/>
      <c r="L62" s="48"/>
    </row>
    <row r="63" spans="1:12" ht="15.6" customHeight="1" x14ac:dyDescent="0.25">
      <c r="K63" s="52" t="s">
        <v>27</v>
      </c>
      <c r="L63" s="56"/>
    </row>
    <row r="64" spans="1:12" ht="15.6" customHeight="1" x14ac:dyDescent="0.25">
      <c r="K64" s="56"/>
      <c r="L64" s="51" t="s">
        <v>26</v>
      </c>
    </row>
    <row r="65" spans="1:12" ht="15.6" customHeight="1" x14ac:dyDescent="0.25">
      <c r="K65" s="51" t="s">
        <v>23</v>
      </c>
      <c r="L65" s="52">
        <v>99.471727646253186</v>
      </c>
    </row>
    <row r="66" spans="1:12" ht="15.6" customHeight="1" x14ac:dyDescent="0.25">
      <c r="K66" s="51" t="s">
        <v>68</v>
      </c>
      <c r="L66" s="52">
        <v>99.775280898876403</v>
      </c>
    </row>
    <row r="67" spans="1:12" ht="15.6" customHeight="1" x14ac:dyDescent="0.25">
      <c r="K67" s="51" t="s">
        <v>69</v>
      </c>
      <c r="L67" s="52">
        <v>99.474414881219786</v>
      </c>
    </row>
    <row r="68" spans="1:12" ht="15.6" customHeight="1" x14ac:dyDescent="0.25">
      <c r="K68" s="54" t="s">
        <v>70</v>
      </c>
      <c r="L68" s="52">
        <v>99.567551387734682</v>
      </c>
    </row>
    <row r="69" spans="1:12" ht="15.6" customHeight="1" x14ac:dyDescent="0.25">
      <c r="K69" s="46" t="s">
        <v>71</v>
      </c>
      <c r="L69" s="52">
        <v>99.619443645172964</v>
      </c>
    </row>
    <row r="70" spans="1:12" ht="15.6" customHeight="1" x14ac:dyDescent="0.25">
      <c r="K70" s="46" t="s">
        <v>72</v>
      </c>
      <c r="L70" s="52">
        <v>99.562440870387888</v>
      </c>
    </row>
    <row r="71" spans="1:12" ht="15.6" customHeight="1" x14ac:dyDescent="0.25">
      <c r="K71" s="46" t="s">
        <v>73</v>
      </c>
      <c r="L71" s="52">
        <v>101.37454926495515</v>
      </c>
    </row>
    <row r="72" spans="1:12" ht="15.6" customHeight="1" x14ac:dyDescent="0.25">
      <c r="K72" s="46" t="s">
        <v>74</v>
      </c>
      <c r="L72" s="52">
        <v>0</v>
      </c>
    </row>
    <row r="73" spans="1:12" ht="15.6" customHeight="1" x14ac:dyDescent="0.25">
      <c r="K73" s="47"/>
      <c r="L73" s="52" t="s">
        <v>25</v>
      </c>
    </row>
    <row r="74" spans="1:12" ht="15.6" customHeight="1" x14ac:dyDescent="0.25">
      <c r="K74" s="51" t="s">
        <v>23</v>
      </c>
      <c r="L74" s="52">
        <v>96.458618665623163</v>
      </c>
    </row>
    <row r="75" spans="1:12" ht="15.6" customHeight="1" x14ac:dyDescent="0.25">
      <c r="K75" s="51" t="s">
        <v>68</v>
      </c>
      <c r="L75" s="52">
        <v>98.450584373860337</v>
      </c>
    </row>
    <row r="76" spans="1:12" ht="15.6" customHeight="1" x14ac:dyDescent="0.25">
      <c r="K76" s="51" t="s">
        <v>69</v>
      </c>
      <c r="L76" s="52">
        <v>99.587571060391625</v>
      </c>
    </row>
    <row r="77" spans="1:12" ht="15.6" customHeight="1" x14ac:dyDescent="0.25">
      <c r="A77" s="40" t="str">
        <f>"Distribution of employee jobs by industry, "&amp;$L$1</f>
        <v>Distribution of employee jobs by industry, Victoria</v>
      </c>
      <c r="K77" s="54" t="s">
        <v>70</v>
      </c>
      <c r="L77" s="52">
        <v>99.769990902037392</v>
      </c>
    </row>
    <row r="78" spans="1:12" ht="15.6" customHeight="1" x14ac:dyDescent="0.25">
      <c r="K78" s="46" t="s">
        <v>71</v>
      </c>
      <c r="L78" s="52">
        <v>99.790694004845136</v>
      </c>
    </row>
    <row r="79" spans="1:12" ht="15.6" customHeight="1" x14ac:dyDescent="0.25">
      <c r="K79" s="46" t="s">
        <v>72</v>
      </c>
      <c r="L79" s="52">
        <v>99.608669476219148</v>
      </c>
    </row>
    <row r="80" spans="1:12" ht="15.6" customHeight="1" x14ac:dyDescent="0.25">
      <c r="K80" s="46" t="s">
        <v>73</v>
      </c>
      <c r="L80" s="52">
        <v>99.137054273122331</v>
      </c>
    </row>
    <row r="81" spans="1:12" ht="15.6" customHeight="1" x14ac:dyDescent="0.25">
      <c r="K81" s="46" t="s">
        <v>74</v>
      </c>
      <c r="L81" s="52">
        <v>0</v>
      </c>
    </row>
    <row r="82" spans="1:12" ht="15.6" customHeight="1" x14ac:dyDescent="0.25">
      <c r="K82" s="48"/>
      <c r="L82" s="52" t="s">
        <v>24</v>
      </c>
    </row>
    <row r="83" spans="1:12" ht="15.6" customHeight="1" x14ac:dyDescent="0.25">
      <c r="K83" s="51" t="s">
        <v>23</v>
      </c>
      <c r="L83" s="52">
        <v>87.018196047740176</v>
      </c>
    </row>
    <row r="84" spans="1:12" ht="15.6" customHeight="1" x14ac:dyDescent="0.25">
      <c r="K84" s="51" t="s">
        <v>68</v>
      </c>
      <c r="L84" s="52">
        <v>90.253720716183594</v>
      </c>
    </row>
    <row r="85" spans="1:12" ht="15.6" customHeight="1" x14ac:dyDescent="0.25">
      <c r="K85" s="51" t="s">
        <v>69</v>
      </c>
      <c r="L85" s="52">
        <v>94.105745293885178</v>
      </c>
    </row>
    <row r="86" spans="1:12" ht="15.6" customHeight="1" x14ac:dyDescent="0.25">
      <c r="K86" s="54" t="s">
        <v>70</v>
      </c>
      <c r="L86" s="52">
        <v>94.962249362945698</v>
      </c>
    </row>
    <row r="87" spans="1:12" ht="15.6" customHeight="1" x14ac:dyDescent="0.25">
      <c r="K87" s="46" t="s">
        <v>71</v>
      </c>
      <c r="L87" s="52">
        <v>95.479268960524237</v>
      </c>
    </row>
    <row r="88" spans="1:12" ht="15.6" customHeight="1" x14ac:dyDescent="0.25">
      <c r="K88" s="46" t="s">
        <v>72</v>
      </c>
      <c r="L88" s="52">
        <v>95.473896963963185</v>
      </c>
    </row>
    <row r="89" spans="1:12" ht="15.6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6" t="s">
        <v>73</v>
      </c>
      <c r="L89" s="52">
        <v>88.775541652541065</v>
      </c>
    </row>
    <row r="90" spans="1:12" ht="15.6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6" t="s">
        <v>74</v>
      </c>
      <c r="L90" s="52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7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52" t="s">
        <v>22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47"/>
      <c r="L93" s="57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47" t="s">
        <v>19</v>
      </c>
      <c r="L94" s="51">
        <v>-7.2691361222639528E-2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47" t="s">
        <v>0</v>
      </c>
      <c r="L95" s="51">
        <v>-8.3005457545373806E-2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47" t="s">
        <v>1</v>
      </c>
      <c r="L96" s="51">
        <v>-4.3551014582625891E-2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47" t="s">
        <v>18</v>
      </c>
      <c r="L97" s="51">
        <v>-2.2281284606865959E-2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47" t="s">
        <v>2</v>
      </c>
      <c r="L98" s="51">
        <v>-5.6054891511705729E-2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47" t="s">
        <v>17</v>
      </c>
      <c r="L99" s="51">
        <v>-4.1765866267600815E-2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47" t="s">
        <v>16</v>
      </c>
      <c r="L100" s="51">
        <v>-3.8008323939998312E-2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47" t="s">
        <v>15</v>
      </c>
      <c r="L101" s="51">
        <v>-0.27261329673137369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47" t="s">
        <v>14</v>
      </c>
      <c r="L102" s="51">
        <v>-2.9979827238400647E-2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47" t="s">
        <v>13</v>
      </c>
      <c r="L103" s="51">
        <v>-5.3618946248004229E-2</v>
      </c>
    </row>
    <row r="104" spans="1:12" x14ac:dyDescent="0.25">
      <c r="K104" s="47" t="s">
        <v>12</v>
      </c>
      <c r="L104" s="51">
        <v>-2.556237978180631E-2</v>
      </c>
    </row>
    <row r="105" spans="1:12" x14ac:dyDescent="0.25">
      <c r="K105" s="47" t="s">
        <v>11</v>
      </c>
      <c r="L105" s="51">
        <v>-9.6864708977181913E-2</v>
      </c>
    </row>
    <row r="106" spans="1:12" x14ac:dyDescent="0.25">
      <c r="K106" s="47" t="s">
        <v>10</v>
      </c>
      <c r="L106" s="51">
        <v>-9.055631824344712E-2</v>
      </c>
    </row>
    <row r="107" spans="1:12" x14ac:dyDescent="0.25">
      <c r="K107" s="47" t="s">
        <v>9</v>
      </c>
      <c r="L107" s="51">
        <v>-8.640766239998432E-2</v>
      </c>
    </row>
    <row r="108" spans="1:12" x14ac:dyDescent="0.25">
      <c r="K108" s="47" t="s">
        <v>8</v>
      </c>
      <c r="L108" s="51">
        <v>-7.0903487969420587E-2</v>
      </c>
    </row>
    <row r="109" spans="1:12" x14ac:dyDescent="0.25">
      <c r="K109" s="47" t="s">
        <v>7</v>
      </c>
      <c r="L109" s="51">
        <v>2.0526477292653E-2</v>
      </c>
    </row>
    <row r="110" spans="1:12" x14ac:dyDescent="0.25">
      <c r="K110" s="47" t="s">
        <v>6</v>
      </c>
      <c r="L110" s="51">
        <v>-3.7620238405719264E-2</v>
      </c>
    </row>
    <row r="111" spans="1:12" x14ac:dyDescent="0.25">
      <c r="K111" s="47" t="s">
        <v>5</v>
      </c>
      <c r="L111" s="51">
        <v>-0.21196317806487297</v>
      </c>
    </row>
    <row r="112" spans="1:12" x14ac:dyDescent="0.25">
      <c r="K112" s="47" t="s">
        <v>3</v>
      </c>
      <c r="L112" s="51">
        <v>-8.9076619379835464E-2</v>
      </c>
    </row>
    <row r="113" spans="1:12" x14ac:dyDescent="0.25">
      <c r="K113" s="47"/>
      <c r="L113" s="5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47"/>
      <c r="L114" s="58"/>
    </row>
    <row r="115" spans="1:12" x14ac:dyDescent="0.25">
      <c r="K115" s="47"/>
      <c r="L115" s="58"/>
    </row>
    <row r="116" spans="1:12" x14ac:dyDescent="0.25">
      <c r="K116" s="47"/>
      <c r="L116" s="58"/>
    </row>
    <row r="117" spans="1:12" x14ac:dyDescent="0.25">
      <c r="K117" s="47"/>
      <c r="L117" s="58"/>
    </row>
    <row r="118" spans="1:12" x14ac:dyDescent="0.25">
      <c r="K118" s="47"/>
      <c r="L118" s="58"/>
    </row>
    <row r="119" spans="1:12" x14ac:dyDescent="0.25">
      <c r="K119" s="47"/>
      <c r="L119" s="58"/>
    </row>
    <row r="120" spans="1:12" x14ac:dyDescent="0.25">
      <c r="K120" s="47"/>
      <c r="L120" s="58"/>
    </row>
    <row r="121" spans="1:12" x14ac:dyDescent="0.25">
      <c r="K121" s="47"/>
      <c r="L121" s="57"/>
    </row>
    <row r="122" spans="1:12" x14ac:dyDescent="0.25">
      <c r="K122" s="47"/>
      <c r="L122" s="58"/>
    </row>
    <row r="123" spans="1:12" x14ac:dyDescent="0.25">
      <c r="K123" s="47"/>
      <c r="L123" s="58"/>
    </row>
    <row r="124" spans="1:12" x14ac:dyDescent="0.25">
      <c r="K124" s="47"/>
      <c r="L124" s="58"/>
    </row>
    <row r="125" spans="1:12" x14ac:dyDescent="0.25">
      <c r="K125" s="47"/>
      <c r="L125" s="58"/>
    </row>
    <row r="126" spans="1:12" x14ac:dyDescent="0.25">
      <c r="K126" s="47"/>
      <c r="L126" s="58"/>
    </row>
    <row r="127" spans="1:12" x14ac:dyDescent="0.25">
      <c r="K127" s="47"/>
      <c r="L127" s="58"/>
    </row>
    <row r="128" spans="1:12" x14ac:dyDescent="0.25">
      <c r="K128" s="47"/>
      <c r="L128" s="58"/>
    </row>
    <row r="129" spans="11:12" x14ac:dyDescent="0.25">
      <c r="K129" s="47"/>
      <c r="L129" s="58"/>
    </row>
    <row r="130" spans="11:12" x14ac:dyDescent="0.25">
      <c r="K130" s="47"/>
      <c r="L130" s="58"/>
    </row>
    <row r="131" spans="11:12" x14ac:dyDescent="0.25">
      <c r="K131" s="47"/>
      <c r="L131" s="58"/>
    </row>
    <row r="132" spans="11:12" x14ac:dyDescent="0.25">
      <c r="K132" s="47"/>
      <c r="L132" s="58"/>
    </row>
    <row r="133" spans="11:12" x14ac:dyDescent="0.25">
      <c r="K133" s="47"/>
      <c r="L133" s="58"/>
    </row>
    <row r="134" spans="11:12" x14ac:dyDescent="0.25">
      <c r="L134" s="58"/>
    </row>
    <row r="135" spans="11:12" x14ac:dyDescent="0.25">
      <c r="L135" s="58"/>
    </row>
    <row r="136" spans="11:12" x14ac:dyDescent="0.25">
      <c r="L136" s="58"/>
    </row>
    <row r="137" spans="11:12" x14ac:dyDescent="0.25">
      <c r="L137" s="58"/>
    </row>
    <row r="138" spans="11:12" x14ac:dyDescent="0.25">
      <c r="L138" s="58"/>
    </row>
    <row r="139" spans="11:12" x14ac:dyDescent="0.25">
      <c r="L139" s="58"/>
    </row>
    <row r="140" spans="11:12" x14ac:dyDescent="0.25">
      <c r="L140" s="58"/>
    </row>
    <row r="141" spans="11:12" x14ac:dyDescent="0.25">
      <c r="K141" s="59" t="s">
        <v>21</v>
      </c>
    </row>
    <row r="142" spans="11:12" x14ac:dyDescent="0.25">
      <c r="L142" s="60">
        <v>43904</v>
      </c>
    </row>
    <row r="143" spans="11:12" x14ac:dyDescent="0.25">
      <c r="K143" s="47" t="s">
        <v>19</v>
      </c>
      <c r="L143" s="57">
        <v>1.1939384544133468E-2</v>
      </c>
    </row>
    <row r="144" spans="11:12" x14ac:dyDescent="0.25">
      <c r="K144" s="47" t="s">
        <v>0</v>
      </c>
      <c r="L144" s="57">
        <v>3.0459270438812202E-3</v>
      </c>
    </row>
    <row r="145" spans="11:12" x14ac:dyDescent="0.25">
      <c r="K145" s="47" t="s">
        <v>1</v>
      </c>
      <c r="L145" s="57">
        <v>7.8549660904314436E-2</v>
      </c>
    </row>
    <row r="146" spans="11:12" x14ac:dyDescent="0.25">
      <c r="K146" s="47" t="s">
        <v>18</v>
      </c>
      <c r="L146" s="57">
        <v>8.7272246497802439E-3</v>
      </c>
    </row>
    <row r="147" spans="11:12" x14ac:dyDescent="0.25">
      <c r="K147" s="47" t="s">
        <v>2</v>
      </c>
      <c r="L147" s="57">
        <v>6.1807306745613098E-2</v>
      </c>
    </row>
    <row r="148" spans="11:12" x14ac:dyDescent="0.25">
      <c r="K148" s="47" t="s">
        <v>17</v>
      </c>
      <c r="L148" s="57">
        <v>5.1149074914187125E-2</v>
      </c>
    </row>
    <row r="149" spans="11:12" x14ac:dyDescent="0.25">
      <c r="K149" s="47" t="s">
        <v>16</v>
      </c>
      <c r="L149" s="57">
        <v>8.9170393697378128E-2</v>
      </c>
    </row>
    <row r="150" spans="11:12" x14ac:dyDescent="0.25">
      <c r="K150" s="47" t="s">
        <v>15</v>
      </c>
      <c r="L150" s="57">
        <v>6.5061604734620845E-2</v>
      </c>
    </row>
    <row r="151" spans="11:12" x14ac:dyDescent="0.25">
      <c r="K151" s="47" t="s">
        <v>14</v>
      </c>
      <c r="L151" s="57">
        <v>3.7369531374131001E-2</v>
      </c>
    </row>
    <row r="152" spans="11:12" x14ac:dyDescent="0.25">
      <c r="K152" s="47" t="s">
        <v>13</v>
      </c>
      <c r="L152" s="57">
        <v>1.45279779552045E-2</v>
      </c>
    </row>
    <row r="153" spans="11:12" x14ac:dyDescent="0.25">
      <c r="K153" s="47" t="s">
        <v>12</v>
      </c>
      <c r="L153" s="57">
        <v>5.205446406722302E-2</v>
      </c>
    </row>
    <row r="154" spans="11:12" x14ac:dyDescent="0.25">
      <c r="K154" s="47" t="s">
        <v>11</v>
      </c>
      <c r="L154" s="57">
        <v>1.9839310821797223E-2</v>
      </c>
    </row>
    <row r="155" spans="11:12" x14ac:dyDescent="0.25">
      <c r="K155" s="47" t="s">
        <v>10</v>
      </c>
      <c r="L155" s="57">
        <v>9.0956043781866933E-2</v>
      </c>
    </row>
    <row r="156" spans="11:12" x14ac:dyDescent="0.25">
      <c r="K156" s="47" t="s">
        <v>9</v>
      </c>
      <c r="L156" s="57">
        <v>7.8948233157422901E-2</v>
      </c>
    </row>
    <row r="157" spans="11:12" x14ac:dyDescent="0.25">
      <c r="K157" s="47" t="s">
        <v>8</v>
      </c>
      <c r="L157" s="57">
        <v>8.819116623169071E-2</v>
      </c>
    </row>
    <row r="158" spans="11:12" x14ac:dyDescent="0.25">
      <c r="K158" s="47" t="s">
        <v>7</v>
      </c>
      <c r="L158" s="57">
        <v>7.0550768092416186E-2</v>
      </c>
    </row>
    <row r="159" spans="11:12" x14ac:dyDescent="0.25">
      <c r="K159" s="47" t="s">
        <v>6</v>
      </c>
      <c r="L159" s="57">
        <v>0.12599483595717068</v>
      </c>
    </row>
    <row r="160" spans="11:12" x14ac:dyDescent="0.25">
      <c r="K160" s="47" t="s">
        <v>5</v>
      </c>
      <c r="L160" s="57">
        <v>1.9569858968822837E-2</v>
      </c>
    </row>
    <row r="161" spans="11:12" x14ac:dyDescent="0.25">
      <c r="K161" s="47" t="s">
        <v>3</v>
      </c>
      <c r="L161" s="57">
        <v>3.152973267824704E-2</v>
      </c>
    </row>
    <row r="162" spans="11:12" x14ac:dyDescent="0.25">
      <c r="L162" s="57" t="s">
        <v>20</v>
      </c>
    </row>
    <row r="163" spans="11:12" x14ac:dyDescent="0.25">
      <c r="K163" s="47" t="s">
        <v>19</v>
      </c>
      <c r="L163" s="57">
        <v>1.1882347376622989E-2</v>
      </c>
    </row>
    <row r="164" spans="11:12" x14ac:dyDescent="0.25">
      <c r="K164" s="47" t="s">
        <v>0</v>
      </c>
      <c r="L164" s="57">
        <v>2.997659129023398E-3</v>
      </c>
    </row>
    <row r="165" spans="11:12" x14ac:dyDescent="0.25">
      <c r="K165" s="47" t="s">
        <v>1</v>
      </c>
      <c r="L165" s="57">
        <v>8.0631014507425477E-2</v>
      </c>
    </row>
    <row r="166" spans="11:12" x14ac:dyDescent="0.25">
      <c r="K166" s="47" t="s">
        <v>18</v>
      </c>
      <c r="L166" s="57">
        <v>9.1576930513224131E-3</v>
      </c>
    </row>
    <row r="167" spans="11:12" x14ac:dyDescent="0.25">
      <c r="K167" s="47" t="s">
        <v>2</v>
      </c>
      <c r="L167" s="57">
        <v>6.2615601768141751E-2</v>
      </c>
    </row>
    <row r="168" spans="11:12" x14ac:dyDescent="0.25">
      <c r="K168" s="47" t="s">
        <v>17</v>
      </c>
      <c r="L168" s="57">
        <v>5.260238302490982E-2</v>
      </c>
    </row>
    <row r="169" spans="11:12" x14ac:dyDescent="0.25">
      <c r="K169" s="47" t="s">
        <v>16</v>
      </c>
      <c r="L169" s="57">
        <v>9.2063609289465581E-2</v>
      </c>
    </row>
    <row r="170" spans="11:12" x14ac:dyDescent="0.25">
      <c r="K170" s="47" t="s">
        <v>15</v>
      </c>
      <c r="L170" s="57">
        <v>5.0790925619052914E-2</v>
      </c>
    </row>
    <row r="171" spans="11:12" x14ac:dyDescent="0.25">
      <c r="K171" s="47" t="s">
        <v>14</v>
      </c>
      <c r="L171" s="57">
        <v>3.8904014332337297E-2</v>
      </c>
    </row>
    <row r="172" spans="11:12" x14ac:dyDescent="0.25">
      <c r="K172" s="47" t="s">
        <v>13</v>
      </c>
      <c r="L172" s="57">
        <v>1.4755951131310332E-2</v>
      </c>
    </row>
    <row r="173" spans="11:12" x14ac:dyDescent="0.25">
      <c r="K173" s="47" t="s">
        <v>12</v>
      </c>
      <c r="L173" s="57">
        <v>5.4438734485817444E-2</v>
      </c>
    </row>
    <row r="174" spans="11:12" x14ac:dyDescent="0.25">
      <c r="K174" s="47" t="s">
        <v>11</v>
      </c>
      <c r="L174" s="57">
        <v>1.9229827724841032E-2</v>
      </c>
    </row>
    <row r="175" spans="11:12" x14ac:dyDescent="0.25">
      <c r="K175" s="47" t="s">
        <v>10</v>
      </c>
      <c r="L175" s="57">
        <v>8.8777594022771425E-2</v>
      </c>
    </row>
    <row r="176" spans="11:12" x14ac:dyDescent="0.25">
      <c r="K176" s="47" t="s">
        <v>9</v>
      </c>
      <c r="L176" s="57">
        <v>7.7408893982028146E-2</v>
      </c>
    </row>
    <row r="177" spans="11:12" x14ac:dyDescent="0.25">
      <c r="K177" s="47" t="s">
        <v>8</v>
      </c>
      <c r="L177" s="57">
        <v>8.7939079268479894E-2</v>
      </c>
    </row>
    <row r="178" spans="11:12" x14ac:dyDescent="0.25">
      <c r="K178" s="47" t="s">
        <v>7</v>
      </c>
      <c r="L178" s="57">
        <v>7.7271976679249232E-2</v>
      </c>
    </row>
    <row r="179" spans="11:12" x14ac:dyDescent="0.25">
      <c r="K179" s="47" t="s">
        <v>6</v>
      </c>
      <c r="L179" s="57">
        <v>0.13013533238127403</v>
      </c>
    </row>
    <row r="180" spans="11:12" x14ac:dyDescent="0.25">
      <c r="K180" s="47" t="s">
        <v>5</v>
      </c>
      <c r="L180" s="57">
        <v>1.6551227401384275E-2</v>
      </c>
    </row>
    <row r="181" spans="11:12" x14ac:dyDescent="0.25">
      <c r="K181" s="47" t="s">
        <v>3</v>
      </c>
      <c r="L181" s="57">
        <v>3.0824648765628279E-2</v>
      </c>
    </row>
    <row r="185" spans="11:12" x14ac:dyDescent="0.25">
      <c r="K185" s="47"/>
    </row>
    <row r="186" spans="11:12" x14ac:dyDescent="0.25">
      <c r="K186" s="47"/>
    </row>
    <row r="187" spans="11:12" x14ac:dyDescent="0.25">
      <c r="K187" s="47"/>
    </row>
    <row r="188" spans="11:12" x14ac:dyDescent="0.25">
      <c r="K188" s="47"/>
    </row>
    <row r="189" spans="11:12" x14ac:dyDescent="0.25">
      <c r="K189" s="47"/>
    </row>
    <row r="190" spans="11:12" x14ac:dyDescent="0.25">
      <c r="K190" s="47"/>
    </row>
    <row r="191" spans="11:12" x14ac:dyDescent="0.25">
      <c r="K191" s="47"/>
    </row>
    <row r="192" spans="11:12" x14ac:dyDescent="0.25">
      <c r="K192" s="47"/>
    </row>
    <row r="193" spans="11:11" x14ac:dyDescent="0.25">
      <c r="K193" s="47"/>
    </row>
    <row r="194" spans="11:11" x14ac:dyDescent="0.25">
      <c r="K194" s="47"/>
    </row>
    <row r="195" spans="11:11" x14ac:dyDescent="0.25">
      <c r="K195" s="47"/>
    </row>
    <row r="196" spans="11:11" x14ac:dyDescent="0.25">
      <c r="K196" s="47"/>
    </row>
  </sheetData>
  <mergeCells count="14">
    <mergeCell ref="B12:I12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-0.499984740745262"/>
  </sheetPr>
  <dimension ref="A1:BO196"/>
  <sheetViews>
    <sheetView showRuler="0" topLeftCell="A16" zoomScaleNormal="100" workbookViewId="0">
      <selection sqref="A1:C1"/>
    </sheetView>
  </sheetViews>
  <sheetFormatPr defaultColWidth="8.85546875" defaultRowHeight="15" x14ac:dyDescent="0.25"/>
  <cols>
    <col min="1" max="1" width="14.85546875" style="19" customWidth="1"/>
    <col min="2" max="2" width="10.42578125" style="19" customWidth="1"/>
    <col min="3" max="5" width="10" style="19" customWidth="1"/>
    <col min="6" max="6" width="10.42578125" style="19" customWidth="1"/>
    <col min="7" max="9" width="10" style="19" customWidth="1"/>
    <col min="10" max="10" width="6.85546875" style="19" customWidth="1"/>
    <col min="11" max="11" width="11.5703125" style="43" customWidth="1"/>
    <col min="12" max="12" width="22" style="47" customWidth="1"/>
    <col min="13" max="16384" width="8.85546875" style="19"/>
  </cols>
  <sheetData>
    <row r="1" spans="1:67" ht="60" customHeight="1" x14ac:dyDescent="0.25">
      <c r="A1" s="69" t="s">
        <v>45</v>
      </c>
      <c r="B1" s="69"/>
      <c r="C1" s="69"/>
      <c r="D1" s="69"/>
      <c r="E1" s="69"/>
      <c r="F1" s="69"/>
      <c r="G1" s="69"/>
      <c r="H1" s="69"/>
      <c r="I1" s="69"/>
      <c r="J1" s="4"/>
      <c r="L1" s="44" t="s">
        <v>48</v>
      </c>
    </row>
    <row r="2" spans="1:67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55"/>
      <c r="K2" s="48"/>
      <c r="L2" s="45">
        <v>43925</v>
      </c>
      <c r="M2" s="43"/>
      <c r="N2" s="48"/>
      <c r="O2" s="48"/>
      <c r="P2" s="48"/>
      <c r="Q2" s="47"/>
      <c r="R2" s="62"/>
      <c r="S2" s="47"/>
      <c r="T2" s="47"/>
      <c r="U2" s="47"/>
      <c r="V2" s="47"/>
      <c r="W2" s="47"/>
      <c r="X2" s="47"/>
      <c r="Y2" s="47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</row>
    <row r="3" spans="1:67" ht="15" customHeight="1" x14ac:dyDescent="0.25">
      <c r="A3" s="21" t="str">
        <f>"Week ending "&amp;TEXT($L$2,"dddd dd mmmm yyyy")</f>
        <v>Week ending Saturday 04 April 2020</v>
      </c>
      <c r="B3" s="20"/>
      <c r="C3" s="22"/>
      <c r="D3" s="23"/>
      <c r="E3" s="20"/>
      <c r="F3" s="20"/>
      <c r="G3" s="20"/>
      <c r="H3" s="20"/>
      <c r="I3" s="20"/>
      <c r="J3" s="55"/>
      <c r="K3" s="46" t="s">
        <v>44</v>
      </c>
      <c r="L3" s="46"/>
      <c r="M3" s="47"/>
      <c r="N3" s="47"/>
      <c r="O3" s="47"/>
      <c r="P3" s="47"/>
      <c r="Q3" s="47"/>
      <c r="R3" s="64"/>
      <c r="S3" s="64"/>
      <c r="T3" s="64"/>
      <c r="U3" s="64"/>
      <c r="V3" s="64"/>
      <c r="W3" s="64"/>
      <c r="X3" s="64"/>
      <c r="Y3" s="64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67" ht="15" customHeight="1" x14ac:dyDescent="0.25">
      <c r="A4" s="2" t="s">
        <v>43</v>
      </c>
      <c r="B4" s="24"/>
      <c r="C4" s="24"/>
      <c r="D4" s="24"/>
      <c r="E4" s="24"/>
      <c r="F4" s="24"/>
      <c r="G4" s="24"/>
      <c r="H4" s="24"/>
      <c r="I4" s="24"/>
      <c r="J4" s="55"/>
      <c r="K4" s="48" t="s">
        <v>42</v>
      </c>
      <c r="L4" s="49">
        <v>43897</v>
      </c>
      <c r="M4" s="47"/>
      <c r="N4" s="47"/>
      <c r="O4" s="47"/>
      <c r="P4" s="47"/>
      <c r="Q4" s="47"/>
      <c r="R4" s="64"/>
      <c r="S4" s="64"/>
      <c r="T4" s="64"/>
      <c r="U4" s="64"/>
      <c r="V4" s="64"/>
      <c r="W4" s="64"/>
      <c r="X4" s="64"/>
      <c r="Y4" s="64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1:67" ht="9" customHeight="1" x14ac:dyDescent="0.25">
      <c r="A5" s="61"/>
      <c r="B5" s="20"/>
      <c r="C5" s="20"/>
      <c r="D5" s="24"/>
      <c r="E5" s="24"/>
      <c r="F5" s="20"/>
      <c r="G5" s="20"/>
      <c r="H5" s="20"/>
      <c r="I5" s="20"/>
      <c r="J5" s="55"/>
      <c r="K5" s="48"/>
      <c r="L5" s="49">
        <v>43904</v>
      </c>
      <c r="M5" s="47"/>
      <c r="N5" s="47"/>
      <c r="O5" s="47"/>
      <c r="P5" s="47"/>
      <c r="Q5" s="47"/>
      <c r="R5" s="64"/>
      <c r="S5" s="64"/>
      <c r="T5" s="64"/>
      <c r="U5" s="64"/>
      <c r="V5" s="64"/>
      <c r="W5" s="64"/>
      <c r="X5" s="64"/>
      <c r="Y5" s="64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</row>
    <row r="6" spans="1:67" ht="16.5" customHeight="1" thickBot="1" x14ac:dyDescent="0.3">
      <c r="A6" s="25" t="str">
        <f>"Change in employee jobs and total employee wages, "&amp;$L$1</f>
        <v>Change in employee jobs and total employee wages, Queensland</v>
      </c>
      <c r="B6" s="22"/>
      <c r="C6" s="26"/>
      <c r="D6" s="27"/>
      <c r="E6" s="24"/>
      <c r="F6" s="20"/>
      <c r="G6" s="20"/>
      <c r="H6" s="20"/>
      <c r="I6" s="20"/>
      <c r="J6" s="55"/>
      <c r="K6" s="48"/>
      <c r="L6" s="49">
        <v>43911</v>
      </c>
      <c r="M6" s="47"/>
      <c r="N6" s="47"/>
      <c r="O6" s="47"/>
      <c r="P6" s="47"/>
      <c r="Q6" s="47"/>
      <c r="R6" s="64"/>
      <c r="S6" s="64"/>
      <c r="T6" s="64"/>
      <c r="U6" s="64"/>
      <c r="V6" s="64"/>
      <c r="W6" s="64"/>
      <c r="X6" s="64"/>
      <c r="Y6" s="64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</row>
    <row r="7" spans="1:67" ht="16.5" customHeight="1" thickTop="1" x14ac:dyDescent="0.25">
      <c r="A7" s="28"/>
      <c r="B7" s="74" t="s">
        <v>41</v>
      </c>
      <c r="C7" s="75"/>
      <c r="D7" s="75"/>
      <c r="E7" s="76"/>
      <c r="F7" s="77" t="s">
        <v>40</v>
      </c>
      <c r="G7" s="78"/>
      <c r="H7" s="78"/>
      <c r="I7" s="79"/>
      <c r="J7" s="66"/>
      <c r="K7" s="48" t="s">
        <v>39</v>
      </c>
      <c r="L7" s="49">
        <v>43918</v>
      </c>
      <c r="M7" s="47"/>
      <c r="N7" s="47"/>
      <c r="O7" s="47"/>
      <c r="P7" s="47"/>
      <c r="Q7" s="47"/>
      <c r="R7" s="64"/>
      <c r="S7" s="64"/>
      <c r="T7" s="64"/>
      <c r="U7" s="64"/>
      <c r="V7" s="64"/>
      <c r="W7" s="64"/>
      <c r="X7" s="64"/>
      <c r="Y7" s="64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spans="1:67" ht="33.950000000000003" customHeight="1" x14ac:dyDescent="0.25">
      <c r="A8" s="83"/>
      <c r="B8" s="85" t="s">
        <v>63</v>
      </c>
      <c r="C8" s="87" t="s">
        <v>64</v>
      </c>
      <c r="D8" s="89" t="s">
        <v>65</v>
      </c>
      <c r="E8" s="91" t="s">
        <v>66</v>
      </c>
      <c r="F8" s="93" t="s">
        <v>63</v>
      </c>
      <c r="G8" s="87" t="s">
        <v>64</v>
      </c>
      <c r="H8" s="89" t="s">
        <v>65</v>
      </c>
      <c r="I8" s="95" t="s">
        <v>66</v>
      </c>
      <c r="J8" s="67"/>
      <c r="K8" s="48" t="s">
        <v>38</v>
      </c>
      <c r="L8" s="49">
        <v>43925</v>
      </c>
      <c r="M8" s="47"/>
      <c r="N8" s="47"/>
      <c r="O8" s="47"/>
      <c r="P8" s="47"/>
      <c r="Q8" s="47"/>
      <c r="R8" s="64"/>
      <c r="S8" s="64"/>
      <c r="T8" s="64"/>
      <c r="U8" s="64"/>
      <c r="V8" s="64"/>
      <c r="W8" s="64"/>
      <c r="X8" s="64"/>
      <c r="Y8" s="64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spans="1:67" ht="33.950000000000003" customHeight="1" thickBot="1" x14ac:dyDescent="0.3">
      <c r="A9" s="84"/>
      <c r="B9" s="86"/>
      <c r="C9" s="88"/>
      <c r="D9" s="90"/>
      <c r="E9" s="92"/>
      <c r="F9" s="94"/>
      <c r="G9" s="88"/>
      <c r="H9" s="90"/>
      <c r="I9" s="96"/>
      <c r="J9" s="68"/>
      <c r="K9" s="50" t="s">
        <v>37</v>
      </c>
      <c r="L9" s="46" t="s">
        <v>36</v>
      </c>
      <c r="M9" s="47"/>
      <c r="N9" s="47"/>
      <c r="O9" s="47"/>
      <c r="P9" s="47"/>
      <c r="Q9" s="47"/>
      <c r="R9" s="64"/>
      <c r="S9" s="64"/>
      <c r="T9" s="64"/>
      <c r="U9" s="64"/>
      <c r="V9" s="64"/>
      <c r="W9" s="64"/>
      <c r="X9" s="64"/>
      <c r="Y9" s="64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spans="1:67" x14ac:dyDescent="0.25">
      <c r="A10" s="29"/>
      <c r="B10" s="80" t="str">
        <f>L1</f>
        <v>Queensland</v>
      </c>
      <c r="C10" s="81"/>
      <c r="D10" s="81"/>
      <c r="E10" s="81"/>
      <c r="F10" s="81"/>
      <c r="G10" s="81"/>
      <c r="H10" s="81"/>
      <c r="I10" s="82"/>
      <c r="J10" s="51"/>
      <c r="K10" s="51"/>
      <c r="L10" s="52">
        <v>100.19144569740706</v>
      </c>
      <c r="M10" s="47"/>
      <c r="N10" s="47"/>
      <c r="O10" s="47"/>
      <c r="P10" s="47"/>
      <c r="Q10" s="47"/>
      <c r="R10" s="64"/>
      <c r="S10" s="64"/>
      <c r="T10" s="64"/>
      <c r="U10" s="64"/>
      <c r="V10" s="64"/>
      <c r="W10" s="64"/>
      <c r="X10" s="64"/>
      <c r="Y10" s="64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spans="1:67" x14ac:dyDescent="0.25">
      <c r="A11" s="31" t="s">
        <v>35</v>
      </c>
      <c r="B11" s="30">
        <v>-4.9533605133088243E-2</v>
      </c>
      <c r="C11" s="30">
        <v>-5.1349755210179926E-2</v>
      </c>
      <c r="D11" s="30">
        <v>-4.5964277615653804E-2</v>
      </c>
      <c r="E11" s="30">
        <v>-2.3178627666665674E-3</v>
      </c>
      <c r="F11" s="30">
        <v>-5.5760845220806821E-2</v>
      </c>
      <c r="G11" s="30">
        <v>-4.7128878384828155E-2</v>
      </c>
      <c r="H11" s="30">
        <v>-3.3805154840738982E-2</v>
      </c>
      <c r="I11" s="32">
        <v>-1.0555680617544194E-2</v>
      </c>
      <c r="J11" s="30"/>
      <c r="K11" s="51"/>
      <c r="L11" s="52">
        <v>100</v>
      </c>
    </row>
    <row r="12" spans="1:67" x14ac:dyDescent="0.25">
      <c r="A12" s="29"/>
      <c r="B12" s="72" t="s">
        <v>34</v>
      </c>
      <c r="C12" s="72"/>
      <c r="D12" s="72"/>
      <c r="E12" s="72"/>
      <c r="F12" s="72"/>
      <c r="G12" s="72"/>
      <c r="H12" s="72"/>
      <c r="I12" s="73"/>
      <c r="J12" s="30"/>
      <c r="K12" s="51"/>
      <c r="L12" s="52">
        <v>99.857326242048174</v>
      </c>
    </row>
    <row r="13" spans="1:67" ht="14.45" customHeight="1" x14ac:dyDescent="0.25">
      <c r="A13" s="33" t="s">
        <v>33</v>
      </c>
      <c r="B13" s="30">
        <v>-4.8489881044338046E-2</v>
      </c>
      <c r="C13" s="30">
        <v>-5.1982478680898669E-2</v>
      </c>
      <c r="D13" s="30">
        <v>-4.2685059257820068E-2</v>
      </c>
      <c r="E13" s="30">
        <v>-4.14054639733763E-3</v>
      </c>
      <c r="F13" s="30">
        <v>-5.445432104257375E-2</v>
      </c>
      <c r="G13" s="30">
        <v>-4.8539868318409618E-2</v>
      </c>
      <c r="H13" s="30">
        <v>-3.3617591826975435E-2</v>
      </c>
      <c r="I13" s="32">
        <v>-1.1468543473540982E-2</v>
      </c>
      <c r="J13" s="30"/>
      <c r="K13" s="51"/>
      <c r="L13" s="51">
        <v>99.62587066357284</v>
      </c>
    </row>
    <row r="14" spans="1:67" ht="14.45" customHeight="1" x14ac:dyDescent="0.25">
      <c r="A14" s="33" t="s">
        <v>32</v>
      </c>
      <c r="B14" s="30">
        <v>-4.7605810754316802E-2</v>
      </c>
      <c r="C14" s="30">
        <v>-4.8019419111284711E-2</v>
      </c>
      <c r="D14" s="30">
        <v>-4.6764985519438085E-2</v>
      </c>
      <c r="E14" s="30">
        <v>2.3665216076573792E-4</v>
      </c>
      <c r="F14" s="30">
        <v>-5.6969196340169392E-2</v>
      </c>
      <c r="G14" s="30">
        <v>-4.4252413914403488E-2</v>
      </c>
      <c r="H14" s="30">
        <v>-3.3191693632292019E-2</v>
      </c>
      <c r="I14" s="32">
        <v>-8.8917677150759378E-3</v>
      </c>
      <c r="J14" s="30"/>
      <c r="K14" s="47"/>
      <c r="L14" s="53">
        <v>95.046639486691177</v>
      </c>
    </row>
    <row r="15" spans="1:67" ht="14.45" customHeight="1" x14ac:dyDescent="0.25">
      <c r="A15" s="34" t="s">
        <v>67</v>
      </c>
      <c r="B15" s="30">
        <v>-7.9329005257154583E-2</v>
      </c>
      <c r="C15" s="30">
        <v>-8.5470158281226061E-2</v>
      </c>
      <c r="D15" s="30">
        <v>-7.1670082410217884E-2</v>
      </c>
      <c r="E15" s="30">
        <v>-4.3736924123324306E-3</v>
      </c>
      <c r="F15" s="30">
        <v>-8.4402557197981953E-2</v>
      </c>
      <c r="G15" s="30">
        <v>-0.11533758750221523</v>
      </c>
      <c r="H15" s="30">
        <v>-5.0829081959666289E-2</v>
      </c>
      <c r="I15" s="32">
        <v>-1.8771492072335971E-2</v>
      </c>
      <c r="J15" s="30"/>
      <c r="K15" s="47"/>
      <c r="L15" s="51" t="s">
        <v>31</v>
      </c>
    </row>
    <row r="16" spans="1:67" ht="14.45" customHeight="1" x14ac:dyDescent="0.25">
      <c r="A16" s="33" t="s">
        <v>68</v>
      </c>
      <c r="B16" s="30">
        <v>-7.4077657690781895E-2</v>
      </c>
      <c r="C16" s="30">
        <v>-7.6545985732517252E-2</v>
      </c>
      <c r="D16" s="30">
        <v>-6.4519282467373817E-2</v>
      </c>
      <c r="E16" s="30">
        <v>-7.6804244968436963E-3</v>
      </c>
      <c r="F16" s="30">
        <v>-7.4111443463430571E-2</v>
      </c>
      <c r="G16" s="30">
        <v>-7.788560086170826E-2</v>
      </c>
      <c r="H16" s="30">
        <v>-4.3876181675563841E-2</v>
      </c>
      <c r="I16" s="32">
        <v>-2.0547371083949106E-2</v>
      </c>
      <c r="J16" s="30"/>
      <c r="K16" s="51"/>
      <c r="L16" s="52">
        <v>99.094109723742392</v>
      </c>
    </row>
    <row r="17" spans="1:12" ht="14.45" customHeight="1" x14ac:dyDescent="0.25">
      <c r="A17" s="33" t="s">
        <v>69</v>
      </c>
      <c r="B17" s="30">
        <v>-4.4449559680967421E-2</v>
      </c>
      <c r="C17" s="30">
        <v>-4.4803169218725958E-2</v>
      </c>
      <c r="D17" s="30">
        <v>-4.2493187298175195E-2</v>
      </c>
      <c r="E17" s="30">
        <v>-1.9981964022972587E-3</v>
      </c>
      <c r="F17" s="30">
        <v>-5.387462374600005E-2</v>
      </c>
      <c r="G17" s="30">
        <v>-4.5226497749081496E-2</v>
      </c>
      <c r="H17" s="30">
        <v>-3.428325502857088E-2</v>
      </c>
      <c r="I17" s="32">
        <v>-1.2069239156385247E-2</v>
      </c>
      <c r="J17" s="30"/>
      <c r="K17" s="51"/>
      <c r="L17" s="52">
        <v>100</v>
      </c>
    </row>
    <row r="18" spans="1:12" ht="14.45" customHeight="1" x14ac:dyDescent="0.25">
      <c r="A18" s="33" t="s">
        <v>70</v>
      </c>
      <c r="B18" s="30">
        <v>-3.4173649159511599E-2</v>
      </c>
      <c r="C18" s="30">
        <v>-3.4236165590880052E-2</v>
      </c>
      <c r="D18" s="30">
        <v>-3.4523636966019899E-2</v>
      </c>
      <c r="E18" s="30">
        <v>5.0239544218566579E-4</v>
      </c>
      <c r="F18" s="30">
        <v>-6.0134872431323427E-2</v>
      </c>
      <c r="G18" s="30">
        <v>-3.997139202330402E-2</v>
      </c>
      <c r="H18" s="30">
        <v>-3.0431511209830009E-2</v>
      </c>
      <c r="I18" s="32">
        <v>-9.8397213406483663E-3</v>
      </c>
      <c r="J18" s="30"/>
      <c r="K18" s="51"/>
      <c r="L18" s="52">
        <v>98.770199230075249</v>
      </c>
    </row>
    <row r="19" spans="1:12" ht="14.45" customHeight="1" x14ac:dyDescent="0.25">
      <c r="A19" s="33" t="s">
        <v>71</v>
      </c>
      <c r="B19" s="30">
        <v>-2.9001898452962749E-2</v>
      </c>
      <c r="C19" s="30">
        <v>-2.938189317538753E-2</v>
      </c>
      <c r="D19" s="30">
        <v>-2.9882067344854435E-2</v>
      </c>
      <c r="E19" s="30">
        <v>1.293061914664051E-3</v>
      </c>
      <c r="F19" s="30">
        <v>-4.1041728822734269E-2</v>
      </c>
      <c r="G19" s="30">
        <v>-2.8219740604586652E-2</v>
      </c>
      <c r="H19" s="30">
        <v>-2.1382396146844895E-2</v>
      </c>
      <c r="I19" s="32">
        <v>-8.1810230770767989E-3</v>
      </c>
      <c r="J19" s="35"/>
      <c r="K19" s="54"/>
      <c r="L19" s="52">
        <v>97.727612552471356</v>
      </c>
    </row>
    <row r="20" spans="1:12" ht="14.45" customHeight="1" x14ac:dyDescent="0.25">
      <c r="A20" s="33" t="s">
        <v>72</v>
      </c>
      <c r="B20" s="30">
        <v>-3.0532964117771066E-2</v>
      </c>
      <c r="C20" s="30">
        <v>-3.1715266737806447E-2</v>
      </c>
      <c r="D20" s="30">
        <v>-3.2073609659816538E-2</v>
      </c>
      <c r="E20" s="30">
        <v>1.9703788798650645E-3</v>
      </c>
      <c r="F20" s="30">
        <v>-4.7903700421367601E-2</v>
      </c>
      <c r="G20" s="30">
        <v>-3.7461083821009877E-2</v>
      </c>
      <c r="H20" s="30">
        <v>-2.6657343981357884E-2</v>
      </c>
      <c r="I20" s="32">
        <v>-1.2687089338857982E-2</v>
      </c>
      <c r="J20" s="20"/>
      <c r="K20" s="46"/>
      <c r="L20" s="52">
        <v>94.423915477919323</v>
      </c>
    </row>
    <row r="21" spans="1:12" ht="14.45" customHeight="1" thickBot="1" x14ac:dyDescent="0.3">
      <c r="A21" s="36" t="s">
        <v>73</v>
      </c>
      <c r="B21" s="37">
        <v>-8.7237927214540711E-2</v>
      </c>
      <c r="C21" s="37">
        <v>-9.8920571914617894E-2</v>
      </c>
      <c r="D21" s="37">
        <v>-7.1116910229645058E-2</v>
      </c>
      <c r="E21" s="37">
        <v>-7.7577188784969664E-3</v>
      </c>
      <c r="F21" s="37">
        <v>-4.1213653302435871E-2</v>
      </c>
      <c r="G21" s="37">
        <v>-5.7434318852509381E-2</v>
      </c>
      <c r="H21" s="37">
        <v>-7.4715327557766331E-2</v>
      </c>
      <c r="I21" s="38">
        <v>2.745072144606131E-2</v>
      </c>
      <c r="J21" s="20"/>
      <c r="K21" s="46"/>
      <c r="L21" s="52" t="s">
        <v>30</v>
      </c>
    </row>
    <row r="22" spans="1:12" ht="15.75" thickTop="1" x14ac:dyDescent="0.25">
      <c r="A22" s="39" t="s">
        <v>61</v>
      </c>
      <c r="B22" s="20"/>
      <c r="C22" s="20"/>
      <c r="D22" s="20"/>
      <c r="E22" s="20"/>
      <c r="F22" s="20"/>
      <c r="G22" s="20"/>
      <c r="H22" s="20"/>
      <c r="I22" s="20"/>
      <c r="J22" s="20"/>
      <c r="K22" s="46"/>
      <c r="L22" s="52">
        <v>100.00273175098941</v>
      </c>
    </row>
    <row r="23" spans="1:12" ht="3.9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55"/>
      <c r="L23" s="52">
        <v>100</v>
      </c>
    </row>
    <row r="24" spans="1:12" x14ac:dyDescent="0.25">
      <c r="A24" s="40" t="str">
        <f>"Indexed number of employee jobs and total employee wages, "&amp;$L$1&amp;" and Australia"</f>
        <v>Indexed number of employee jobs and total employee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55"/>
      <c r="L24" s="52">
        <v>99.965512913159571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55"/>
      <c r="L25" s="52">
        <v>99.451039913623859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55"/>
      <c r="L26" s="52">
        <v>93.968395367437779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5"/>
      <c r="L27" s="51" t="s">
        <v>29</v>
      </c>
    </row>
    <row r="28" spans="1:12" x14ac:dyDescent="0.25">
      <c r="A28" s="20"/>
      <c r="B28" s="40"/>
      <c r="C28" s="40"/>
      <c r="D28" s="40"/>
      <c r="E28" s="40"/>
      <c r="F28" s="40"/>
      <c r="G28" s="40"/>
      <c r="H28" s="40"/>
      <c r="I28" s="40"/>
      <c r="J28" s="40"/>
      <c r="K28" s="56"/>
      <c r="L28" s="52">
        <v>99.487005914506227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55"/>
      <c r="L29" s="52">
        <v>100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55"/>
      <c r="L30" s="52">
        <v>99.651931415514412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55"/>
      <c r="L31" s="52">
        <v>98.382055494506588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55"/>
      <c r="L32" s="52">
        <v>93.325641786372074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55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52" t="s">
        <v>28</v>
      </c>
      <c r="L34" s="52"/>
    </row>
    <row r="35" spans="1:12" ht="3.9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52"/>
      <c r="L35" s="51" t="s">
        <v>26</v>
      </c>
    </row>
    <row r="36" spans="1:12" x14ac:dyDescent="0.25">
      <c r="A36" s="41" t="str">
        <f>"Indexed number of employee jobs held by men, by age group, "&amp;$L$1</f>
        <v>Indexed number of employee jobs held by men,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51" t="s">
        <v>23</v>
      </c>
      <c r="L36" s="52">
        <v>100.83728528964626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51" t="s">
        <v>68</v>
      </c>
      <c r="L37" s="52">
        <v>100.48443915112593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51" t="s">
        <v>69</v>
      </c>
      <c r="L38" s="52">
        <v>100.28855447282778</v>
      </c>
    </row>
    <row r="39" spans="1:12" x14ac:dyDescent="0.25">
      <c r="K39" s="54" t="s">
        <v>70</v>
      </c>
      <c r="L39" s="52">
        <v>100.18438048674376</v>
      </c>
    </row>
    <row r="40" spans="1:12" x14ac:dyDescent="0.25">
      <c r="K40" s="46" t="s">
        <v>71</v>
      </c>
      <c r="L40" s="52">
        <v>100.19746492646782</v>
      </c>
    </row>
    <row r="41" spans="1:12" x14ac:dyDescent="0.25">
      <c r="K41" s="46" t="s">
        <v>72</v>
      </c>
      <c r="L41" s="52">
        <v>100.21210568272407</v>
      </c>
    </row>
    <row r="42" spans="1:12" x14ac:dyDescent="0.25">
      <c r="K42" s="46" t="s">
        <v>73</v>
      </c>
      <c r="L42" s="52">
        <v>101.27431383101407</v>
      </c>
    </row>
    <row r="43" spans="1:12" x14ac:dyDescent="0.25">
      <c r="K43" s="46" t="s">
        <v>74</v>
      </c>
      <c r="L43" s="52">
        <v>0</v>
      </c>
    </row>
    <row r="44" spans="1:12" x14ac:dyDescent="0.25">
      <c r="K44" s="52"/>
      <c r="L44" s="52" t="s">
        <v>25</v>
      </c>
    </row>
    <row r="45" spans="1:12" x14ac:dyDescent="0.25">
      <c r="K45" s="51" t="s">
        <v>23</v>
      </c>
      <c r="L45" s="52">
        <v>99.979578407569605</v>
      </c>
    </row>
    <row r="46" spans="1:12" ht="15.6" customHeight="1" x14ac:dyDescent="0.25">
      <c r="A46" s="41" t="str">
        <f>"Indexed number of employee jobs held by women, by age group, "&amp;$L$1</f>
        <v>Indexed number of employee jobs held by women,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51" t="s">
        <v>68</v>
      </c>
      <c r="L46" s="52">
        <v>98.892423351575175</v>
      </c>
    </row>
    <row r="47" spans="1:12" ht="15.6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51" t="s">
        <v>69</v>
      </c>
      <c r="L47" s="52">
        <v>99.38226930816964</v>
      </c>
    </row>
    <row r="48" spans="1:12" ht="15.6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54" t="s">
        <v>70</v>
      </c>
      <c r="L48" s="52">
        <v>99.622434340347738</v>
      </c>
    </row>
    <row r="49" spans="1:12" ht="15.6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46" t="s">
        <v>71</v>
      </c>
      <c r="L49" s="52">
        <v>99.688444227128542</v>
      </c>
    </row>
    <row r="50" spans="1:12" ht="15.6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46" t="s">
        <v>72</v>
      </c>
      <c r="L50" s="52">
        <v>99.713870857533323</v>
      </c>
    </row>
    <row r="51" spans="1:12" ht="15.6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46" t="s">
        <v>73</v>
      </c>
      <c r="L51" s="52">
        <v>98.675713077573619</v>
      </c>
    </row>
    <row r="52" spans="1:12" ht="15.6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6" t="s">
        <v>74</v>
      </c>
      <c r="L52" s="52">
        <v>0</v>
      </c>
    </row>
    <row r="53" spans="1:12" ht="15.6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52"/>
      <c r="L53" s="52" t="s">
        <v>24</v>
      </c>
    </row>
    <row r="54" spans="1:12" ht="15.6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51" t="s">
        <v>23</v>
      </c>
      <c r="L54" s="52">
        <v>94.64273558575934</v>
      </c>
    </row>
    <row r="55" spans="1:12" ht="15.6" customHeight="1" x14ac:dyDescent="0.25">
      <c r="A55" s="41" t="s">
        <v>62</v>
      </c>
      <c r="B55" s="20"/>
      <c r="C55" s="20"/>
      <c r="D55" s="20"/>
      <c r="E55" s="20"/>
      <c r="F55" s="20"/>
      <c r="G55" s="20"/>
      <c r="H55" s="20"/>
      <c r="I55" s="20"/>
      <c r="J55" s="20"/>
      <c r="K55" s="51" t="s">
        <v>68</v>
      </c>
      <c r="L55" s="52">
        <v>93.087696552140017</v>
      </c>
    </row>
    <row r="56" spans="1:12" ht="15.6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51" t="s">
        <v>69</v>
      </c>
      <c r="L56" s="52">
        <v>95.295348109688049</v>
      </c>
    </row>
    <row r="57" spans="1:12" ht="15.6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54" t="s">
        <v>70</v>
      </c>
      <c r="L57" s="52">
        <v>96.192232195111842</v>
      </c>
    </row>
    <row r="58" spans="1:12" ht="15.6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46" t="s">
        <v>71</v>
      </c>
      <c r="L58" s="52">
        <v>96.683842980905453</v>
      </c>
    </row>
    <row r="59" spans="1:12" ht="15.6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46" t="s">
        <v>72</v>
      </c>
      <c r="L59" s="52">
        <v>96.378544584899217</v>
      </c>
    </row>
    <row r="60" spans="1:12" ht="15.6" customHeight="1" x14ac:dyDescent="0.25">
      <c r="K60" s="46" t="s">
        <v>73</v>
      </c>
      <c r="L60" s="52">
        <v>92.657799646344273</v>
      </c>
    </row>
    <row r="61" spans="1:12" ht="15.6" customHeight="1" x14ac:dyDescent="0.25">
      <c r="K61" s="46" t="s">
        <v>74</v>
      </c>
      <c r="L61" s="52">
        <v>0</v>
      </c>
    </row>
    <row r="62" spans="1:12" ht="15.6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48"/>
      <c r="L62" s="48"/>
    </row>
    <row r="63" spans="1:12" ht="15.6" customHeight="1" x14ac:dyDescent="0.25">
      <c r="K63" s="52" t="s">
        <v>27</v>
      </c>
      <c r="L63" s="56"/>
    </row>
    <row r="64" spans="1:12" ht="15.6" customHeight="1" x14ac:dyDescent="0.25">
      <c r="K64" s="56"/>
      <c r="L64" s="51" t="s">
        <v>26</v>
      </c>
    </row>
    <row r="65" spans="1:12" ht="15.6" customHeight="1" x14ac:dyDescent="0.25">
      <c r="K65" s="51" t="s">
        <v>23</v>
      </c>
      <c r="L65" s="52">
        <v>100.93961533298817</v>
      </c>
    </row>
    <row r="66" spans="1:12" ht="15.6" customHeight="1" x14ac:dyDescent="0.25">
      <c r="K66" s="51" t="s">
        <v>68</v>
      </c>
      <c r="L66" s="52">
        <v>100.09009185452125</v>
      </c>
    </row>
    <row r="67" spans="1:12" ht="15.6" customHeight="1" x14ac:dyDescent="0.25">
      <c r="K67" s="51" t="s">
        <v>69</v>
      </c>
      <c r="L67" s="52">
        <v>99.798827997938233</v>
      </c>
    </row>
    <row r="68" spans="1:12" ht="15.6" customHeight="1" x14ac:dyDescent="0.25">
      <c r="K68" s="54" t="s">
        <v>70</v>
      </c>
      <c r="L68" s="52">
        <v>99.825685830596385</v>
      </c>
    </row>
    <row r="69" spans="1:12" ht="15.6" customHeight="1" x14ac:dyDescent="0.25">
      <c r="K69" s="46" t="s">
        <v>71</v>
      </c>
      <c r="L69" s="52">
        <v>99.903593339176169</v>
      </c>
    </row>
    <row r="70" spans="1:12" ht="15.6" customHeight="1" x14ac:dyDescent="0.25">
      <c r="K70" s="46" t="s">
        <v>72</v>
      </c>
      <c r="L70" s="52">
        <v>100.05111244738426</v>
      </c>
    </row>
    <row r="71" spans="1:12" ht="15.6" customHeight="1" x14ac:dyDescent="0.25">
      <c r="K71" s="46" t="s">
        <v>73</v>
      </c>
      <c r="L71" s="52">
        <v>101.32903465231711</v>
      </c>
    </row>
    <row r="72" spans="1:12" ht="15.6" customHeight="1" x14ac:dyDescent="0.25">
      <c r="K72" s="46" t="s">
        <v>74</v>
      </c>
      <c r="L72" s="52">
        <v>0</v>
      </c>
    </row>
    <row r="73" spans="1:12" ht="15.6" customHeight="1" x14ac:dyDescent="0.25">
      <c r="K73" s="47"/>
      <c r="L73" s="52" t="s">
        <v>25</v>
      </c>
    </row>
    <row r="74" spans="1:12" ht="15.6" customHeight="1" x14ac:dyDescent="0.25">
      <c r="K74" s="51" t="s">
        <v>23</v>
      </c>
      <c r="L74" s="52">
        <v>98.214730867322473</v>
      </c>
    </row>
    <row r="75" spans="1:12" ht="15.6" customHeight="1" x14ac:dyDescent="0.25">
      <c r="K75" s="51" t="s">
        <v>68</v>
      </c>
      <c r="L75" s="52">
        <v>99.241074051587375</v>
      </c>
    </row>
    <row r="76" spans="1:12" ht="15.6" customHeight="1" x14ac:dyDescent="0.25">
      <c r="K76" s="51" t="s">
        <v>69</v>
      </c>
      <c r="L76" s="52">
        <v>100.23369981334041</v>
      </c>
    </row>
    <row r="77" spans="1:12" ht="15.6" customHeight="1" x14ac:dyDescent="0.25">
      <c r="A77" s="40" t="str">
        <f>"Distribution of employee jobs by industry, "&amp;$L$1</f>
        <v>Distribution of employee jobs by industry, Queensland</v>
      </c>
      <c r="K77" s="54" t="s">
        <v>70</v>
      </c>
      <c r="L77" s="52">
        <v>100.45598035776922</v>
      </c>
    </row>
    <row r="78" spans="1:12" ht="15.6" customHeight="1" x14ac:dyDescent="0.25">
      <c r="K78" s="46" t="s">
        <v>71</v>
      </c>
      <c r="L78" s="52">
        <v>100.50957806435457</v>
      </c>
    </row>
    <row r="79" spans="1:12" ht="15.6" customHeight="1" x14ac:dyDescent="0.25">
      <c r="K79" s="46" t="s">
        <v>72</v>
      </c>
      <c r="L79" s="52">
        <v>100.64942874323512</v>
      </c>
    </row>
    <row r="80" spans="1:12" ht="15.6" customHeight="1" x14ac:dyDescent="0.25">
      <c r="K80" s="46" t="s">
        <v>73</v>
      </c>
      <c r="L80" s="52">
        <v>97.921788746114942</v>
      </c>
    </row>
    <row r="81" spans="1:12" ht="15.6" customHeight="1" x14ac:dyDescent="0.25">
      <c r="K81" s="46" t="s">
        <v>74</v>
      </c>
      <c r="L81" s="52">
        <v>0</v>
      </c>
    </row>
    <row r="82" spans="1:12" ht="15.6" customHeight="1" x14ac:dyDescent="0.25">
      <c r="K82" s="48"/>
      <c r="L82" s="52" t="s">
        <v>24</v>
      </c>
    </row>
    <row r="83" spans="1:12" ht="15.6" customHeight="1" x14ac:dyDescent="0.25">
      <c r="K83" s="51" t="s">
        <v>23</v>
      </c>
      <c r="L83" s="52">
        <v>90.040077470325414</v>
      </c>
    </row>
    <row r="84" spans="1:12" ht="15.6" customHeight="1" x14ac:dyDescent="0.25">
      <c r="K84" s="51" t="s">
        <v>68</v>
      </c>
      <c r="L84" s="52">
        <v>92.687870894455443</v>
      </c>
    </row>
    <row r="85" spans="1:12" ht="15.6" customHeight="1" x14ac:dyDescent="0.25">
      <c r="K85" s="51" t="s">
        <v>69</v>
      </c>
      <c r="L85" s="52">
        <v>96.001080924190191</v>
      </c>
    </row>
    <row r="86" spans="1:12" ht="15.6" customHeight="1" x14ac:dyDescent="0.25">
      <c r="K86" s="54" t="s">
        <v>70</v>
      </c>
      <c r="L86" s="52">
        <v>97.032407555031199</v>
      </c>
    </row>
    <row r="87" spans="1:12" ht="15.6" customHeight="1" x14ac:dyDescent="0.25">
      <c r="K87" s="46" t="s">
        <v>71</v>
      </c>
      <c r="L87" s="52">
        <v>97.550394390885188</v>
      </c>
    </row>
    <row r="88" spans="1:12" ht="15.6" customHeight="1" x14ac:dyDescent="0.25">
      <c r="K88" s="46" t="s">
        <v>72</v>
      </c>
      <c r="L88" s="52">
        <v>97.578171978352373</v>
      </c>
    </row>
    <row r="89" spans="1:12" ht="15.6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6" t="s">
        <v>73</v>
      </c>
      <c r="L89" s="52">
        <v>90.08906619659507</v>
      </c>
    </row>
    <row r="90" spans="1:12" ht="15.6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6" t="s">
        <v>74</v>
      </c>
      <c r="L90" s="52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7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52" t="s">
        <v>22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47"/>
      <c r="L93" s="57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47" t="s">
        <v>19</v>
      </c>
      <c r="L94" s="51">
        <v>-4.1800530800391145E-2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47" t="s">
        <v>0</v>
      </c>
      <c r="L95" s="51">
        <v>-0.10579774614472126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47" t="s">
        <v>1</v>
      </c>
      <c r="L96" s="51">
        <v>-4.0076876089450431E-2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47" t="s">
        <v>18</v>
      </c>
      <c r="L97" s="51">
        <v>-1.2450819263907231E-3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47" t="s">
        <v>2</v>
      </c>
      <c r="L98" s="51">
        <v>-5.2333569886303555E-2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47" t="s">
        <v>17</v>
      </c>
      <c r="L99" s="51">
        <v>-4.3916468675753384E-2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47" t="s">
        <v>16</v>
      </c>
      <c r="L100" s="51">
        <v>-2.1759055361797897E-2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47" t="s">
        <v>15</v>
      </c>
      <c r="L101" s="51">
        <v>-0.24658197129794812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47" t="s">
        <v>14</v>
      </c>
      <c r="L102" s="51">
        <v>-3.4918080046125066E-2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47" t="s">
        <v>13</v>
      </c>
      <c r="L103" s="51">
        <v>-8.0821836698442784E-2</v>
      </c>
    </row>
    <row r="104" spans="1:12" x14ac:dyDescent="0.25">
      <c r="K104" s="47" t="s">
        <v>12</v>
      </c>
      <c r="L104" s="51">
        <v>-5.0331451018904572E-3</v>
      </c>
    </row>
    <row r="105" spans="1:12" x14ac:dyDescent="0.25">
      <c r="K105" s="47" t="s">
        <v>11</v>
      </c>
      <c r="L105" s="51">
        <v>-7.4553244853171718E-2</v>
      </c>
    </row>
    <row r="106" spans="1:12" x14ac:dyDescent="0.25">
      <c r="K106" s="47" t="s">
        <v>10</v>
      </c>
      <c r="L106" s="51">
        <v>-5.8973377414303085E-2</v>
      </c>
    </row>
    <row r="107" spans="1:12" x14ac:dyDescent="0.25">
      <c r="K107" s="47" t="s">
        <v>9</v>
      </c>
      <c r="L107" s="51">
        <v>-5.2917096785676132E-2</v>
      </c>
    </row>
    <row r="108" spans="1:12" x14ac:dyDescent="0.25">
      <c r="K108" s="47" t="s">
        <v>8</v>
      </c>
      <c r="L108" s="51">
        <v>0</v>
      </c>
    </row>
    <row r="109" spans="1:12" x14ac:dyDescent="0.25">
      <c r="K109" s="47" t="s">
        <v>7</v>
      </c>
      <c r="L109" s="51">
        <v>1.6738500250780053E-2</v>
      </c>
    </row>
    <row r="110" spans="1:12" x14ac:dyDescent="0.25">
      <c r="K110" s="47" t="s">
        <v>6</v>
      </c>
      <c r="L110" s="51">
        <v>-2.0981341538832798E-2</v>
      </c>
    </row>
    <row r="111" spans="1:12" x14ac:dyDescent="0.25">
      <c r="K111" s="47" t="s">
        <v>5</v>
      </c>
      <c r="L111" s="51">
        <v>-0.14152694610778438</v>
      </c>
    </row>
    <row r="112" spans="1:12" x14ac:dyDescent="0.25">
      <c r="K112" s="47" t="s">
        <v>3</v>
      </c>
      <c r="L112" s="51">
        <v>-3.7642469677576673E-2</v>
      </c>
    </row>
    <row r="113" spans="1:12" x14ac:dyDescent="0.25">
      <c r="K113" s="47"/>
      <c r="L113" s="5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47"/>
      <c r="L114" s="58"/>
    </row>
    <row r="115" spans="1:12" x14ac:dyDescent="0.25">
      <c r="K115" s="47"/>
      <c r="L115" s="58"/>
    </row>
    <row r="116" spans="1:12" x14ac:dyDescent="0.25">
      <c r="K116" s="47"/>
      <c r="L116" s="58"/>
    </row>
    <row r="117" spans="1:12" x14ac:dyDescent="0.25">
      <c r="K117" s="47"/>
      <c r="L117" s="58"/>
    </row>
    <row r="118" spans="1:12" x14ac:dyDescent="0.25">
      <c r="K118" s="47"/>
      <c r="L118" s="58"/>
    </row>
    <row r="119" spans="1:12" x14ac:dyDescent="0.25">
      <c r="K119" s="47"/>
      <c r="L119" s="58"/>
    </row>
    <row r="120" spans="1:12" x14ac:dyDescent="0.25">
      <c r="K120" s="47"/>
      <c r="L120" s="58"/>
    </row>
    <row r="121" spans="1:12" x14ac:dyDescent="0.25">
      <c r="K121" s="47"/>
      <c r="L121" s="57"/>
    </row>
    <row r="122" spans="1:12" x14ac:dyDescent="0.25">
      <c r="K122" s="47"/>
      <c r="L122" s="58"/>
    </row>
    <row r="123" spans="1:12" x14ac:dyDescent="0.25">
      <c r="K123" s="47"/>
      <c r="L123" s="58"/>
    </row>
    <row r="124" spans="1:12" x14ac:dyDescent="0.25">
      <c r="K124" s="47"/>
      <c r="L124" s="58"/>
    </row>
    <row r="125" spans="1:12" x14ac:dyDescent="0.25">
      <c r="K125" s="47"/>
      <c r="L125" s="58"/>
    </row>
    <row r="126" spans="1:12" x14ac:dyDescent="0.25">
      <c r="K126" s="47"/>
      <c r="L126" s="58"/>
    </row>
    <row r="127" spans="1:12" x14ac:dyDescent="0.25">
      <c r="K127" s="47"/>
      <c r="L127" s="58"/>
    </row>
    <row r="128" spans="1:12" x14ac:dyDescent="0.25">
      <c r="K128" s="47"/>
      <c r="L128" s="58"/>
    </row>
    <row r="129" spans="11:12" x14ac:dyDescent="0.25">
      <c r="K129" s="47"/>
      <c r="L129" s="58"/>
    </row>
    <row r="130" spans="11:12" x14ac:dyDescent="0.25">
      <c r="K130" s="47"/>
      <c r="L130" s="58"/>
    </row>
    <row r="131" spans="11:12" x14ac:dyDescent="0.25">
      <c r="K131" s="47"/>
      <c r="L131" s="58"/>
    </row>
    <row r="132" spans="11:12" x14ac:dyDescent="0.25">
      <c r="K132" s="47"/>
      <c r="L132" s="58"/>
    </row>
    <row r="133" spans="11:12" x14ac:dyDescent="0.25">
      <c r="K133" s="47"/>
      <c r="L133" s="58"/>
    </row>
    <row r="134" spans="11:12" x14ac:dyDescent="0.25">
      <c r="L134" s="58"/>
    </row>
    <row r="135" spans="11:12" x14ac:dyDescent="0.25">
      <c r="L135" s="58"/>
    </row>
    <row r="136" spans="11:12" x14ac:dyDescent="0.25">
      <c r="L136" s="58"/>
    </row>
    <row r="137" spans="11:12" x14ac:dyDescent="0.25">
      <c r="L137" s="58"/>
    </row>
    <row r="138" spans="11:12" x14ac:dyDescent="0.25">
      <c r="L138" s="58"/>
    </row>
    <row r="139" spans="11:12" x14ac:dyDescent="0.25">
      <c r="L139" s="58"/>
    </row>
    <row r="140" spans="11:12" x14ac:dyDescent="0.25">
      <c r="L140" s="58"/>
    </row>
    <row r="141" spans="11:12" x14ac:dyDescent="0.25">
      <c r="K141" s="59" t="s">
        <v>21</v>
      </c>
    </row>
    <row r="142" spans="11:12" x14ac:dyDescent="0.25">
      <c r="L142" s="60">
        <v>43904</v>
      </c>
    </row>
    <row r="143" spans="11:12" x14ac:dyDescent="0.25">
      <c r="K143" s="47" t="s">
        <v>19</v>
      </c>
      <c r="L143" s="57">
        <v>1.5115078552381275E-2</v>
      </c>
    </row>
    <row r="144" spans="11:12" x14ac:dyDescent="0.25">
      <c r="K144" s="47" t="s">
        <v>0</v>
      </c>
      <c r="L144" s="57">
        <v>2.1358309070525067E-2</v>
      </c>
    </row>
    <row r="145" spans="11:12" x14ac:dyDescent="0.25">
      <c r="K145" s="47" t="s">
        <v>1</v>
      </c>
      <c r="L145" s="57">
        <v>7.0857604938845062E-2</v>
      </c>
    </row>
    <row r="146" spans="11:12" x14ac:dyDescent="0.25">
      <c r="K146" s="47" t="s">
        <v>18</v>
      </c>
      <c r="L146" s="57">
        <v>1.0598395804346404E-2</v>
      </c>
    </row>
    <row r="147" spans="11:12" x14ac:dyDescent="0.25">
      <c r="K147" s="47" t="s">
        <v>2</v>
      </c>
      <c r="L147" s="57">
        <v>6.9915947579666113E-2</v>
      </c>
    </row>
    <row r="148" spans="11:12" x14ac:dyDescent="0.25">
      <c r="K148" s="47" t="s">
        <v>17</v>
      </c>
      <c r="L148" s="57">
        <v>4.2210952361849789E-2</v>
      </c>
    </row>
    <row r="149" spans="11:12" x14ac:dyDescent="0.25">
      <c r="K149" s="47" t="s">
        <v>16</v>
      </c>
      <c r="L149" s="57">
        <v>8.8687865921504627E-2</v>
      </c>
    </row>
    <row r="150" spans="11:12" x14ac:dyDescent="0.25">
      <c r="K150" s="47" t="s">
        <v>15</v>
      </c>
      <c r="L150" s="57">
        <v>7.3082428800358076E-2</v>
      </c>
    </row>
    <row r="151" spans="11:12" x14ac:dyDescent="0.25">
      <c r="K151" s="47" t="s">
        <v>14</v>
      </c>
      <c r="L151" s="57">
        <v>4.3943306315227193E-2</v>
      </c>
    </row>
    <row r="152" spans="11:12" x14ac:dyDescent="0.25">
      <c r="K152" s="47" t="s">
        <v>13</v>
      </c>
      <c r="L152" s="57">
        <v>8.9146026564871951E-3</v>
      </c>
    </row>
    <row r="153" spans="11:12" x14ac:dyDescent="0.25">
      <c r="K153" s="47" t="s">
        <v>12</v>
      </c>
      <c r="L153" s="57">
        <v>3.8697683649576785E-2</v>
      </c>
    </row>
    <row r="154" spans="11:12" x14ac:dyDescent="0.25">
      <c r="K154" s="47" t="s">
        <v>11</v>
      </c>
      <c r="L154" s="57">
        <v>2.5254258043675166E-2</v>
      </c>
    </row>
    <row r="155" spans="11:12" x14ac:dyDescent="0.25">
      <c r="K155" s="47" t="s">
        <v>10</v>
      </c>
      <c r="L155" s="57">
        <v>7.5836671008987971E-2</v>
      </c>
    </row>
    <row r="156" spans="11:12" x14ac:dyDescent="0.25">
      <c r="K156" s="47" t="s">
        <v>9</v>
      </c>
      <c r="L156" s="57">
        <v>7.4142321164276978E-2</v>
      </c>
    </row>
    <row r="157" spans="11:12" x14ac:dyDescent="0.25">
      <c r="K157" s="47" t="s">
        <v>8</v>
      </c>
      <c r="L157" s="57">
        <v>0.11215434735333053</v>
      </c>
    </row>
    <row r="158" spans="11:12" x14ac:dyDescent="0.25">
      <c r="K158" s="47" t="s">
        <v>7</v>
      </c>
      <c r="L158" s="57">
        <v>6.2090796038282804E-2</v>
      </c>
    </row>
    <row r="159" spans="11:12" x14ac:dyDescent="0.25">
      <c r="K159" s="47" t="s">
        <v>6</v>
      </c>
      <c r="L159" s="57">
        <v>0.10498159967738735</v>
      </c>
    </row>
    <row r="160" spans="11:12" x14ac:dyDescent="0.25">
      <c r="K160" s="47" t="s">
        <v>5</v>
      </c>
      <c r="L160" s="57">
        <v>1.7629683742475713E-2</v>
      </c>
    </row>
    <row r="161" spans="11:12" x14ac:dyDescent="0.25">
      <c r="K161" s="47" t="s">
        <v>3</v>
      </c>
      <c r="L161" s="57">
        <v>4.3300931311796263E-2</v>
      </c>
    </row>
    <row r="162" spans="11:12" x14ac:dyDescent="0.25">
      <c r="L162" s="57" t="s">
        <v>20</v>
      </c>
    </row>
    <row r="163" spans="11:12" x14ac:dyDescent="0.25">
      <c r="K163" s="47" t="s">
        <v>19</v>
      </c>
      <c r="L163" s="57">
        <v>1.5238056099637416E-2</v>
      </c>
    </row>
    <row r="164" spans="11:12" x14ac:dyDescent="0.25">
      <c r="K164" s="47" t="s">
        <v>0</v>
      </c>
      <c r="L164" s="57">
        <v>2.0093975139516041E-2</v>
      </c>
    </row>
    <row r="165" spans="11:12" x14ac:dyDescent="0.25">
      <c r="K165" s="47" t="s">
        <v>1</v>
      </c>
      <c r="L165" s="57">
        <v>7.1562607424158195E-2</v>
      </c>
    </row>
    <row r="166" spans="11:12" x14ac:dyDescent="0.25">
      <c r="K166" s="47" t="s">
        <v>18</v>
      </c>
      <c r="L166" s="57">
        <v>1.1136848173115957E-2</v>
      </c>
    </row>
    <row r="167" spans="11:12" x14ac:dyDescent="0.25">
      <c r="K167" s="47" t="s">
        <v>2</v>
      </c>
      <c r="L167" s="57">
        <v>6.9709983234195361E-2</v>
      </c>
    </row>
    <row r="168" spans="11:12" x14ac:dyDescent="0.25">
      <c r="K168" s="47" t="s">
        <v>17</v>
      </c>
      <c r="L168" s="57">
        <v>4.2460413763842617E-2</v>
      </c>
    </row>
    <row r="169" spans="11:12" x14ac:dyDescent="0.25">
      <c r="K169" s="47" t="s">
        <v>16</v>
      </c>
      <c r="L169" s="57">
        <v>9.1279504678486958E-2</v>
      </c>
    </row>
    <row r="170" spans="11:12" x14ac:dyDescent="0.25">
      <c r="K170" s="47" t="s">
        <v>15</v>
      </c>
      <c r="L170" s="57">
        <v>5.7931158573190596E-2</v>
      </c>
    </row>
    <row r="171" spans="11:12" x14ac:dyDescent="0.25">
      <c r="K171" s="47" t="s">
        <v>14</v>
      </c>
      <c r="L171" s="57">
        <v>4.4619031937219583E-2</v>
      </c>
    </row>
    <row r="172" spans="11:12" x14ac:dyDescent="0.25">
      <c r="K172" s="47" t="s">
        <v>13</v>
      </c>
      <c r="L172" s="57">
        <v>8.6211444619254066E-3</v>
      </c>
    </row>
    <row r="173" spans="11:12" x14ac:dyDescent="0.25">
      <c r="K173" s="47" t="s">
        <v>12</v>
      </c>
      <c r="L173" s="57">
        <v>4.0509493865959083E-2</v>
      </c>
    </row>
    <row r="174" spans="11:12" x14ac:dyDescent="0.25">
      <c r="K174" s="47" t="s">
        <v>11</v>
      </c>
      <c r="L174" s="57">
        <v>2.4589476583685467E-2</v>
      </c>
    </row>
    <row r="175" spans="11:12" x14ac:dyDescent="0.25">
      <c r="K175" s="47" t="s">
        <v>10</v>
      </c>
      <c r="L175" s="57">
        <v>7.5083481933859761E-2</v>
      </c>
    </row>
    <row r="176" spans="11:12" x14ac:dyDescent="0.25">
      <c r="K176" s="47" t="s">
        <v>9</v>
      </c>
      <c r="L176" s="57">
        <v>7.3878387661611755E-2</v>
      </c>
    </row>
    <row r="177" spans="11:12" x14ac:dyDescent="0.25">
      <c r="K177" s="47" t="s">
        <v>8</v>
      </c>
      <c r="L177" s="57">
        <v>0.11799927694343665</v>
      </c>
    </row>
    <row r="178" spans="11:12" x14ac:dyDescent="0.25">
      <c r="K178" s="47" t="s">
        <v>7</v>
      </c>
      <c r="L178" s="57">
        <v>6.6420131405256544E-2</v>
      </c>
    </row>
    <row r="179" spans="11:12" x14ac:dyDescent="0.25">
      <c r="K179" s="47" t="s">
        <v>6</v>
      </c>
      <c r="L179" s="57">
        <v>0.10813527488644624</v>
      </c>
    </row>
    <row r="180" spans="11:12" x14ac:dyDescent="0.25">
      <c r="K180" s="47" t="s">
        <v>5</v>
      </c>
      <c r="L180" s="57">
        <v>1.5923349340169236E-2</v>
      </c>
    </row>
    <row r="181" spans="11:12" x14ac:dyDescent="0.25">
      <c r="K181" s="47" t="s">
        <v>3</v>
      </c>
      <c r="L181" s="57">
        <v>4.3842662447540912E-2</v>
      </c>
    </row>
    <row r="185" spans="11:12" x14ac:dyDescent="0.25">
      <c r="K185" s="47"/>
    </row>
    <row r="186" spans="11:12" x14ac:dyDescent="0.25">
      <c r="K186" s="47"/>
    </row>
    <row r="187" spans="11:12" x14ac:dyDescent="0.25">
      <c r="K187" s="47"/>
    </row>
    <row r="188" spans="11:12" x14ac:dyDescent="0.25">
      <c r="K188" s="47"/>
    </row>
    <row r="189" spans="11:12" x14ac:dyDescent="0.25">
      <c r="K189" s="47"/>
    </row>
    <row r="190" spans="11:12" x14ac:dyDescent="0.25">
      <c r="K190" s="47"/>
    </row>
    <row r="191" spans="11:12" x14ac:dyDescent="0.25">
      <c r="K191" s="47"/>
    </row>
    <row r="192" spans="11:12" x14ac:dyDescent="0.25">
      <c r="K192" s="47"/>
    </row>
    <row r="193" spans="11:11" x14ac:dyDescent="0.25">
      <c r="K193" s="47"/>
    </row>
    <row r="194" spans="11:11" x14ac:dyDescent="0.25">
      <c r="K194" s="47"/>
    </row>
    <row r="195" spans="11:11" x14ac:dyDescent="0.25">
      <c r="K195" s="47"/>
    </row>
    <row r="196" spans="11:11" x14ac:dyDescent="0.25">
      <c r="K196" s="47"/>
    </row>
  </sheetData>
  <mergeCells count="14">
    <mergeCell ref="B12:I12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-0.499984740745262"/>
  </sheetPr>
  <dimension ref="A1:BO196"/>
  <sheetViews>
    <sheetView showRuler="0" topLeftCell="A10" zoomScaleNormal="100" workbookViewId="0">
      <selection sqref="A1:C1"/>
    </sheetView>
  </sheetViews>
  <sheetFormatPr defaultColWidth="8.85546875" defaultRowHeight="15" x14ac:dyDescent="0.25"/>
  <cols>
    <col min="1" max="1" width="14.85546875" style="19" customWidth="1"/>
    <col min="2" max="2" width="10.42578125" style="19" customWidth="1"/>
    <col min="3" max="5" width="10" style="19" customWidth="1"/>
    <col min="6" max="6" width="10.42578125" style="19" customWidth="1"/>
    <col min="7" max="9" width="10" style="19" customWidth="1"/>
    <col min="10" max="10" width="6.85546875" style="19" customWidth="1"/>
    <col min="11" max="11" width="11.5703125" style="43" customWidth="1"/>
    <col min="12" max="12" width="22" style="47" customWidth="1"/>
    <col min="13" max="16384" width="8.85546875" style="19"/>
  </cols>
  <sheetData>
    <row r="1" spans="1:67" ht="60" customHeight="1" x14ac:dyDescent="0.25">
      <c r="A1" s="69" t="s">
        <v>45</v>
      </c>
      <c r="B1" s="69"/>
      <c r="C1" s="69"/>
      <c r="D1" s="69"/>
      <c r="E1" s="69"/>
      <c r="F1" s="69"/>
      <c r="G1" s="69"/>
      <c r="H1" s="69"/>
      <c r="I1" s="69"/>
      <c r="J1" s="4"/>
      <c r="L1" s="44" t="s">
        <v>49</v>
      </c>
    </row>
    <row r="2" spans="1:67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55"/>
      <c r="K2" s="48"/>
      <c r="L2" s="45">
        <v>43925</v>
      </c>
      <c r="M2" s="43"/>
      <c r="N2" s="48"/>
      <c r="O2" s="48"/>
      <c r="P2" s="48"/>
      <c r="Q2" s="47"/>
      <c r="R2" s="62"/>
      <c r="S2" s="47"/>
      <c r="T2" s="47"/>
      <c r="U2" s="47"/>
      <c r="V2" s="47"/>
      <c r="W2" s="47"/>
      <c r="X2" s="47"/>
      <c r="Y2" s="47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</row>
    <row r="3" spans="1:67" ht="15" customHeight="1" x14ac:dyDescent="0.25">
      <c r="A3" s="21" t="str">
        <f>"Week ending "&amp;TEXT($L$2,"dddd dd mmmm yyyy")</f>
        <v>Week ending Saturday 04 April 2020</v>
      </c>
      <c r="B3" s="20"/>
      <c r="C3" s="22"/>
      <c r="D3" s="23"/>
      <c r="E3" s="20"/>
      <c r="F3" s="20"/>
      <c r="G3" s="20"/>
      <c r="H3" s="20"/>
      <c r="I3" s="20"/>
      <c r="J3" s="55"/>
      <c r="K3" s="46" t="s">
        <v>44</v>
      </c>
      <c r="L3" s="46"/>
      <c r="M3" s="47"/>
      <c r="N3" s="47"/>
      <c r="O3" s="47"/>
      <c r="P3" s="47"/>
      <c r="Q3" s="47"/>
      <c r="R3" s="64"/>
      <c r="S3" s="64"/>
      <c r="T3" s="64"/>
      <c r="U3" s="64"/>
      <c r="V3" s="64"/>
      <c r="W3" s="64"/>
      <c r="X3" s="64"/>
      <c r="Y3" s="64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67" ht="15" customHeight="1" x14ac:dyDescent="0.25">
      <c r="A4" s="2" t="s">
        <v>43</v>
      </c>
      <c r="B4" s="24"/>
      <c r="C4" s="24"/>
      <c r="D4" s="24"/>
      <c r="E4" s="24"/>
      <c r="F4" s="24"/>
      <c r="G4" s="24"/>
      <c r="H4" s="24"/>
      <c r="I4" s="24"/>
      <c r="J4" s="55"/>
      <c r="K4" s="48" t="s">
        <v>42</v>
      </c>
      <c r="L4" s="49">
        <v>43897</v>
      </c>
      <c r="M4" s="47"/>
      <c r="N4" s="47"/>
      <c r="O4" s="47"/>
      <c r="P4" s="47"/>
      <c r="Q4" s="47"/>
      <c r="R4" s="64"/>
      <c r="S4" s="64"/>
      <c r="T4" s="64"/>
      <c r="U4" s="64"/>
      <c r="V4" s="64"/>
      <c r="W4" s="64"/>
      <c r="X4" s="64"/>
      <c r="Y4" s="64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1:67" ht="9" customHeight="1" x14ac:dyDescent="0.25">
      <c r="A5" s="61"/>
      <c r="B5" s="20"/>
      <c r="C5" s="20"/>
      <c r="D5" s="24"/>
      <c r="E5" s="24"/>
      <c r="F5" s="20"/>
      <c r="G5" s="20"/>
      <c r="H5" s="20"/>
      <c r="I5" s="20"/>
      <c r="J5" s="55"/>
      <c r="K5" s="48"/>
      <c r="L5" s="49">
        <v>43904</v>
      </c>
      <c r="M5" s="47"/>
      <c r="N5" s="47"/>
      <c r="O5" s="47"/>
      <c r="P5" s="47"/>
      <c r="Q5" s="47"/>
      <c r="R5" s="64"/>
      <c r="S5" s="64"/>
      <c r="T5" s="64"/>
      <c r="U5" s="64"/>
      <c r="V5" s="64"/>
      <c r="W5" s="64"/>
      <c r="X5" s="64"/>
      <c r="Y5" s="64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</row>
    <row r="6" spans="1:67" ht="16.5" customHeight="1" thickBot="1" x14ac:dyDescent="0.3">
      <c r="A6" s="25" t="str">
        <f>"Change in employee jobs and total employee wages, "&amp;$L$1</f>
        <v>Change in employee jobs and total employee wages, South Australia</v>
      </c>
      <c r="B6" s="22"/>
      <c r="C6" s="26"/>
      <c r="D6" s="27"/>
      <c r="E6" s="24"/>
      <c r="F6" s="20"/>
      <c r="G6" s="20"/>
      <c r="H6" s="20"/>
      <c r="I6" s="20"/>
      <c r="J6" s="55"/>
      <c r="K6" s="48"/>
      <c r="L6" s="49">
        <v>43911</v>
      </c>
      <c r="M6" s="47"/>
      <c r="N6" s="47"/>
      <c r="O6" s="47"/>
      <c r="P6" s="47"/>
      <c r="Q6" s="47"/>
      <c r="R6" s="64"/>
      <c r="S6" s="64"/>
      <c r="T6" s="64"/>
      <c r="U6" s="64"/>
      <c r="V6" s="64"/>
      <c r="W6" s="64"/>
      <c r="X6" s="64"/>
      <c r="Y6" s="64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</row>
    <row r="7" spans="1:67" ht="16.5" customHeight="1" thickTop="1" x14ac:dyDescent="0.25">
      <c r="A7" s="28"/>
      <c r="B7" s="74" t="s">
        <v>41</v>
      </c>
      <c r="C7" s="75"/>
      <c r="D7" s="75"/>
      <c r="E7" s="76"/>
      <c r="F7" s="77" t="s">
        <v>40</v>
      </c>
      <c r="G7" s="78"/>
      <c r="H7" s="78"/>
      <c r="I7" s="79"/>
      <c r="J7" s="66"/>
      <c r="K7" s="48" t="s">
        <v>39</v>
      </c>
      <c r="L7" s="49">
        <v>43918</v>
      </c>
      <c r="M7" s="47"/>
      <c r="N7" s="47"/>
      <c r="O7" s="47"/>
      <c r="P7" s="47"/>
      <c r="Q7" s="47"/>
      <c r="R7" s="64"/>
      <c r="S7" s="64"/>
      <c r="T7" s="64"/>
      <c r="U7" s="64"/>
      <c r="V7" s="64"/>
      <c r="W7" s="64"/>
      <c r="X7" s="64"/>
      <c r="Y7" s="64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spans="1:67" ht="33.950000000000003" customHeight="1" x14ac:dyDescent="0.25">
      <c r="A8" s="83"/>
      <c r="B8" s="85" t="s">
        <v>63</v>
      </c>
      <c r="C8" s="87" t="s">
        <v>64</v>
      </c>
      <c r="D8" s="89" t="s">
        <v>65</v>
      </c>
      <c r="E8" s="91" t="s">
        <v>66</v>
      </c>
      <c r="F8" s="93" t="s">
        <v>63</v>
      </c>
      <c r="G8" s="87" t="s">
        <v>64</v>
      </c>
      <c r="H8" s="89" t="s">
        <v>65</v>
      </c>
      <c r="I8" s="95" t="s">
        <v>66</v>
      </c>
      <c r="J8" s="67"/>
      <c r="K8" s="48" t="s">
        <v>38</v>
      </c>
      <c r="L8" s="49">
        <v>43925</v>
      </c>
      <c r="M8" s="47"/>
      <c r="N8" s="47"/>
      <c r="O8" s="47"/>
      <c r="P8" s="47"/>
      <c r="Q8" s="47"/>
      <c r="R8" s="64"/>
      <c r="S8" s="64"/>
      <c r="T8" s="64"/>
      <c r="U8" s="64"/>
      <c r="V8" s="64"/>
      <c r="W8" s="64"/>
      <c r="X8" s="64"/>
      <c r="Y8" s="64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spans="1:67" ht="33.950000000000003" customHeight="1" thickBot="1" x14ac:dyDescent="0.3">
      <c r="A9" s="84"/>
      <c r="B9" s="86"/>
      <c r="C9" s="88"/>
      <c r="D9" s="90"/>
      <c r="E9" s="92"/>
      <c r="F9" s="94"/>
      <c r="G9" s="88"/>
      <c r="H9" s="90"/>
      <c r="I9" s="96"/>
      <c r="J9" s="68"/>
      <c r="K9" s="50" t="s">
        <v>37</v>
      </c>
      <c r="L9" s="46" t="s">
        <v>36</v>
      </c>
      <c r="M9" s="47"/>
      <c r="N9" s="47"/>
      <c r="O9" s="47"/>
      <c r="P9" s="47"/>
      <c r="Q9" s="47"/>
      <c r="R9" s="64"/>
      <c r="S9" s="64"/>
      <c r="T9" s="64"/>
      <c r="U9" s="64"/>
      <c r="V9" s="64"/>
      <c r="W9" s="64"/>
      <c r="X9" s="64"/>
      <c r="Y9" s="64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spans="1:67" x14ac:dyDescent="0.25">
      <c r="A10" s="29"/>
      <c r="B10" s="80" t="str">
        <f>L1</f>
        <v>South Australia</v>
      </c>
      <c r="C10" s="81"/>
      <c r="D10" s="81"/>
      <c r="E10" s="81"/>
      <c r="F10" s="81"/>
      <c r="G10" s="81"/>
      <c r="H10" s="81"/>
      <c r="I10" s="82"/>
      <c r="J10" s="51"/>
      <c r="K10" s="51"/>
      <c r="L10" s="52">
        <v>100.20747099484126</v>
      </c>
      <c r="M10" s="47"/>
      <c r="N10" s="47"/>
      <c r="O10" s="47"/>
      <c r="P10" s="47"/>
      <c r="Q10" s="47"/>
      <c r="R10" s="64"/>
      <c r="S10" s="64"/>
      <c r="T10" s="64"/>
      <c r="U10" s="64"/>
      <c r="V10" s="64"/>
      <c r="W10" s="64"/>
      <c r="X10" s="64"/>
      <c r="Y10" s="64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spans="1:67" x14ac:dyDescent="0.25">
      <c r="A11" s="31" t="s">
        <v>35</v>
      </c>
      <c r="B11" s="30">
        <v>-5.1966301680837934E-2</v>
      </c>
      <c r="C11" s="30">
        <v>-5.3929124338476297E-2</v>
      </c>
      <c r="D11" s="30">
        <v>-5.3058834511494513E-2</v>
      </c>
      <c r="E11" s="30">
        <v>-3.1890776206267013E-3</v>
      </c>
      <c r="F11" s="30">
        <v>-2.2237427338642313E-2</v>
      </c>
      <c r="G11" s="30">
        <v>-3.4617837582571531E-2</v>
      </c>
      <c r="H11" s="30">
        <v>-2.1596669303820981E-2</v>
      </c>
      <c r="I11" s="32">
        <v>-6.9596022083328046E-3</v>
      </c>
      <c r="J11" s="30"/>
      <c r="K11" s="51"/>
      <c r="L11" s="52">
        <v>100</v>
      </c>
    </row>
    <row r="12" spans="1:67" x14ac:dyDescent="0.25">
      <c r="A12" s="29"/>
      <c r="B12" s="72" t="s">
        <v>34</v>
      </c>
      <c r="C12" s="72"/>
      <c r="D12" s="72"/>
      <c r="E12" s="72"/>
      <c r="F12" s="72"/>
      <c r="G12" s="72"/>
      <c r="H12" s="72"/>
      <c r="I12" s="73"/>
      <c r="J12" s="30"/>
      <c r="K12" s="51"/>
      <c r="L12" s="52">
        <v>100.43567209727517</v>
      </c>
    </row>
    <row r="13" spans="1:67" ht="14.45" customHeight="1" x14ac:dyDescent="0.25">
      <c r="A13" s="33" t="s">
        <v>33</v>
      </c>
      <c r="B13" s="30">
        <v>-4.5260584621489075E-2</v>
      </c>
      <c r="C13" s="30">
        <v>-4.8826816391070116E-2</v>
      </c>
      <c r="D13" s="30">
        <v>-4.3868451891862725E-2</v>
      </c>
      <c r="E13" s="30">
        <v>-3.9646069940765249E-3</v>
      </c>
      <c r="F13" s="30">
        <v>-2.1623278466655571E-2</v>
      </c>
      <c r="G13" s="30">
        <v>-3.8258842364398693E-2</v>
      </c>
      <c r="H13" s="30">
        <v>-2.0445792283302788E-2</v>
      </c>
      <c r="I13" s="32">
        <v>-4.7353689673337307E-3</v>
      </c>
      <c r="J13" s="30"/>
      <c r="K13" s="51"/>
      <c r="L13" s="51">
        <v>100.11537494307716</v>
      </c>
    </row>
    <row r="14" spans="1:67" ht="14.45" customHeight="1" x14ac:dyDescent="0.25">
      <c r="A14" s="33" t="s">
        <v>32</v>
      </c>
      <c r="B14" s="30">
        <v>-5.6759858804166563E-2</v>
      </c>
      <c r="C14" s="30">
        <v>-5.7385859489406554E-2</v>
      </c>
      <c r="D14" s="30">
        <v>-6.0405483628571566E-2</v>
      </c>
      <c r="E14" s="30">
        <v>-2.0917049368541774E-3</v>
      </c>
      <c r="F14" s="30">
        <v>-2.1545757792369558E-2</v>
      </c>
      <c r="G14" s="30">
        <v>-2.7491493053584115E-2</v>
      </c>
      <c r="H14" s="30">
        <v>-2.1976518726465222E-2</v>
      </c>
      <c r="I14" s="32">
        <v>-1.0480181174509662E-2</v>
      </c>
      <c r="J14" s="30"/>
      <c r="K14" s="47"/>
      <c r="L14" s="53">
        <v>94.8033698319162</v>
      </c>
    </row>
    <row r="15" spans="1:67" ht="14.45" customHeight="1" x14ac:dyDescent="0.25">
      <c r="A15" s="34" t="s">
        <v>67</v>
      </c>
      <c r="B15" s="30">
        <v>-0.10903353289881146</v>
      </c>
      <c r="C15" s="30">
        <v>-0.10895469561113735</v>
      </c>
      <c r="D15" s="30">
        <v>-8.98135036606309E-2</v>
      </c>
      <c r="E15" s="30">
        <v>-2.0249726953390224E-2</v>
      </c>
      <c r="F15" s="30">
        <v>-0.14823167120222003</v>
      </c>
      <c r="G15" s="30">
        <v>-0.1457410941185926</v>
      </c>
      <c r="H15" s="30">
        <v>-8.4231931266518068E-2</v>
      </c>
      <c r="I15" s="32">
        <v>-3.0310928402780934E-2</v>
      </c>
      <c r="J15" s="30"/>
      <c r="K15" s="47"/>
      <c r="L15" s="51" t="s">
        <v>31</v>
      </c>
    </row>
    <row r="16" spans="1:67" ht="14.45" customHeight="1" x14ac:dyDescent="0.25">
      <c r="A16" s="33" t="s">
        <v>68</v>
      </c>
      <c r="B16" s="30">
        <v>-7.4370095635115208E-2</v>
      </c>
      <c r="C16" s="30">
        <v>-7.6528466907745396E-2</v>
      </c>
      <c r="D16" s="30">
        <v>-6.8502552554868368E-2</v>
      </c>
      <c r="E16" s="30">
        <v>-1.0378985606789071E-2</v>
      </c>
      <c r="F16" s="30">
        <v>-4.7867690381603434E-2</v>
      </c>
      <c r="G16" s="30">
        <v>-6.3398040632559494E-2</v>
      </c>
      <c r="H16" s="30">
        <v>-2.2069509846389224E-2</v>
      </c>
      <c r="I16" s="32">
        <v>-2.5466387884001129E-2</v>
      </c>
      <c r="J16" s="30"/>
      <c r="K16" s="51"/>
      <c r="L16" s="52">
        <v>101.28243619220467</v>
      </c>
    </row>
    <row r="17" spans="1:12" ht="14.45" customHeight="1" x14ac:dyDescent="0.25">
      <c r="A17" s="33" t="s">
        <v>69</v>
      </c>
      <c r="B17" s="30">
        <v>-4.5111300290074374E-2</v>
      </c>
      <c r="C17" s="30">
        <v>-4.6021183604362692E-2</v>
      </c>
      <c r="D17" s="30">
        <v>-4.9322744180936406E-2</v>
      </c>
      <c r="E17" s="30">
        <v>-1.9189949166216191E-3</v>
      </c>
      <c r="F17" s="30">
        <v>-9.9943933737980384E-3</v>
      </c>
      <c r="G17" s="30">
        <v>-2.1450134099483598E-2</v>
      </c>
      <c r="H17" s="30">
        <v>-6.4907920544267084E-3</v>
      </c>
      <c r="I17" s="32">
        <v>-1.0348912234984242E-2</v>
      </c>
      <c r="J17" s="30"/>
      <c r="K17" s="51"/>
      <c r="L17" s="52">
        <v>100</v>
      </c>
    </row>
    <row r="18" spans="1:12" ht="14.45" customHeight="1" x14ac:dyDescent="0.25">
      <c r="A18" s="33" t="s">
        <v>70</v>
      </c>
      <c r="B18" s="30">
        <v>-3.8474672737620952E-2</v>
      </c>
      <c r="C18" s="30">
        <v>-4.0583280911441921E-2</v>
      </c>
      <c r="D18" s="30">
        <v>-4.3516510317315182E-2</v>
      </c>
      <c r="E18" s="30">
        <v>-5.8324773229800897E-4</v>
      </c>
      <c r="F18" s="30">
        <v>-2.1521156970805699E-2</v>
      </c>
      <c r="G18" s="30">
        <v>-3.3232087918361075E-2</v>
      </c>
      <c r="H18" s="30">
        <v>-1.8840882022747696E-2</v>
      </c>
      <c r="I18" s="32">
        <v>-7.7213582386636004E-3</v>
      </c>
      <c r="J18" s="30"/>
      <c r="K18" s="51"/>
      <c r="L18" s="52">
        <v>100.63488861998189</v>
      </c>
    </row>
    <row r="19" spans="1:12" ht="14.45" customHeight="1" x14ac:dyDescent="0.25">
      <c r="A19" s="33" t="s">
        <v>71</v>
      </c>
      <c r="B19" s="30">
        <v>-3.6458030646442374E-2</v>
      </c>
      <c r="C19" s="30">
        <v>-3.8460423170979197E-2</v>
      </c>
      <c r="D19" s="30">
        <v>-3.9073442616616605E-2</v>
      </c>
      <c r="E19" s="30">
        <v>-1.697219838185493E-3</v>
      </c>
      <c r="F19" s="30">
        <v>-1.9352297101578708E-2</v>
      </c>
      <c r="G19" s="30">
        <v>-3.1197503335011811E-2</v>
      </c>
      <c r="H19" s="30">
        <v>-2.4366820404041922E-2</v>
      </c>
      <c r="I19" s="32">
        <v>-9.4929414918550892E-3</v>
      </c>
      <c r="J19" s="35"/>
      <c r="K19" s="54"/>
      <c r="L19" s="52">
        <v>99.934509826906933</v>
      </c>
    </row>
    <row r="20" spans="1:12" ht="14.45" customHeight="1" x14ac:dyDescent="0.25">
      <c r="A20" s="33" t="s">
        <v>72</v>
      </c>
      <c r="B20" s="30">
        <v>-3.8030458590006866E-2</v>
      </c>
      <c r="C20" s="30">
        <v>-4.0001707650273222E-2</v>
      </c>
      <c r="D20" s="30">
        <v>-4.1147876513730197E-2</v>
      </c>
      <c r="E20" s="30">
        <v>-1.490186060373877E-3</v>
      </c>
      <c r="F20" s="30">
        <v>-1.2180226371266034E-2</v>
      </c>
      <c r="G20" s="30">
        <v>-1.7498119848329496E-2</v>
      </c>
      <c r="H20" s="30">
        <v>-9.0719433198116484E-3</v>
      </c>
      <c r="I20" s="32">
        <v>-1.5907028040102245E-2</v>
      </c>
      <c r="J20" s="20"/>
      <c r="K20" s="46"/>
      <c r="L20" s="52">
        <v>97.776257266135772</v>
      </c>
    </row>
    <row r="21" spans="1:12" ht="14.45" customHeight="1" thickBot="1" x14ac:dyDescent="0.3">
      <c r="A21" s="36" t="s">
        <v>73</v>
      </c>
      <c r="B21" s="37">
        <v>-4.6051437216338864E-2</v>
      </c>
      <c r="C21" s="37">
        <v>-5.2814997296160571E-2</v>
      </c>
      <c r="D21" s="37">
        <v>-6.3617463617463565E-2</v>
      </c>
      <c r="E21" s="37">
        <v>2.1820278595490183E-2</v>
      </c>
      <c r="F21" s="37">
        <v>1.978263256183066E-2</v>
      </c>
      <c r="G21" s="37">
        <v>-8.7898488445926626E-3</v>
      </c>
      <c r="H21" s="37">
        <v>-8.7896510018281249E-2</v>
      </c>
      <c r="I21" s="38">
        <v>0.11218363745051918</v>
      </c>
      <c r="J21" s="20"/>
      <c r="K21" s="46"/>
      <c r="L21" s="52" t="s">
        <v>30</v>
      </c>
    </row>
    <row r="22" spans="1:12" ht="15.75" thickTop="1" x14ac:dyDescent="0.25">
      <c r="A22" s="39" t="s">
        <v>61</v>
      </c>
      <c r="B22" s="20"/>
      <c r="C22" s="20"/>
      <c r="D22" s="20"/>
      <c r="E22" s="20"/>
      <c r="F22" s="20"/>
      <c r="G22" s="20"/>
      <c r="H22" s="20"/>
      <c r="I22" s="20"/>
      <c r="J22" s="20"/>
      <c r="K22" s="46"/>
      <c r="L22" s="52">
        <v>100.00273175098941</v>
      </c>
    </row>
    <row r="23" spans="1:12" ht="3.9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55"/>
      <c r="L23" s="52">
        <v>100</v>
      </c>
    </row>
    <row r="24" spans="1:12" x14ac:dyDescent="0.25">
      <c r="A24" s="40" t="str">
        <f>"Indexed number of employee jobs and total employee wages, "&amp;$L$1&amp;" and Australia"</f>
        <v>Indexed number of employee jobs and total employee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55"/>
      <c r="L24" s="52">
        <v>99.965512913159571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55"/>
      <c r="L25" s="52">
        <v>99.451039913623859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55"/>
      <c r="L26" s="52">
        <v>93.968395367437779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5"/>
      <c r="L27" s="51" t="s">
        <v>29</v>
      </c>
    </row>
    <row r="28" spans="1:12" x14ac:dyDescent="0.25">
      <c r="A28" s="20"/>
      <c r="B28" s="40"/>
      <c r="C28" s="40"/>
      <c r="D28" s="40"/>
      <c r="E28" s="40"/>
      <c r="F28" s="40"/>
      <c r="G28" s="40"/>
      <c r="H28" s="40"/>
      <c r="I28" s="40"/>
      <c r="J28" s="40"/>
      <c r="K28" s="56"/>
      <c r="L28" s="52">
        <v>99.487005914506227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55"/>
      <c r="L29" s="52">
        <v>100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55"/>
      <c r="L30" s="52">
        <v>99.651931415514412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55"/>
      <c r="L31" s="52">
        <v>98.382055494506588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55"/>
      <c r="L32" s="52">
        <v>93.325641786372074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55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52" t="s">
        <v>28</v>
      </c>
      <c r="L34" s="52"/>
    </row>
    <row r="35" spans="1:12" ht="3.9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52"/>
      <c r="L35" s="51" t="s">
        <v>26</v>
      </c>
    </row>
    <row r="36" spans="1:12" x14ac:dyDescent="0.25">
      <c r="A36" s="41" t="str">
        <f>"Indexed number of employee jobs held by men, by age group, "&amp;$L$1</f>
        <v>Indexed number of employee jobs held by men,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51" t="s">
        <v>23</v>
      </c>
      <c r="L36" s="52">
        <v>100.83158404650412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51" t="s">
        <v>68</v>
      </c>
      <c r="L37" s="52">
        <v>100.23754425219538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51" t="s">
        <v>69</v>
      </c>
      <c r="L38" s="52">
        <v>100.41605774105997</v>
      </c>
    </row>
    <row r="39" spans="1:12" x14ac:dyDescent="0.25">
      <c r="K39" s="54" t="s">
        <v>70</v>
      </c>
      <c r="L39" s="52">
        <v>100.24009603841537</v>
      </c>
    </row>
    <row r="40" spans="1:12" x14ac:dyDescent="0.25">
      <c r="K40" s="46" t="s">
        <v>71</v>
      </c>
      <c r="L40" s="52">
        <v>100.22400061265124</v>
      </c>
    </row>
    <row r="41" spans="1:12" x14ac:dyDescent="0.25">
      <c r="K41" s="46" t="s">
        <v>72</v>
      </c>
      <c r="L41" s="52">
        <v>100.22939537932164</v>
      </c>
    </row>
    <row r="42" spans="1:12" x14ac:dyDescent="0.25">
      <c r="K42" s="46" t="s">
        <v>73</v>
      </c>
      <c r="L42" s="52">
        <v>101.55556869935529</v>
      </c>
    </row>
    <row r="43" spans="1:12" x14ac:dyDescent="0.25">
      <c r="K43" s="46" t="s">
        <v>74</v>
      </c>
      <c r="L43" s="52">
        <v>0</v>
      </c>
    </row>
    <row r="44" spans="1:12" x14ac:dyDescent="0.25">
      <c r="K44" s="52"/>
      <c r="L44" s="52" t="s">
        <v>25</v>
      </c>
    </row>
    <row r="45" spans="1:12" x14ac:dyDescent="0.25">
      <c r="K45" s="51" t="s">
        <v>23</v>
      </c>
      <c r="L45" s="52">
        <v>98.570967221056023</v>
      </c>
    </row>
    <row r="46" spans="1:12" ht="15.6" customHeight="1" x14ac:dyDescent="0.25">
      <c r="A46" s="41" t="str">
        <f>"Indexed number of employee jobs held by women, by age group, "&amp;$L$1</f>
        <v>Indexed number of employee jobs held by women,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51" t="s">
        <v>68</v>
      </c>
      <c r="L46" s="52">
        <v>99.036030099155568</v>
      </c>
    </row>
    <row r="47" spans="1:12" ht="15.6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51" t="s">
        <v>69</v>
      </c>
      <c r="L47" s="52">
        <v>99.980613797011543</v>
      </c>
    </row>
    <row r="48" spans="1:12" ht="15.6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54" t="s">
        <v>70</v>
      </c>
      <c r="L48" s="52">
        <v>99.961111205045398</v>
      </c>
    </row>
    <row r="49" spans="1:12" ht="15.6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46" t="s">
        <v>71</v>
      </c>
      <c r="L49" s="52">
        <v>99.971281972737032</v>
      </c>
    </row>
    <row r="50" spans="1:12" ht="15.6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46" t="s">
        <v>72</v>
      </c>
      <c r="L50" s="52">
        <v>99.868916926101917</v>
      </c>
    </row>
    <row r="51" spans="1:12" ht="15.6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46" t="s">
        <v>73</v>
      </c>
      <c r="L51" s="52">
        <v>102.69710770686697</v>
      </c>
    </row>
    <row r="52" spans="1:12" ht="15.6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6" t="s">
        <v>74</v>
      </c>
      <c r="L52" s="52">
        <v>0</v>
      </c>
    </row>
    <row r="53" spans="1:12" ht="15.6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52"/>
      <c r="L53" s="52" t="s">
        <v>24</v>
      </c>
    </row>
    <row r="54" spans="1:12" ht="15.6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51" t="s">
        <v>23</v>
      </c>
      <c r="L54" s="52">
        <v>92.128209268528977</v>
      </c>
    </row>
    <row r="55" spans="1:12" ht="15.6" customHeight="1" x14ac:dyDescent="0.25">
      <c r="A55" s="41" t="s">
        <v>62</v>
      </c>
      <c r="B55" s="20"/>
      <c r="C55" s="20"/>
      <c r="D55" s="20"/>
      <c r="E55" s="20"/>
      <c r="F55" s="20"/>
      <c r="G55" s="20"/>
      <c r="H55" s="20"/>
      <c r="I55" s="20"/>
      <c r="J55" s="20"/>
      <c r="K55" s="51" t="s">
        <v>68</v>
      </c>
      <c r="L55" s="52">
        <v>93.469831879971181</v>
      </c>
    </row>
    <row r="56" spans="1:12" ht="15.6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51" t="s">
        <v>69</v>
      </c>
      <c r="L56" s="52">
        <v>95.781263980434844</v>
      </c>
    </row>
    <row r="57" spans="1:12" ht="15.6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54" t="s">
        <v>70</v>
      </c>
      <c r="L57" s="52">
        <v>96.214260352028134</v>
      </c>
    </row>
    <row r="58" spans="1:12" ht="15.6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46" t="s">
        <v>71</v>
      </c>
      <c r="L58" s="52">
        <v>96.741461173227137</v>
      </c>
    </row>
    <row r="59" spans="1:12" ht="15.6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46" t="s">
        <v>72</v>
      </c>
      <c r="L59" s="52">
        <v>96.497624119285604</v>
      </c>
    </row>
    <row r="60" spans="1:12" ht="15.6" customHeight="1" x14ac:dyDescent="0.25">
      <c r="K60" s="46" t="s">
        <v>73</v>
      </c>
      <c r="L60" s="52">
        <v>96.457088779795356</v>
      </c>
    </row>
    <row r="61" spans="1:12" ht="15.6" customHeight="1" x14ac:dyDescent="0.25">
      <c r="K61" s="46" t="s">
        <v>74</v>
      </c>
      <c r="L61" s="52">
        <v>0</v>
      </c>
    </row>
    <row r="62" spans="1:12" ht="15.6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48"/>
      <c r="L62" s="48"/>
    </row>
    <row r="63" spans="1:12" ht="15.6" customHeight="1" x14ac:dyDescent="0.25">
      <c r="K63" s="52" t="s">
        <v>27</v>
      </c>
      <c r="L63" s="56"/>
    </row>
    <row r="64" spans="1:12" ht="15.6" customHeight="1" x14ac:dyDescent="0.25">
      <c r="K64" s="56"/>
      <c r="L64" s="51" t="s">
        <v>26</v>
      </c>
    </row>
    <row r="65" spans="1:12" ht="15.6" customHeight="1" x14ac:dyDescent="0.25">
      <c r="K65" s="51" t="s">
        <v>23</v>
      </c>
      <c r="L65" s="52">
        <v>99.95305793991416</v>
      </c>
    </row>
    <row r="66" spans="1:12" ht="15.6" customHeight="1" x14ac:dyDescent="0.25">
      <c r="K66" s="51" t="s">
        <v>68</v>
      </c>
      <c r="L66" s="52">
        <v>100.26150043849158</v>
      </c>
    </row>
    <row r="67" spans="1:12" ht="15.6" customHeight="1" x14ac:dyDescent="0.25">
      <c r="K67" s="51" t="s">
        <v>69</v>
      </c>
      <c r="L67" s="52">
        <v>99.749934878874697</v>
      </c>
    </row>
    <row r="68" spans="1:12" ht="15.6" customHeight="1" x14ac:dyDescent="0.25">
      <c r="K68" s="54" t="s">
        <v>70</v>
      </c>
      <c r="L68" s="52">
        <v>100.20299085609996</v>
      </c>
    </row>
    <row r="69" spans="1:12" ht="15.6" customHeight="1" x14ac:dyDescent="0.25">
      <c r="K69" s="46" t="s">
        <v>71</v>
      </c>
      <c r="L69" s="52">
        <v>100.16964197652629</v>
      </c>
    </row>
    <row r="70" spans="1:12" ht="15.6" customHeight="1" x14ac:dyDescent="0.25">
      <c r="K70" s="46" t="s">
        <v>72</v>
      </c>
      <c r="L70" s="52">
        <v>100.18102824040551</v>
      </c>
    </row>
    <row r="71" spans="1:12" ht="15.6" customHeight="1" x14ac:dyDescent="0.25">
      <c r="K71" s="46" t="s">
        <v>73</v>
      </c>
      <c r="L71" s="52">
        <v>99.583387579742222</v>
      </c>
    </row>
    <row r="72" spans="1:12" ht="15.6" customHeight="1" x14ac:dyDescent="0.25">
      <c r="K72" s="46" t="s">
        <v>74</v>
      </c>
      <c r="L72" s="52">
        <v>0</v>
      </c>
    </row>
    <row r="73" spans="1:12" ht="15.6" customHeight="1" x14ac:dyDescent="0.25">
      <c r="K73" s="47"/>
      <c r="L73" s="52" t="s">
        <v>25</v>
      </c>
    </row>
    <row r="74" spans="1:12" ht="15.6" customHeight="1" x14ac:dyDescent="0.25">
      <c r="K74" s="51" t="s">
        <v>23</v>
      </c>
      <c r="L74" s="52">
        <v>96.613465665236049</v>
      </c>
    </row>
    <row r="75" spans="1:12" ht="15.6" customHeight="1" x14ac:dyDescent="0.25">
      <c r="K75" s="51" t="s">
        <v>68</v>
      </c>
      <c r="L75" s="52">
        <v>99.73212150203301</v>
      </c>
    </row>
    <row r="76" spans="1:12" ht="15.6" customHeight="1" x14ac:dyDescent="0.25">
      <c r="K76" s="51" t="s">
        <v>69</v>
      </c>
      <c r="L76" s="52">
        <v>100.94816358426672</v>
      </c>
    </row>
    <row r="77" spans="1:12" ht="15.6" customHeight="1" x14ac:dyDescent="0.25">
      <c r="A77" s="40" t="str">
        <f>"Distribution of employee jobs by industry, "&amp;$L$1</f>
        <v>Distribution of employee jobs by industry, South Australia</v>
      </c>
      <c r="K77" s="54" t="s">
        <v>70</v>
      </c>
      <c r="L77" s="52">
        <v>101.08572173492001</v>
      </c>
    </row>
    <row r="78" spans="1:12" ht="15.6" customHeight="1" x14ac:dyDescent="0.25">
      <c r="K78" s="46" t="s">
        <v>71</v>
      </c>
      <c r="L78" s="52">
        <v>100.6055824045764</v>
      </c>
    </row>
    <row r="79" spans="1:12" ht="15.6" customHeight="1" x14ac:dyDescent="0.25">
      <c r="K79" s="46" t="s">
        <v>72</v>
      </c>
      <c r="L79" s="52">
        <v>100.84630702389572</v>
      </c>
    </row>
    <row r="80" spans="1:12" ht="15.6" customHeight="1" x14ac:dyDescent="0.25">
      <c r="K80" s="46" t="s">
        <v>73</v>
      </c>
      <c r="L80" s="52">
        <v>100.81369613331597</v>
      </c>
    </row>
    <row r="81" spans="1:12" ht="15.6" customHeight="1" x14ac:dyDescent="0.25">
      <c r="K81" s="46" t="s">
        <v>74</v>
      </c>
      <c r="L81" s="52">
        <v>0</v>
      </c>
    </row>
    <row r="82" spans="1:12" ht="15.6" customHeight="1" x14ac:dyDescent="0.25">
      <c r="K82" s="48"/>
      <c r="L82" s="52" t="s">
        <v>24</v>
      </c>
    </row>
    <row r="83" spans="1:12" ht="15.6" customHeight="1" x14ac:dyDescent="0.25">
      <c r="K83" s="51" t="s">
        <v>23</v>
      </c>
      <c r="L83" s="52">
        <v>86.701984978540764</v>
      </c>
    </row>
    <row r="84" spans="1:12" ht="15.6" customHeight="1" x14ac:dyDescent="0.25">
      <c r="K84" s="51" t="s">
        <v>68</v>
      </c>
      <c r="L84" s="52">
        <v>91.909431555449245</v>
      </c>
    </row>
    <row r="85" spans="1:12" ht="15.6" customHeight="1" x14ac:dyDescent="0.25">
      <c r="K85" s="51" t="s">
        <v>69</v>
      </c>
      <c r="L85" s="52">
        <v>95.233133628549098</v>
      </c>
    </row>
    <row r="86" spans="1:12" ht="15.6" customHeight="1" x14ac:dyDescent="0.25">
      <c r="K86" s="54" t="s">
        <v>70</v>
      </c>
      <c r="L86" s="52">
        <v>96.083580088273095</v>
      </c>
    </row>
    <row r="87" spans="1:12" ht="15.6" customHeight="1" x14ac:dyDescent="0.25">
      <c r="K87" s="46" t="s">
        <v>71</v>
      </c>
      <c r="L87" s="52">
        <v>96.007495808265119</v>
      </c>
    </row>
    <row r="88" spans="1:12" ht="15.6" customHeight="1" x14ac:dyDescent="0.25">
      <c r="K88" s="46" t="s">
        <v>72</v>
      </c>
      <c r="L88" s="52">
        <v>95.890658942795071</v>
      </c>
    </row>
    <row r="89" spans="1:12" ht="15.6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6" t="s">
        <v>73</v>
      </c>
      <c r="L89" s="52">
        <v>94.212993099856789</v>
      </c>
    </row>
    <row r="90" spans="1:12" ht="15.6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6" t="s">
        <v>74</v>
      </c>
      <c r="L90" s="52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7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52" t="s">
        <v>22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47"/>
      <c r="L93" s="57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47" t="s">
        <v>19</v>
      </c>
      <c r="L94" s="51">
        <v>-4.8923916338284301E-2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47" t="s">
        <v>0</v>
      </c>
      <c r="L95" s="51">
        <v>-3.4637205135861437E-2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47" t="s">
        <v>1</v>
      </c>
      <c r="L96" s="51">
        <v>-3.2936126119458176E-2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47" t="s">
        <v>18</v>
      </c>
      <c r="L97" s="51">
        <v>-1.4775725593667577E-2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47" t="s">
        <v>2</v>
      </c>
      <c r="L98" s="51">
        <v>-5.9911614490989473E-2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47" t="s">
        <v>17</v>
      </c>
      <c r="L99" s="51">
        <v>-3.3158167419139906E-2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47" t="s">
        <v>16</v>
      </c>
      <c r="L100" s="51">
        <v>4.3684299893491652E-3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47" t="s">
        <v>15</v>
      </c>
      <c r="L101" s="51">
        <v>-0.3071997820311968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47" t="s">
        <v>14</v>
      </c>
      <c r="L102" s="51">
        <v>-3.0912574016022099E-3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47" t="s">
        <v>13</v>
      </c>
      <c r="L103" s="51">
        <v>-7.5706901793858306E-2</v>
      </c>
    </row>
    <row r="104" spans="1:12" x14ac:dyDescent="0.25">
      <c r="K104" s="47" t="s">
        <v>12</v>
      </c>
      <c r="L104" s="51">
        <v>-2.2849408861112197E-2</v>
      </c>
    </row>
    <row r="105" spans="1:12" x14ac:dyDescent="0.25">
      <c r="K105" s="47" t="s">
        <v>11</v>
      </c>
      <c r="L105" s="51">
        <v>-8.4162269699852965E-2</v>
      </c>
    </row>
    <row r="106" spans="1:12" x14ac:dyDescent="0.25">
      <c r="K106" s="47" t="s">
        <v>10</v>
      </c>
      <c r="L106" s="51">
        <v>-5.5502801253442202E-2</v>
      </c>
    </row>
    <row r="107" spans="1:12" x14ac:dyDescent="0.25">
      <c r="K107" s="47" t="s">
        <v>9</v>
      </c>
      <c r="L107" s="51">
        <v>-2.0659330432961864E-2</v>
      </c>
    </row>
    <row r="108" spans="1:12" x14ac:dyDescent="0.25">
      <c r="K108" s="47" t="s">
        <v>8</v>
      </c>
      <c r="L108" s="51">
        <v>-8.3501090421070345E-2</v>
      </c>
    </row>
    <row r="109" spans="1:12" x14ac:dyDescent="0.25">
      <c r="K109" s="47" t="s">
        <v>7</v>
      </c>
      <c r="L109" s="51">
        <v>2.3320128559683129E-2</v>
      </c>
    </row>
    <row r="110" spans="1:12" x14ac:dyDescent="0.25">
      <c r="K110" s="47" t="s">
        <v>6</v>
      </c>
      <c r="L110" s="51">
        <v>-2.655453618756376E-2</v>
      </c>
    </row>
    <row r="111" spans="1:12" x14ac:dyDescent="0.25">
      <c r="K111" s="47" t="s">
        <v>5</v>
      </c>
      <c r="L111" s="51">
        <v>-0.15993421728851887</v>
      </c>
    </row>
    <row r="112" spans="1:12" x14ac:dyDescent="0.25">
      <c r="K112" s="47" t="s">
        <v>3</v>
      </c>
      <c r="L112" s="51">
        <v>-4.3838186118587363E-2</v>
      </c>
    </row>
    <row r="113" spans="1:12" x14ac:dyDescent="0.25">
      <c r="K113" s="47"/>
      <c r="L113" s="5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47"/>
      <c r="L114" s="58"/>
    </row>
    <row r="115" spans="1:12" x14ac:dyDescent="0.25">
      <c r="K115" s="47"/>
      <c r="L115" s="58"/>
    </row>
    <row r="116" spans="1:12" x14ac:dyDescent="0.25">
      <c r="K116" s="47"/>
      <c r="L116" s="58"/>
    </row>
    <row r="117" spans="1:12" x14ac:dyDescent="0.25">
      <c r="K117" s="47"/>
      <c r="L117" s="58"/>
    </row>
    <row r="118" spans="1:12" x14ac:dyDescent="0.25">
      <c r="K118" s="47"/>
      <c r="L118" s="58"/>
    </row>
    <row r="119" spans="1:12" x14ac:dyDescent="0.25">
      <c r="K119" s="47"/>
      <c r="L119" s="58"/>
    </row>
    <row r="120" spans="1:12" x14ac:dyDescent="0.25">
      <c r="K120" s="47"/>
      <c r="L120" s="58"/>
    </row>
    <row r="121" spans="1:12" x14ac:dyDescent="0.25">
      <c r="K121" s="47"/>
      <c r="L121" s="57"/>
    </row>
    <row r="122" spans="1:12" x14ac:dyDescent="0.25">
      <c r="K122" s="47"/>
      <c r="L122" s="58"/>
    </row>
    <row r="123" spans="1:12" x14ac:dyDescent="0.25">
      <c r="K123" s="47"/>
      <c r="L123" s="58"/>
    </row>
    <row r="124" spans="1:12" x14ac:dyDescent="0.25">
      <c r="K124" s="47"/>
      <c r="L124" s="58"/>
    </row>
    <row r="125" spans="1:12" x14ac:dyDescent="0.25">
      <c r="K125" s="47"/>
      <c r="L125" s="58"/>
    </row>
    <row r="126" spans="1:12" x14ac:dyDescent="0.25">
      <c r="K126" s="47"/>
      <c r="L126" s="58"/>
    </row>
    <row r="127" spans="1:12" x14ac:dyDescent="0.25">
      <c r="K127" s="47"/>
      <c r="L127" s="58"/>
    </row>
    <row r="128" spans="1:12" x14ac:dyDescent="0.25">
      <c r="K128" s="47"/>
      <c r="L128" s="58"/>
    </row>
    <row r="129" spans="11:12" x14ac:dyDescent="0.25">
      <c r="K129" s="47"/>
      <c r="L129" s="58"/>
    </row>
    <row r="130" spans="11:12" x14ac:dyDescent="0.25">
      <c r="K130" s="47"/>
      <c r="L130" s="58"/>
    </row>
    <row r="131" spans="11:12" x14ac:dyDescent="0.25">
      <c r="K131" s="47"/>
      <c r="L131" s="58"/>
    </row>
    <row r="132" spans="11:12" x14ac:dyDescent="0.25">
      <c r="K132" s="47"/>
      <c r="L132" s="58"/>
    </row>
    <row r="133" spans="11:12" x14ac:dyDescent="0.25">
      <c r="K133" s="47"/>
      <c r="L133" s="58"/>
    </row>
    <row r="134" spans="11:12" x14ac:dyDescent="0.25">
      <c r="L134" s="58"/>
    </row>
    <row r="135" spans="11:12" x14ac:dyDescent="0.25">
      <c r="L135" s="58"/>
    </row>
    <row r="136" spans="11:12" x14ac:dyDescent="0.25">
      <c r="L136" s="58"/>
    </row>
    <row r="137" spans="11:12" x14ac:dyDescent="0.25">
      <c r="L137" s="58"/>
    </row>
    <row r="138" spans="11:12" x14ac:dyDescent="0.25">
      <c r="L138" s="58"/>
    </row>
    <row r="139" spans="11:12" x14ac:dyDescent="0.25">
      <c r="L139" s="58"/>
    </row>
    <row r="140" spans="11:12" x14ac:dyDescent="0.25">
      <c r="L140" s="58"/>
    </row>
    <row r="141" spans="11:12" x14ac:dyDescent="0.25">
      <c r="K141" s="59" t="s">
        <v>21</v>
      </c>
    </row>
    <row r="142" spans="11:12" x14ac:dyDescent="0.25">
      <c r="L142" s="60">
        <v>43904</v>
      </c>
    </row>
    <row r="143" spans="11:12" x14ac:dyDescent="0.25">
      <c r="K143" s="47" t="s">
        <v>19</v>
      </c>
      <c r="L143" s="57">
        <v>2.8028124978760137E-2</v>
      </c>
    </row>
    <row r="144" spans="11:12" x14ac:dyDescent="0.25">
      <c r="K144" s="47" t="s">
        <v>0</v>
      </c>
      <c r="L144" s="57">
        <v>1.7071753359296945E-2</v>
      </c>
    </row>
    <row r="145" spans="11:12" x14ac:dyDescent="0.25">
      <c r="K145" s="47" t="s">
        <v>1</v>
      </c>
      <c r="L145" s="57">
        <v>9.1830978257175677E-2</v>
      </c>
    </row>
    <row r="146" spans="11:12" x14ac:dyDescent="0.25">
      <c r="K146" s="47" t="s">
        <v>18</v>
      </c>
      <c r="L146" s="57">
        <v>9.6598903003486739E-3</v>
      </c>
    </row>
    <row r="147" spans="11:12" x14ac:dyDescent="0.25">
      <c r="K147" s="47" t="s">
        <v>2</v>
      </c>
      <c r="L147" s="57">
        <v>6.421065867368092E-2</v>
      </c>
    </row>
    <row r="148" spans="11:12" x14ac:dyDescent="0.25">
      <c r="K148" s="47" t="s">
        <v>17</v>
      </c>
      <c r="L148" s="57">
        <v>4.5915489128587839E-2</v>
      </c>
    </row>
    <row r="149" spans="11:12" x14ac:dyDescent="0.25">
      <c r="K149" s="47" t="s">
        <v>16</v>
      </c>
      <c r="L149" s="57">
        <v>0.11007857050615447</v>
      </c>
    </row>
    <row r="150" spans="11:12" x14ac:dyDescent="0.25">
      <c r="K150" s="47" t="s">
        <v>15</v>
      </c>
      <c r="L150" s="57">
        <v>7.4837387598637936E-2</v>
      </c>
    </row>
    <row r="151" spans="11:12" x14ac:dyDescent="0.25">
      <c r="K151" s="47" t="s">
        <v>14</v>
      </c>
      <c r="L151" s="57">
        <v>3.9026976326896806E-2</v>
      </c>
    </row>
    <row r="152" spans="11:12" x14ac:dyDescent="0.25">
      <c r="K152" s="47" t="s">
        <v>13</v>
      </c>
      <c r="L152" s="57">
        <v>1.1177266208565273E-2</v>
      </c>
    </row>
    <row r="153" spans="11:12" x14ac:dyDescent="0.25">
      <c r="K153" s="47" t="s">
        <v>12</v>
      </c>
      <c r="L153" s="57">
        <v>4.2685330560256647E-2</v>
      </c>
    </row>
    <row r="154" spans="11:12" x14ac:dyDescent="0.25">
      <c r="K154" s="47" t="s">
        <v>11</v>
      </c>
      <c r="L154" s="57">
        <v>1.9644325727762712E-2</v>
      </c>
    </row>
    <row r="155" spans="11:12" x14ac:dyDescent="0.25">
      <c r="K155" s="47" t="s">
        <v>10</v>
      </c>
      <c r="L155" s="57">
        <v>7.1576643625661837E-2</v>
      </c>
    </row>
    <row r="156" spans="11:12" x14ac:dyDescent="0.25">
      <c r="K156" s="47" t="s">
        <v>9</v>
      </c>
      <c r="L156" s="57">
        <v>7.3036247102882507E-2</v>
      </c>
    </row>
    <row r="157" spans="11:12" x14ac:dyDescent="0.25">
      <c r="K157" s="47" t="s">
        <v>8</v>
      </c>
      <c r="L157" s="57">
        <v>4.0515466019615441E-2</v>
      </c>
    </row>
    <row r="158" spans="11:12" x14ac:dyDescent="0.25">
      <c r="K158" s="47" t="s">
        <v>7</v>
      </c>
      <c r="L158" s="57">
        <v>6.8200354790693876E-2</v>
      </c>
    </row>
    <row r="159" spans="11:12" x14ac:dyDescent="0.25">
      <c r="K159" s="47" t="s">
        <v>6</v>
      </c>
      <c r="L159" s="57">
        <v>0.13335236425177904</v>
      </c>
    </row>
    <row r="160" spans="11:12" x14ac:dyDescent="0.25">
      <c r="K160" s="47" t="s">
        <v>5</v>
      </c>
      <c r="L160" s="57">
        <v>1.6531411210570317E-2</v>
      </c>
    </row>
    <row r="161" spans="11:12" x14ac:dyDescent="0.25">
      <c r="K161" s="47" t="s">
        <v>3</v>
      </c>
      <c r="L161" s="57">
        <v>4.1667516261240135E-2</v>
      </c>
    </row>
    <row r="162" spans="11:12" x14ac:dyDescent="0.25">
      <c r="L162" s="57" t="s">
        <v>20</v>
      </c>
    </row>
    <row r="163" spans="11:12" x14ac:dyDescent="0.25">
      <c r="K163" s="47" t="s">
        <v>19</v>
      </c>
      <c r="L163" s="57">
        <v>2.8118071524717125E-2</v>
      </c>
    </row>
    <row r="164" spans="11:12" x14ac:dyDescent="0.25">
      <c r="K164" s="47" t="s">
        <v>0</v>
      </c>
      <c r="L164" s="57">
        <v>1.7383807733186603E-2</v>
      </c>
    </row>
    <row r="165" spans="11:12" x14ac:dyDescent="0.25">
      <c r="K165" s="47" t="s">
        <v>1</v>
      </c>
      <c r="L165" s="57">
        <v>9.3674330071890355E-2</v>
      </c>
    </row>
    <row r="166" spans="11:12" x14ac:dyDescent="0.25">
      <c r="K166" s="47" t="s">
        <v>18</v>
      </c>
      <c r="L166" s="57">
        <v>1.0038839789006923E-2</v>
      </c>
    </row>
    <row r="167" spans="11:12" x14ac:dyDescent="0.25">
      <c r="K167" s="47" t="s">
        <v>2</v>
      </c>
      <c r="L167" s="57">
        <v>6.3672519818687906E-2</v>
      </c>
    </row>
    <row r="168" spans="11:12" x14ac:dyDescent="0.25">
      <c r="K168" s="47" t="s">
        <v>17</v>
      </c>
      <c r="L168" s="57">
        <v>4.6826411056524707E-2</v>
      </c>
    </row>
    <row r="169" spans="11:12" x14ac:dyDescent="0.25">
      <c r="K169" s="47" t="s">
        <v>16</v>
      </c>
      <c r="L169" s="57">
        <v>0.11661973749536235</v>
      </c>
    </row>
    <row r="170" spans="11:12" x14ac:dyDescent="0.25">
      <c r="K170" s="47" t="s">
        <v>15</v>
      </c>
      <c r="L170" s="57">
        <v>5.4689362342790267E-2</v>
      </c>
    </row>
    <row r="171" spans="11:12" x14ac:dyDescent="0.25">
      <c r="K171" s="47" t="s">
        <v>14</v>
      </c>
      <c r="L171" s="57">
        <v>4.1038977798409489E-2</v>
      </c>
    </row>
    <row r="172" spans="11:12" x14ac:dyDescent="0.25">
      <c r="K172" s="47" t="s">
        <v>13</v>
      </c>
      <c r="L172" s="57">
        <v>1.0897365812740957E-2</v>
      </c>
    </row>
    <row r="173" spans="11:12" x14ac:dyDescent="0.25">
      <c r="K173" s="47" t="s">
        <v>12</v>
      </c>
      <c r="L173" s="57">
        <v>4.3996322139038202E-2</v>
      </c>
    </row>
    <row r="174" spans="11:12" x14ac:dyDescent="0.25">
      <c r="K174" s="47" t="s">
        <v>11</v>
      </c>
      <c r="L174" s="57">
        <v>1.8977189017319283E-2</v>
      </c>
    </row>
    <row r="175" spans="11:12" x14ac:dyDescent="0.25">
      <c r="K175" s="47" t="s">
        <v>10</v>
      </c>
      <c r="L175" s="57">
        <v>7.1309637537123632E-2</v>
      </c>
    </row>
    <row r="176" spans="11:12" x14ac:dyDescent="0.25">
      <c r="K176" s="47" t="s">
        <v>9</v>
      </c>
      <c r="L176" s="57">
        <v>7.5448127284100427E-2</v>
      </c>
    </row>
    <row r="177" spans="11:12" x14ac:dyDescent="0.25">
      <c r="K177" s="47" t="s">
        <v>8</v>
      </c>
      <c r="L177" s="57">
        <v>3.9167785379248046E-2</v>
      </c>
    </row>
    <row r="178" spans="11:12" x14ac:dyDescent="0.25">
      <c r="K178" s="47" t="s">
        <v>7</v>
      </c>
      <c r="L178" s="57">
        <v>7.3616366122814025E-2</v>
      </c>
    </row>
    <row r="179" spans="11:12" x14ac:dyDescent="0.25">
      <c r="K179" s="47" t="s">
        <v>6</v>
      </c>
      <c r="L179" s="57">
        <v>0.13692683530101285</v>
      </c>
    </row>
    <row r="180" spans="11:12" x14ac:dyDescent="0.25">
      <c r="K180" s="47" t="s">
        <v>5</v>
      </c>
      <c r="L180" s="57">
        <v>1.4648712300580895E-2</v>
      </c>
    </row>
    <row r="181" spans="11:12" x14ac:dyDescent="0.25">
      <c r="K181" s="47" t="s">
        <v>3</v>
      </c>
      <c r="L181" s="57">
        <v>4.2024759245285724E-2</v>
      </c>
    </row>
    <row r="185" spans="11:12" x14ac:dyDescent="0.25">
      <c r="K185" s="47"/>
    </row>
    <row r="186" spans="11:12" x14ac:dyDescent="0.25">
      <c r="K186" s="47"/>
    </row>
    <row r="187" spans="11:12" x14ac:dyDescent="0.25">
      <c r="K187" s="47"/>
    </row>
    <row r="188" spans="11:12" x14ac:dyDescent="0.25">
      <c r="K188" s="47"/>
    </row>
    <row r="189" spans="11:12" x14ac:dyDescent="0.25">
      <c r="K189" s="47"/>
    </row>
    <row r="190" spans="11:12" x14ac:dyDescent="0.25">
      <c r="K190" s="47"/>
    </row>
    <row r="191" spans="11:12" x14ac:dyDescent="0.25">
      <c r="K191" s="47"/>
    </row>
    <row r="192" spans="11:12" x14ac:dyDescent="0.25">
      <c r="K192" s="47"/>
    </row>
    <row r="193" spans="11:11" x14ac:dyDescent="0.25">
      <c r="K193" s="47"/>
    </row>
    <row r="194" spans="11:11" x14ac:dyDescent="0.25">
      <c r="K194" s="47"/>
    </row>
    <row r="195" spans="11:11" x14ac:dyDescent="0.25">
      <c r="K195" s="47"/>
    </row>
    <row r="196" spans="11:11" x14ac:dyDescent="0.25">
      <c r="K196" s="47"/>
    </row>
  </sheetData>
  <mergeCells count="14">
    <mergeCell ref="B12:I12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499984740745262"/>
  </sheetPr>
  <dimension ref="A1:BO196"/>
  <sheetViews>
    <sheetView showRuler="0" topLeftCell="A22" zoomScaleNormal="100" workbookViewId="0">
      <selection sqref="A1:C1"/>
    </sheetView>
  </sheetViews>
  <sheetFormatPr defaultColWidth="8.85546875" defaultRowHeight="15" x14ac:dyDescent="0.25"/>
  <cols>
    <col min="1" max="1" width="14.85546875" style="19" customWidth="1"/>
    <col min="2" max="2" width="10.42578125" style="19" customWidth="1"/>
    <col min="3" max="5" width="10" style="19" customWidth="1"/>
    <col min="6" max="6" width="10.42578125" style="19" customWidth="1"/>
    <col min="7" max="9" width="10" style="19" customWidth="1"/>
    <col min="10" max="10" width="6.85546875" style="19" customWidth="1"/>
    <col min="11" max="11" width="11.5703125" style="43" customWidth="1"/>
    <col min="12" max="12" width="22" style="47" customWidth="1"/>
    <col min="13" max="16384" width="8.85546875" style="19"/>
  </cols>
  <sheetData>
    <row r="1" spans="1:67" ht="60" customHeight="1" x14ac:dyDescent="0.25">
      <c r="A1" s="69" t="s">
        <v>45</v>
      </c>
      <c r="B1" s="69"/>
      <c r="C1" s="69"/>
      <c r="D1" s="69"/>
      <c r="E1" s="69"/>
      <c r="F1" s="69"/>
      <c r="G1" s="69"/>
      <c r="H1" s="69"/>
      <c r="I1" s="69"/>
      <c r="J1" s="4"/>
      <c r="L1" s="44" t="s">
        <v>4</v>
      </c>
    </row>
    <row r="2" spans="1:67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55"/>
      <c r="K2" s="48"/>
      <c r="L2" s="45">
        <v>43925</v>
      </c>
      <c r="M2" s="43"/>
      <c r="N2" s="48"/>
      <c r="O2" s="48"/>
      <c r="P2" s="48"/>
      <c r="Q2" s="47"/>
      <c r="R2" s="62"/>
      <c r="S2" s="47"/>
      <c r="T2" s="47"/>
      <c r="U2" s="47"/>
      <c r="V2" s="47"/>
      <c r="W2" s="47"/>
      <c r="X2" s="47"/>
      <c r="Y2" s="47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</row>
    <row r="3" spans="1:67" ht="15" customHeight="1" x14ac:dyDescent="0.25">
      <c r="A3" s="21" t="str">
        <f>"Week ending "&amp;TEXT($L$2,"dddd dd mmmm yyyy")</f>
        <v>Week ending Saturday 04 April 2020</v>
      </c>
      <c r="B3" s="20"/>
      <c r="C3" s="22"/>
      <c r="D3" s="23"/>
      <c r="E3" s="20"/>
      <c r="F3" s="20"/>
      <c r="G3" s="20"/>
      <c r="H3" s="20"/>
      <c r="I3" s="20"/>
      <c r="J3" s="55"/>
      <c r="K3" s="46" t="s">
        <v>44</v>
      </c>
      <c r="L3" s="46"/>
      <c r="M3" s="47"/>
      <c r="N3" s="47"/>
      <c r="O3" s="47"/>
      <c r="P3" s="47"/>
      <c r="Q3" s="47"/>
      <c r="R3" s="64"/>
      <c r="S3" s="64"/>
      <c r="T3" s="64"/>
      <c r="U3" s="64"/>
      <c r="V3" s="64"/>
      <c r="W3" s="64"/>
      <c r="X3" s="64"/>
      <c r="Y3" s="64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67" ht="15" customHeight="1" x14ac:dyDescent="0.25">
      <c r="A4" s="2" t="s">
        <v>43</v>
      </c>
      <c r="B4" s="24"/>
      <c r="C4" s="24"/>
      <c r="D4" s="24"/>
      <c r="E4" s="24"/>
      <c r="F4" s="24"/>
      <c r="G4" s="24"/>
      <c r="H4" s="24"/>
      <c r="I4" s="24"/>
      <c r="J4" s="55"/>
      <c r="K4" s="48" t="s">
        <v>42</v>
      </c>
      <c r="L4" s="49">
        <v>43897</v>
      </c>
      <c r="M4" s="47"/>
      <c r="N4" s="47"/>
      <c r="O4" s="47"/>
      <c r="P4" s="47"/>
      <c r="Q4" s="47"/>
      <c r="R4" s="64"/>
      <c r="S4" s="64"/>
      <c r="T4" s="64"/>
      <c r="U4" s="64"/>
      <c r="V4" s="64"/>
      <c r="W4" s="64"/>
      <c r="X4" s="64"/>
      <c r="Y4" s="64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1:67" ht="9" customHeight="1" x14ac:dyDescent="0.25">
      <c r="A5" s="61"/>
      <c r="B5" s="20"/>
      <c r="C5" s="20"/>
      <c r="D5" s="24"/>
      <c r="E5" s="24"/>
      <c r="F5" s="20"/>
      <c r="G5" s="20"/>
      <c r="H5" s="20"/>
      <c r="I5" s="20"/>
      <c r="J5" s="55"/>
      <c r="K5" s="48"/>
      <c r="L5" s="49">
        <v>43904</v>
      </c>
      <c r="M5" s="47"/>
      <c r="N5" s="47"/>
      <c r="O5" s="47"/>
      <c r="P5" s="47"/>
      <c r="Q5" s="47"/>
      <c r="R5" s="64"/>
      <c r="S5" s="64"/>
      <c r="T5" s="64"/>
      <c r="U5" s="64"/>
      <c r="V5" s="64"/>
      <c r="W5" s="64"/>
      <c r="X5" s="64"/>
      <c r="Y5" s="64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</row>
    <row r="6" spans="1:67" ht="16.5" customHeight="1" thickBot="1" x14ac:dyDescent="0.3">
      <c r="A6" s="25" t="str">
        <f>"Change in employee jobs and total employee wages, "&amp;$L$1</f>
        <v>Change in employee jobs and total employee wages, Western Australia</v>
      </c>
      <c r="B6" s="22"/>
      <c r="C6" s="26"/>
      <c r="D6" s="27"/>
      <c r="E6" s="24"/>
      <c r="F6" s="20"/>
      <c r="G6" s="20"/>
      <c r="H6" s="20"/>
      <c r="I6" s="20"/>
      <c r="J6" s="55"/>
      <c r="K6" s="48"/>
      <c r="L6" s="49">
        <v>43911</v>
      </c>
      <c r="M6" s="47"/>
      <c r="N6" s="47"/>
      <c r="O6" s="47"/>
      <c r="P6" s="47"/>
      <c r="Q6" s="47"/>
      <c r="R6" s="64"/>
      <c r="S6" s="64"/>
      <c r="T6" s="64"/>
      <c r="U6" s="64"/>
      <c r="V6" s="64"/>
      <c r="W6" s="64"/>
      <c r="X6" s="64"/>
      <c r="Y6" s="64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</row>
    <row r="7" spans="1:67" ht="16.5" customHeight="1" thickTop="1" x14ac:dyDescent="0.25">
      <c r="A7" s="28"/>
      <c r="B7" s="74" t="s">
        <v>41</v>
      </c>
      <c r="C7" s="75"/>
      <c r="D7" s="75"/>
      <c r="E7" s="76"/>
      <c r="F7" s="77" t="s">
        <v>40</v>
      </c>
      <c r="G7" s="78"/>
      <c r="H7" s="78"/>
      <c r="I7" s="79"/>
      <c r="J7" s="66"/>
      <c r="K7" s="48" t="s">
        <v>39</v>
      </c>
      <c r="L7" s="49">
        <v>43918</v>
      </c>
      <c r="M7" s="47"/>
      <c r="N7" s="47"/>
      <c r="O7" s="47"/>
      <c r="P7" s="47"/>
      <c r="Q7" s="47"/>
      <c r="R7" s="64"/>
      <c r="S7" s="64"/>
      <c r="T7" s="64"/>
      <c r="U7" s="64"/>
      <c r="V7" s="64"/>
      <c r="W7" s="64"/>
      <c r="X7" s="64"/>
      <c r="Y7" s="64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spans="1:67" ht="33.950000000000003" customHeight="1" x14ac:dyDescent="0.25">
      <c r="A8" s="83"/>
      <c r="B8" s="85" t="s">
        <v>63</v>
      </c>
      <c r="C8" s="87" t="s">
        <v>64</v>
      </c>
      <c r="D8" s="89" t="s">
        <v>65</v>
      </c>
      <c r="E8" s="91" t="s">
        <v>66</v>
      </c>
      <c r="F8" s="93" t="s">
        <v>63</v>
      </c>
      <c r="G8" s="87" t="s">
        <v>64</v>
      </c>
      <c r="H8" s="89" t="s">
        <v>65</v>
      </c>
      <c r="I8" s="95" t="s">
        <v>66</v>
      </c>
      <c r="J8" s="67"/>
      <c r="K8" s="48" t="s">
        <v>38</v>
      </c>
      <c r="L8" s="49">
        <v>43925</v>
      </c>
      <c r="M8" s="47"/>
      <c r="N8" s="47"/>
      <c r="O8" s="47"/>
      <c r="P8" s="47"/>
      <c r="Q8" s="47"/>
      <c r="R8" s="64"/>
      <c r="S8" s="64"/>
      <c r="T8" s="64"/>
      <c r="U8" s="64"/>
      <c r="V8" s="64"/>
      <c r="W8" s="64"/>
      <c r="X8" s="64"/>
      <c r="Y8" s="64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spans="1:67" ht="33.950000000000003" customHeight="1" thickBot="1" x14ac:dyDescent="0.3">
      <c r="A9" s="84"/>
      <c r="B9" s="86"/>
      <c r="C9" s="88"/>
      <c r="D9" s="90"/>
      <c r="E9" s="92"/>
      <c r="F9" s="94"/>
      <c r="G9" s="88"/>
      <c r="H9" s="90"/>
      <c r="I9" s="96"/>
      <c r="J9" s="68"/>
      <c r="K9" s="50" t="s">
        <v>37</v>
      </c>
      <c r="L9" s="46" t="s">
        <v>36</v>
      </c>
      <c r="M9" s="47"/>
      <c r="N9" s="47"/>
      <c r="O9" s="47"/>
      <c r="P9" s="47"/>
      <c r="Q9" s="47"/>
      <c r="R9" s="64"/>
      <c r="S9" s="64"/>
      <c r="T9" s="64"/>
      <c r="U9" s="64"/>
      <c r="V9" s="64"/>
      <c r="W9" s="64"/>
      <c r="X9" s="64"/>
      <c r="Y9" s="64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spans="1:67" x14ac:dyDescent="0.25">
      <c r="A10" s="29"/>
      <c r="B10" s="80" t="str">
        <f>L1</f>
        <v>Western Australia</v>
      </c>
      <c r="C10" s="81"/>
      <c r="D10" s="81"/>
      <c r="E10" s="81"/>
      <c r="F10" s="81"/>
      <c r="G10" s="81"/>
      <c r="H10" s="81"/>
      <c r="I10" s="82"/>
      <c r="J10" s="51"/>
      <c r="K10" s="51"/>
      <c r="L10" s="52">
        <v>99.922957704948686</v>
      </c>
      <c r="M10" s="47"/>
      <c r="N10" s="47"/>
      <c r="O10" s="47"/>
      <c r="P10" s="47"/>
      <c r="Q10" s="47"/>
      <c r="R10" s="64"/>
      <c r="S10" s="64"/>
      <c r="T10" s="64"/>
      <c r="U10" s="64"/>
      <c r="V10" s="64"/>
      <c r="W10" s="64"/>
      <c r="X10" s="64"/>
      <c r="Y10" s="64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spans="1:67" x14ac:dyDescent="0.25">
      <c r="A11" s="31" t="s">
        <v>35</v>
      </c>
      <c r="B11" s="30">
        <v>-5.2216157126726892E-2</v>
      </c>
      <c r="C11" s="30">
        <v>-5.1485399709766511E-2</v>
      </c>
      <c r="D11" s="30">
        <v>-5.5820988820756923E-2</v>
      </c>
      <c r="E11" s="30">
        <v>-4.1417432244059693E-3</v>
      </c>
      <c r="F11" s="30">
        <v>-6.2623763081396278E-2</v>
      </c>
      <c r="G11" s="30">
        <v>-4.758496459842354E-2</v>
      </c>
      <c r="H11" s="30">
        <v>-4.802014749776462E-2</v>
      </c>
      <c r="I11" s="32">
        <v>-9.4661879848118025E-3</v>
      </c>
      <c r="J11" s="30"/>
      <c r="K11" s="51"/>
      <c r="L11" s="52">
        <v>100</v>
      </c>
    </row>
    <row r="12" spans="1:67" x14ac:dyDescent="0.25">
      <c r="A12" s="29"/>
      <c r="B12" s="72" t="s">
        <v>34</v>
      </c>
      <c r="C12" s="72"/>
      <c r="D12" s="72"/>
      <c r="E12" s="72"/>
      <c r="F12" s="72"/>
      <c r="G12" s="72"/>
      <c r="H12" s="72"/>
      <c r="I12" s="73"/>
      <c r="J12" s="30"/>
      <c r="K12" s="51"/>
      <c r="L12" s="52">
        <v>100.7992800995347</v>
      </c>
    </row>
    <row r="13" spans="1:67" ht="14.45" customHeight="1" x14ac:dyDescent="0.25">
      <c r="A13" s="33" t="s">
        <v>33</v>
      </c>
      <c r="B13" s="30">
        <v>-5.4691958190972167E-2</v>
      </c>
      <c r="C13" s="30">
        <v>-5.4724391675319395E-2</v>
      </c>
      <c r="D13" s="30">
        <v>-5.1329030995318936E-2</v>
      </c>
      <c r="E13" s="30">
        <v>-6.6839962124621843E-3</v>
      </c>
      <c r="F13" s="30">
        <v>-6.8502691876115795E-2</v>
      </c>
      <c r="G13" s="30">
        <v>-5.071572237459876E-2</v>
      </c>
      <c r="H13" s="30">
        <v>-4.6493819119903801E-2</v>
      </c>
      <c r="I13" s="32">
        <v>-1.1003760472840685E-2</v>
      </c>
      <c r="J13" s="30"/>
      <c r="K13" s="51"/>
      <c r="L13" s="51">
        <v>100.38179536415743</v>
      </c>
    </row>
    <row r="14" spans="1:67" ht="14.45" customHeight="1" x14ac:dyDescent="0.25">
      <c r="A14" s="33" t="s">
        <v>32</v>
      </c>
      <c r="B14" s="30">
        <v>-4.6841535201318618E-2</v>
      </c>
      <c r="C14" s="30">
        <v>-4.6119218131742801E-2</v>
      </c>
      <c r="D14" s="30">
        <v>-5.7958818929887967E-2</v>
      </c>
      <c r="E14" s="30">
        <v>-9.169824024939377E-4</v>
      </c>
      <c r="F14" s="30">
        <v>-5.0703501388757122E-2</v>
      </c>
      <c r="G14" s="30">
        <v>-4.0851992160710671E-2</v>
      </c>
      <c r="H14" s="30">
        <v>-4.956551881868787E-2</v>
      </c>
      <c r="I14" s="32">
        <v>-6.0895305145474143E-3</v>
      </c>
      <c r="J14" s="30"/>
      <c r="K14" s="47"/>
      <c r="L14" s="53">
        <v>94.778384287327313</v>
      </c>
    </row>
    <row r="15" spans="1:67" ht="14.45" customHeight="1" x14ac:dyDescent="0.25">
      <c r="A15" s="34" t="s">
        <v>67</v>
      </c>
      <c r="B15" s="30">
        <v>-8.8286422310167589E-2</v>
      </c>
      <c r="C15" s="30">
        <v>-8.5699449194191479E-2</v>
      </c>
      <c r="D15" s="30">
        <v>-7.8280703722399814E-2</v>
      </c>
      <c r="E15" s="30">
        <v>-1.2043074308723867E-2</v>
      </c>
      <c r="F15" s="30">
        <v>-0.10736748002954755</v>
      </c>
      <c r="G15" s="30">
        <v>-0.11993090057705269</v>
      </c>
      <c r="H15" s="30">
        <v>-7.9226775145611161E-2</v>
      </c>
      <c r="I15" s="32">
        <v>-1.7036642820180137E-2</v>
      </c>
      <c r="J15" s="30"/>
      <c r="K15" s="47"/>
      <c r="L15" s="51" t="s">
        <v>31</v>
      </c>
    </row>
    <row r="16" spans="1:67" ht="14.45" customHeight="1" x14ac:dyDescent="0.25">
      <c r="A16" s="33" t="s">
        <v>68</v>
      </c>
      <c r="B16" s="30">
        <v>-7.456136516623102E-2</v>
      </c>
      <c r="C16" s="30">
        <v>-7.4371204602786678E-2</v>
      </c>
      <c r="D16" s="30">
        <v>-7.2603429772881589E-2</v>
      </c>
      <c r="E16" s="30">
        <v>-8.8394527875101936E-3</v>
      </c>
      <c r="F16" s="30">
        <v>-7.610367052905942E-2</v>
      </c>
      <c r="G16" s="30">
        <v>-6.8108632976484396E-2</v>
      </c>
      <c r="H16" s="30">
        <v>-6.3419715754844619E-2</v>
      </c>
      <c r="I16" s="32">
        <v>-1.1681863964409067E-2</v>
      </c>
      <c r="J16" s="30"/>
      <c r="K16" s="51"/>
      <c r="L16" s="52">
        <v>98.420982667852158</v>
      </c>
    </row>
    <row r="17" spans="1:12" ht="14.45" customHeight="1" x14ac:dyDescent="0.25">
      <c r="A17" s="33" t="s">
        <v>69</v>
      </c>
      <c r="B17" s="30">
        <v>-4.9966301084492404E-2</v>
      </c>
      <c r="C17" s="30">
        <v>-4.8293481971942276E-2</v>
      </c>
      <c r="D17" s="30">
        <v>-5.5769750438644849E-2</v>
      </c>
      <c r="E17" s="30">
        <v>-3.3683699441260373E-3</v>
      </c>
      <c r="F17" s="30">
        <v>-6.6515282788931374E-2</v>
      </c>
      <c r="G17" s="30">
        <v>-4.9597516244914597E-2</v>
      </c>
      <c r="H17" s="30">
        <v>-4.8769863532542868E-2</v>
      </c>
      <c r="I17" s="32">
        <v>-9.9094990746833034E-3</v>
      </c>
      <c r="J17" s="30"/>
      <c r="K17" s="51"/>
      <c r="L17" s="52">
        <v>100</v>
      </c>
    </row>
    <row r="18" spans="1:12" ht="14.45" customHeight="1" x14ac:dyDescent="0.25">
      <c r="A18" s="33" t="s">
        <v>70</v>
      </c>
      <c r="B18" s="30">
        <v>-3.8584448899901092E-2</v>
      </c>
      <c r="C18" s="30">
        <v>-3.7303291982641484E-2</v>
      </c>
      <c r="D18" s="30">
        <v>-4.703636205849171E-2</v>
      </c>
      <c r="E18" s="30">
        <v>-4.0771359421221121E-4</v>
      </c>
      <c r="F18" s="30">
        <v>-6.1836454264783458E-2</v>
      </c>
      <c r="G18" s="30">
        <v>-4.3960471795737477E-2</v>
      </c>
      <c r="H18" s="30">
        <v>-4.5263751792148255E-2</v>
      </c>
      <c r="I18" s="32">
        <v>-7.8555590357679561E-3</v>
      </c>
      <c r="J18" s="30"/>
      <c r="K18" s="51"/>
      <c r="L18" s="52">
        <v>99.406979455852323</v>
      </c>
    </row>
    <row r="19" spans="1:12" ht="14.45" customHeight="1" x14ac:dyDescent="0.25">
      <c r="A19" s="33" t="s">
        <v>71</v>
      </c>
      <c r="B19" s="30">
        <v>-3.3063999504040043E-2</v>
      </c>
      <c r="C19" s="30">
        <v>-3.2724190680944343E-2</v>
      </c>
      <c r="D19" s="30">
        <v>-4.0883049266687843E-2</v>
      </c>
      <c r="E19" s="30">
        <v>-8.6017101018898146E-4</v>
      </c>
      <c r="F19" s="30">
        <v>-5.0074664053067486E-2</v>
      </c>
      <c r="G19" s="30">
        <v>-3.2018843183728274E-2</v>
      </c>
      <c r="H19" s="30">
        <v>-3.4124741164587857E-2</v>
      </c>
      <c r="I19" s="32">
        <v>-1.0429607805696461E-2</v>
      </c>
      <c r="J19" s="35"/>
      <c r="K19" s="54"/>
      <c r="L19" s="52">
        <v>98.465974301320898</v>
      </c>
    </row>
    <row r="20" spans="1:12" ht="14.45" customHeight="1" x14ac:dyDescent="0.25">
      <c r="A20" s="33" t="s">
        <v>72</v>
      </c>
      <c r="B20" s="30">
        <v>-3.0528641458194339E-2</v>
      </c>
      <c r="C20" s="30">
        <v>-2.9355853312902469E-2</v>
      </c>
      <c r="D20" s="30">
        <v>-4.0411403578709981E-2</v>
      </c>
      <c r="E20" s="30">
        <v>5.8122307569585807E-4</v>
      </c>
      <c r="F20" s="30">
        <v>-4.4608794037693467E-2</v>
      </c>
      <c r="G20" s="30">
        <v>-2.924766073628482E-2</v>
      </c>
      <c r="H20" s="30">
        <v>-4.1276984579104004E-2</v>
      </c>
      <c r="I20" s="32">
        <v>-8.9401014241611287E-3</v>
      </c>
      <c r="J20" s="20"/>
      <c r="K20" s="46"/>
      <c r="L20" s="52">
        <v>93.737623691860378</v>
      </c>
    </row>
    <row r="21" spans="1:12" ht="14.45" customHeight="1" thickBot="1" x14ac:dyDescent="0.3">
      <c r="A21" s="36" t="s">
        <v>73</v>
      </c>
      <c r="B21" s="37">
        <v>-8.9715572888649842E-2</v>
      </c>
      <c r="C21" s="37">
        <v>-9.3964897016748372E-2</v>
      </c>
      <c r="D21" s="37">
        <v>-7.7511456363605347E-2</v>
      </c>
      <c r="E21" s="37">
        <v>-1.4389334766110373E-2</v>
      </c>
      <c r="F21" s="37">
        <v>-7.9089277311047423E-2</v>
      </c>
      <c r="G21" s="37">
        <v>-7.4496781118418398E-2</v>
      </c>
      <c r="H21" s="37">
        <v>-7.8415372962555963E-2</v>
      </c>
      <c r="I21" s="38">
        <v>-3.2026068615010894E-3</v>
      </c>
      <c r="J21" s="20"/>
      <c r="K21" s="46"/>
      <c r="L21" s="52" t="s">
        <v>30</v>
      </c>
    </row>
    <row r="22" spans="1:12" ht="15.75" thickTop="1" x14ac:dyDescent="0.25">
      <c r="A22" s="39" t="s">
        <v>61</v>
      </c>
      <c r="B22" s="20"/>
      <c r="C22" s="20"/>
      <c r="D22" s="20"/>
      <c r="E22" s="20"/>
      <c r="F22" s="20"/>
      <c r="G22" s="20"/>
      <c r="H22" s="20"/>
      <c r="I22" s="20"/>
      <c r="J22" s="20"/>
      <c r="K22" s="46"/>
      <c r="L22" s="52">
        <v>100.00273175098941</v>
      </c>
    </row>
    <row r="23" spans="1:12" ht="3.9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55"/>
      <c r="L23" s="52">
        <v>100</v>
      </c>
    </row>
    <row r="24" spans="1:12" x14ac:dyDescent="0.25">
      <c r="A24" s="40" t="str">
        <f>"Indexed number of employee jobs and total employee wages, "&amp;$L$1&amp;" and Australia"</f>
        <v>Indexed number of employee jobs and total employee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55"/>
      <c r="L24" s="52">
        <v>99.965512913159571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55"/>
      <c r="L25" s="52">
        <v>99.451039913623859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55"/>
      <c r="L26" s="52">
        <v>93.968395367437779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5"/>
      <c r="L27" s="51" t="s">
        <v>29</v>
      </c>
    </row>
    <row r="28" spans="1:12" x14ac:dyDescent="0.25">
      <c r="A28" s="20"/>
      <c r="B28" s="40"/>
      <c r="C28" s="40"/>
      <c r="D28" s="40"/>
      <c r="E28" s="40"/>
      <c r="F28" s="40"/>
      <c r="G28" s="40"/>
      <c r="H28" s="40"/>
      <c r="I28" s="40"/>
      <c r="J28" s="40"/>
      <c r="K28" s="56"/>
      <c r="L28" s="52">
        <v>99.487005914506227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55"/>
      <c r="L29" s="52">
        <v>100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55"/>
      <c r="L30" s="52">
        <v>99.651931415514412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55"/>
      <c r="L31" s="52">
        <v>98.382055494506588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55"/>
      <c r="L32" s="52">
        <v>93.325641786372074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55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52" t="s">
        <v>28</v>
      </c>
      <c r="L34" s="52"/>
    </row>
    <row r="35" spans="1:12" ht="3.9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52"/>
      <c r="L35" s="51" t="s">
        <v>26</v>
      </c>
    </row>
    <row r="36" spans="1:12" x14ac:dyDescent="0.25">
      <c r="A36" s="41" t="str">
        <f>"Indexed number of employee jobs held by men, by age group, "&amp;$L$1</f>
        <v>Indexed number of employee jobs held by men,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51" t="s">
        <v>23</v>
      </c>
      <c r="L36" s="52">
        <v>100.28833021397136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51" t="s">
        <v>68</v>
      </c>
      <c r="L37" s="52">
        <v>100.02067899014602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51" t="s">
        <v>69</v>
      </c>
      <c r="L38" s="52">
        <v>99.95438426109861</v>
      </c>
    </row>
    <row r="39" spans="1:12" x14ac:dyDescent="0.25">
      <c r="K39" s="54" t="s">
        <v>70</v>
      </c>
      <c r="L39" s="52">
        <v>99.902188214112599</v>
      </c>
    </row>
    <row r="40" spans="1:12" x14ac:dyDescent="0.25">
      <c r="K40" s="46" t="s">
        <v>71</v>
      </c>
      <c r="L40" s="52">
        <v>100.03852641662677</v>
      </c>
    </row>
    <row r="41" spans="1:12" x14ac:dyDescent="0.25">
      <c r="K41" s="46" t="s">
        <v>72</v>
      </c>
      <c r="L41" s="52">
        <v>99.934919210053863</v>
      </c>
    </row>
    <row r="42" spans="1:12" x14ac:dyDescent="0.25">
      <c r="K42" s="46" t="s">
        <v>73</v>
      </c>
      <c r="L42" s="52">
        <v>100.34506331586314</v>
      </c>
    </row>
    <row r="43" spans="1:12" x14ac:dyDescent="0.25">
      <c r="K43" s="46" t="s">
        <v>74</v>
      </c>
      <c r="L43" s="52">
        <v>0</v>
      </c>
    </row>
    <row r="44" spans="1:12" x14ac:dyDescent="0.25">
      <c r="K44" s="52"/>
      <c r="L44" s="52" t="s">
        <v>25</v>
      </c>
    </row>
    <row r="45" spans="1:12" x14ac:dyDescent="0.25">
      <c r="K45" s="51" t="s">
        <v>23</v>
      </c>
      <c r="L45" s="52">
        <v>99.205827305377099</v>
      </c>
    </row>
    <row r="46" spans="1:12" ht="15.6" customHeight="1" x14ac:dyDescent="0.25">
      <c r="A46" s="41" t="str">
        <f>"Indexed number of employee jobs held by women, by age group, "&amp;$L$1</f>
        <v>Indexed number of employee jobs held by women,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51" t="s">
        <v>68</v>
      </c>
      <c r="L46" s="52">
        <v>99.159354096238218</v>
      </c>
    </row>
    <row r="47" spans="1:12" ht="15.6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51" t="s">
        <v>69</v>
      </c>
      <c r="L47" s="52">
        <v>99.671125237275419</v>
      </c>
    </row>
    <row r="48" spans="1:12" ht="15.6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54" t="s">
        <v>70</v>
      </c>
      <c r="L48" s="52">
        <v>99.967107541029009</v>
      </c>
    </row>
    <row r="49" spans="1:12" ht="15.6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46" t="s">
        <v>71</v>
      </c>
      <c r="L49" s="52">
        <v>100.0614340157021</v>
      </c>
    </row>
    <row r="50" spans="1:12" ht="15.6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46" t="s">
        <v>72</v>
      </c>
      <c r="L50" s="52">
        <v>100.02692998204668</v>
      </c>
    </row>
    <row r="51" spans="1:12" ht="15.6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46" t="s">
        <v>73</v>
      </c>
      <c r="L51" s="52">
        <v>98.512321364627752</v>
      </c>
    </row>
    <row r="52" spans="1:12" ht="15.6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6" t="s">
        <v>74</v>
      </c>
      <c r="L52" s="52">
        <v>0</v>
      </c>
    </row>
    <row r="53" spans="1:12" ht="15.6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52"/>
      <c r="L53" s="52" t="s">
        <v>24</v>
      </c>
    </row>
    <row r="54" spans="1:12" ht="15.6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51" t="s">
        <v>23</v>
      </c>
      <c r="L54" s="52">
        <v>93.813546461631844</v>
      </c>
    </row>
    <row r="55" spans="1:12" ht="15.6" customHeight="1" x14ac:dyDescent="0.25">
      <c r="A55" s="41" t="s">
        <v>62</v>
      </c>
      <c r="B55" s="20"/>
      <c r="C55" s="20"/>
      <c r="D55" s="20"/>
      <c r="E55" s="20"/>
      <c r="F55" s="20"/>
      <c r="G55" s="20"/>
      <c r="H55" s="20"/>
      <c r="I55" s="20"/>
      <c r="J55" s="20"/>
      <c r="K55" s="51" t="s">
        <v>68</v>
      </c>
      <c r="L55" s="52">
        <v>92.859454793929359</v>
      </c>
    </row>
    <row r="56" spans="1:12" ht="15.6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51" t="s">
        <v>69</v>
      </c>
      <c r="L56" s="52">
        <v>94.441501493547577</v>
      </c>
    </row>
    <row r="57" spans="1:12" ht="15.6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54" t="s">
        <v>70</v>
      </c>
      <c r="L57" s="52">
        <v>95.135378436396365</v>
      </c>
    </row>
    <row r="58" spans="1:12" ht="15.6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46" t="s">
        <v>71</v>
      </c>
      <c r="L58" s="52">
        <v>95.917241092067712</v>
      </c>
    </row>
    <row r="59" spans="1:12" ht="15.6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46" t="s">
        <v>72</v>
      </c>
      <c r="L59" s="52">
        <v>96.353231597845607</v>
      </c>
    </row>
    <row r="60" spans="1:12" ht="15.6" customHeight="1" x14ac:dyDescent="0.25">
      <c r="K60" s="46" t="s">
        <v>73</v>
      </c>
      <c r="L60" s="52">
        <v>92.187245678570264</v>
      </c>
    </row>
    <row r="61" spans="1:12" ht="15.6" customHeight="1" x14ac:dyDescent="0.25">
      <c r="K61" s="46" t="s">
        <v>74</v>
      </c>
      <c r="L61" s="52">
        <v>0</v>
      </c>
    </row>
    <row r="62" spans="1:12" ht="15.6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48"/>
      <c r="L62" s="48"/>
    </row>
    <row r="63" spans="1:12" ht="15.6" customHeight="1" x14ac:dyDescent="0.25">
      <c r="K63" s="52" t="s">
        <v>27</v>
      </c>
      <c r="L63" s="56"/>
    </row>
    <row r="64" spans="1:12" ht="15.6" customHeight="1" x14ac:dyDescent="0.25">
      <c r="K64" s="56"/>
      <c r="L64" s="51" t="s">
        <v>26</v>
      </c>
    </row>
    <row r="65" spans="1:12" ht="15.6" customHeight="1" x14ac:dyDescent="0.25">
      <c r="K65" s="51" t="s">
        <v>23</v>
      </c>
      <c r="L65" s="52">
        <v>99.9782618147037</v>
      </c>
    </row>
    <row r="66" spans="1:12" ht="15.6" customHeight="1" x14ac:dyDescent="0.25">
      <c r="K66" s="51" t="s">
        <v>68</v>
      </c>
      <c r="L66" s="52">
        <v>100.0904539714667</v>
      </c>
    </row>
    <row r="67" spans="1:12" ht="15.6" customHeight="1" x14ac:dyDescent="0.25">
      <c r="K67" s="51" t="s">
        <v>69</v>
      </c>
      <c r="L67" s="52">
        <v>99.693746637420858</v>
      </c>
    </row>
    <row r="68" spans="1:12" ht="15.6" customHeight="1" x14ac:dyDescent="0.25">
      <c r="K68" s="54" t="s">
        <v>70</v>
      </c>
      <c r="L68" s="52">
        <v>99.896166352433255</v>
      </c>
    </row>
    <row r="69" spans="1:12" ht="15.6" customHeight="1" x14ac:dyDescent="0.25">
      <c r="K69" s="46" t="s">
        <v>71</v>
      </c>
      <c r="L69" s="52">
        <v>99.883460798085437</v>
      </c>
    </row>
    <row r="70" spans="1:12" ht="15.6" customHeight="1" x14ac:dyDescent="0.25">
      <c r="K70" s="46" t="s">
        <v>72</v>
      </c>
      <c r="L70" s="52">
        <v>99.828591834305442</v>
      </c>
    </row>
    <row r="71" spans="1:12" ht="15.6" customHeight="1" x14ac:dyDescent="0.25">
      <c r="K71" s="46" t="s">
        <v>73</v>
      </c>
      <c r="L71" s="52">
        <v>100.61820429833813</v>
      </c>
    </row>
    <row r="72" spans="1:12" ht="15.6" customHeight="1" x14ac:dyDescent="0.25">
      <c r="K72" s="46" t="s">
        <v>74</v>
      </c>
      <c r="L72" s="52">
        <v>0</v>
      </c>
    </row>
    <row r="73" spans="1:12" ht="15.6" customHeight="1" x14ac:dyDescent="0.25">
      <c r="K73" s="47"/>
      <c r="L73" s="52" t="s">
        <v>25</v>
      </c>
    </row>
    <row r="74" spans="1:12" ht="15.6" customHeight="1" x14ac:dyDescent="0.25">
      <c r="K74" s="51" t="s">
        <v>23</v>
      </c>
      <c r="L74" s="52">
        <v>98.300073909830004</v>
      </c>
    </row>
    <row r="75" spans="1:12" ht="15.6" customHeight="1" x14ac:dyDescent="0.25">
      <c r="K75" s="51" t="s">
        <v>68</v>
      </c>
      <c r="L75" s="52">
        <v>100.44779193795395</v>
      </c>
    </row>
    <row r="76" spans="1:12" ht="15.6" customHeight="1" x14ac:dyDescent="0.25">
      <c r="K76" s="51" t="s">
        <v>69</v>
      </c>
      <c r="L76" s="52">
        <v>101.62810909241402</v>
      </c>
    </row>
    <row r="77" spans="1:12" ht="15.6" customHeight="1" x14ac:dyDescent="0.25">
      <c r="A77" s="40" t="str">
        <f>"Distribution of employee jobs by industry, "&amp;$L$1</f>
        <v>Distribution of employee jobs by industry, Western Australia</v>
      </c>
      <c r="K77" s="54" t="s">
        <v>70</v>
      </c>
      <c r="L77" s="52">
        <v>101.86718401326156</v>
      </c>
    </row>
    <row r="78" spans="1:12" ht="15.6" customHeight="1" x14ac:dyDescent="0.25">
      <c r="K78" s="46" t="s">
        <v>71</v>
      </c>
      <c r="L78" s="52">
        <v>101.55246865407628</v>
      </c>
    </row>
    <row r="79" spans="1:12" ht="15.6" customHeight="1" x14ac:dyDescent="0.25">
      <c r="K79" s="46" t="s">
        <v>72</v>
      </c>
      <c r="L79" s="52">
        <v>102.11403404356625</v>
      </c>
    </row>
    <row r="80" spans="1:12" ht="15.6" customHeight="1" x14ac:dyDescent="0.25">
      <c r="K80" s="46" t="s">
        <v>73</v>
      </c>
      <c r="L80" s="52">
        <v>99.1236044947089</v>
      </c>
    </row>
    <row r="81" spans="1:12" ht="15.6" customHeight="1" x14ac:dyDescent="0.25">
      <c r="K81" s="46" t="s">
        <v>74</v>
      </c>
      <c r="L81" s="52">
        <v>0</v>
      </c>
    </row>
    <row r="82" spans="1:12" ht="15.6" customHeight="1" x14ac:dyDescent="0.25">
      <c r="K82" s="48"/>
      <c r="L82" s="52" t="s">
        <v>24</v>
      </c>
    </row>
    <row r="83" spans="1:12" ht="15.6" customHeight="1" x14ac:dyDescent="0.25">
      <c r="K83" s="51" t="s">
        <v>23</v>
      </c>
      <c r="L83" s="52">
        <v>89.070040433024658</v>
      </c>
    </row>
    <row r="84" spans="1:12" ht="15.6" customHeight="1" x14ac:dyDescent="0.25">
      <c r="K84" s="51" t="s">
        <v>68</v>
      </c>
      <c r="L84" s="52">
        <v>92.691139988715648</v>
      </c>
    </row>
    <row r="85" spans="1:12" ht="15.6" customHeight="1" x14ac:dyDescent="0.25">
      <c r="K85" s="51" t="s">
        <v>69</v>
      </c>
      <c r="L85" s="52">
        <v>95.791085544013583</v>
      </c>
    </row>
    <row r="86" spans="1:12" ht="15.6" customHeight="1" x14ac:dyDescent="0.25">
      <c r="K86" s="54" t="s">
        <v>70</v>
      </c>
      <c r="L86" s="52">
        <v>97.267535590348928</v>
      </c>
    </row>
    <row r="87" spans="1:12" ht="15.6" customHeight="1" x14ac:dyDescent="0.25">
      <c r="K87" s="46" t="s">
        <v>71</v>
      </c>
      <c r="L87" s="52">
        <v>97.491285573071124</v>
      </c>
    </row>
    <row r="88" spans="1:12" ht="15.6" customHeight="1" x14ac:dyDescent="0.25">
      <c r="K88" s="46" t="s">
        <v>72</v>
      </c>
      <c r="L88" s="52">
        <v>97.612189025116052</v>
      </c>
    </row>
    <row r="89" spans="1:12" ht="15.6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6" t="s">
        <v>73</v>
      </c>
      <c r="L89" s="52">
        <v>90.206916615149652</v>
      </c>
    </row>
    <row r="90" spans="1:12" ht="15.6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6" t="s">
        <v>74</v>
      </c>
      <c r="L90" s="52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7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52" t="s">
        <v>22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47"/>
      <c r="L93" s="57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47" t="s">
        <v>19</v>
      </c>
      <c r="L94" s="51">
        <v>-6.0943643512450851E-2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47" t="s">
        <v>0</v>
      </c>
      <c r="L95" s="51">
        <v>-7.3996330275229338E-2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47" t="s">
        <v>1</v>
      </c>
      <c r="L96" s="51">
        <v>-5.5705730372317408E-2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47" t="s">
        <v>18</v>
      </c>
      <c r="L97" s="51">
        <v>-4.2164441321153046E-3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47" t="s">
        <v>2</v>
      </c>
      <c r="L98" s="51">
        <v>-4.2848495330335523E-2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47" t="s">
        <v>17</v>
      </c>
      <c r="L99" s="51">
        <v>-3.811601341683668E-2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47" t="s">
        <v>16</v>
      </c>
      <c r="L100" s="51">
        <v>-3.2803729220519329E-2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47" t="s">
        <v>15</v>
      </c>
      <c r="L101" s="51">
        <v>-0.19456045635122743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47" t="s">
        <v>14</v>
      </c>
      <c r="L102" s="51">
        <v>-2.4964943910256387E-2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47" t="s">
        <v>13</v>
      </c>
      <c r="L103" s="51">
        <v>-0.10147755784778367</v>
      </c>
    </row>
    <row r="104" spans="1:12" x14ac:dyDescent="0.25">
      <c r="K104" s="47" t="s">
        <v>12</v>
      </c>
      <c r="L104" s="51">
        <v>-4.6355879689213064E-2</v>
      </c>
    </row>
    <row r="105" spans="1:12" x14ac:dyDescent="0.25">
      <c r="K105" s="47" t="s">
        <v>11</v>
      </c>
      <c r="L105" s="51">
        <v>-6.9432942509697892E-2</v>
      </c>
    </row>
    <row r="106" spans="1:12" x14ac:dyDescent="0.25">
      <c r="K106" s="47" t="s">
        <v>10</v>
      </c>
      <c r="L106" s="51">
        <v>-6.2003846826368281E-2</v>
      </c>
    </row>
    <row r="107" spans="1:12" x14ac:dyDescent="0.25">
      <c r="K107" s="47" t="s">
        <v>9</v>
      </c>
      <c r="L107" s="51">
        <v>-8.0013435539400879E-2</v>
      </c>
    </row>
    <row r="108" spans="1:12" x14ac:dyDescent="0.25">
      <c r="K108" s="47" t="s">
        <v>8</v>
      </c>
      <c r="L108" s="51">
        <v>-1.0537889853769689E-2</v>
      </c>
    </row>
    <row r="109" spans="1:12" x14ac:dyDescent="0.25">
      <c r="K109" s="47" t="s">
        <v>7</v>
      </c>
      <c r="L109" s="51">
        <v>-1.3367912792291325E-2</v>
      </c>
    </row>
    <row r="110" spans="1:12" x14ac:dyDescent="0.25">
      <c r="K110" s="47" t="s">
        <v>6</v>
      </c>
      <c r="L110" s="51">
        <v>-1.0098160055836858E-2</v>
      </c>
    </row>
    <row r="111" spans="1:12" x14ac:dyDescent="0.25">
      <c r="K111" s="47" t="s">
        <v>5</v>
      </c>
      <c r="L111" s="51">
        <v>-0.22791185729275976</v>
      </c>
    </row>
    <row r="112" spans="1:12" x14ac:dyDescent="0.25">
      <c r="K112" s="47" t="s">
        <v>3</v>
      </c>
      <c r="L112" s="51">
        <v>-6.1386138613861441E-2</v>
      </c>
    </row>
    <row r="113" spans="1:12" x14ac:dyDescent="0.25">
      <c r="K113" s="47"/>
      <c r="L113" s="5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47"/>
      <c r="L114" s="58"/>
    </row>
    <row r="115" spans="1:12" x14ac:dyDescent="0.25">
      <c r="K115" s="47"/>
      <c r="L115" s="58"/>
    </row>
    <row r="116" spans="1:12" x14ac:dyDescent="0.25">
      <c r="K116" s="47"/>
      <c r="L116" s="58"/>
    </row>
    <row r="117" spans="1:12" x14ac:dyDescent="0.25">
      <c r="K117" s="47"/>
      <c r="L117" s="58"/>
    </row>
    <row r="118" spans="1:12" x14ac:dyDescent="0.25">
      <c r="K118" s="47"/>
      <c r="L118" s="58"/>
    </row>
    <row r="119" spans="1:12" x14ac:dyDescent="0.25">
      <c r="K119" s="47"/>
      <c r="L119" s="58"/>
    </row>
    <row r="120" spans="1:12" x14ac:dyDescent="0.25">
      <c r="K120" s="47"/>
      <c r="L120" s="58"/>
    </row>
    <row r="121" spans="1:12" x14ac:dyDescent="0.25">
      <c r="K121" s="47"/>
      <c r="L121" s="57"/>
    </row>
    <row r="122" spans="1:12" x14ac:dyDescent="0.25">
      <c r="K122" s="47"/>
      <c r="L122" s="58"/>
    </row>
    <row r="123" spans="1:12" x14ac:dyDescent="0.25">
      <c r="K123" s="47"/>
      <c r="L123" s="58"/>
    </row>
    <row r="124" spans="1:12" x14ac:dyDescent="0.25">
      <c r="K124" s="47"/>
      <c r="L124" s="58"/>
    </row>
    <row r="125" spans="1:12" x14ac:dyDescent="0.25">
      <c r="K125" s="47"/>
      <c r="L125" s="58"/>
    </row>
    <row r="126" spans="1:12" x14ac:dyDescent="0.25">
      <c r="K126" s="47"/>
      <c r="L126" s="58"/>
    </row>
    <row r="127" spans="1:12" x14ac:dyDescent="0.25">
      <c r="K127" s="47"/>
      <c r="L127" s="58"/>
    </row>
    <row r="128" spans="1:12" x14ac:dyDescent="0.25">
      <c r="K128" s="47"/>
      <c r="L128" s="58"/>
    </row>
    <row r="129" spans="11:12" x14ac:dyDescent="0.25">
      <c r="K129" s="47"/>
      <c r="L129" s="58"/>
    </row>
    <row r="130" spans="11:12" x14ac:dyDescent="0.25">
      <c r="K130" s="47"/>
      <c r="L130" s="58"/>
    </row>
    <row r="131" spans="11:12" x14ac:dyDescent="0.25">
      <c r="K131" s="47"/>
      <c r="L131" s="58"/>
    </row>
    <row r="132" spans="11:12" x14ac:dyDescent="0.25">
      <c r="K132" s="47"/>
      <c r="L132" s="58"/>
    </row>
    <row r="133" spans="11:12" x14ac:dyDescent="0.25">
      <c r="K133" s="47"/>
      <c r="L133" s="58"/>
    </row>
    <row r="134" spans="11:12" x14ac:dyDescent="0.25">
      <c r="L134" s="58"/>
    </row>
    <row r="135" spans="11:12" x14ac:dyDescent="0.25">
      <c r="L135" s="58"/>
    </row>
    <row r="136" spans="11:12" x14ac:dyDescent="0.25">
      <c r="L136" s="58"/>
    </row>
    <row r="137" spans="11:12" x14ac:dyDescent="0.25">
      <c r="L137" s="58"/>
    </row>
    <row r="138" spans="11:12" x14ac:dyDescent="0.25">
      <c r="L138" s="58"/>
    </row>
    <row r="139" spans="11:12" x14ac:dyDescent="0.25">
      <c r="L139" s="58"/>
    </row>
    <row r="140" spans="11:12" x14ac:dyDescent="0.25">
      <c r="L140" s="58"/>
    </row>
    <row r="141" spans="11:12" x14ac:dyDescent="0.25">
      <c r="K141" s="59" t="s">
        <v>21</v>
      </c>
    </row>
    <row r="142" spans="11:12" x14ac:dyDescent="0.25">
      <c r="L142" s="60">
        <v>43904</v>
      </c>
    </row>
    <row r="143" spans="11:12" x14ac:dyDescent="0.25">
      <c r="K143" s="47" t="s">
        <v>19</v>
      </c>
      <c r="L143" s="57">
        <v>1.3718382992800995E-2</v>
      </c>
    </row>
    <row r="144" spans="11:12" x14ac:dyDescent="0.25">
      <c r="K144" s="47" t="s">
        <v>0</v>
      </c>
      <c r="L144" s="57">
        <v>6.1242781217861586E-2</v>
      </c>
    </row>
    <row r="145" spans="11:12" x14ac:dyDescent="0.25">
      <c r="K145" s="47" t="s">
        <v>1</v>
      </c>
      <c r="L145" s="57">
        <v>6.0194574496393309E-2</v>
      </c>
    </row>
    <row r="146" spans="11:12" x14ac:dyDescent="0.25">
      <c r="K146" s="47" t="s">
        <v>18</v>
      </c>
      <c r="L146" s="57">
        <v>1.1513193380655462E-2</v>
      </c>
    </row>
    <row r="147" spans="11:12" x14ac:dyDescent="0.25">
      <c r="K147" s="47" t="s">
        <v>2</v>
      </c>
      <c r="L147" s="57">
        <v>6.2374592763597921E-2</v>
      </c>
    </row>
    <row r="148" spans="11:12" x14ac:dyDescent="0.25">
      <c r="K148" s="47" t="s">
        <v>17</v>
      </c>
      <c r="L148" s="57">
        <v>3.8326069602364669E-2</v>
      </c>
    </row>
    <row r="149" spans="11:12" x14ac:dyDescent="0.25">
      <c r="K149" s="47" t="s">
        <v>16</v>
      </c>
      <c r="L149" s="57">
        <v>8.3118477924730483E-2</v>
      </c>
    </row>
    <row r="150" spans="11:12" x14ac:dyDescent="0.25">
      <c r="K150" s="47" t="s">
        <v>15</v>
      </c>
      <c r="L150" s="57">
        <v>6.1776773321251088E-2</v>
      </c>
    </row>
    <row r="151" spans="11:12" x14ac:dyDescent="0.25">
      <c r="K151" s="47" t="s">
        <v>14</v>
      </c>
      <c r="L151" s="57">
        <v>3.5901529698591124E-2</v>
      </c>
    </row>
    <row r="152" spans="11:12" x14ac:dyDescent="0.25">
      <c r="K152" s="47" t="s">
        <v>13</v>
      </c>
      <c r="L152" s="57">
        <v>6.4492581645055266E-3</v>
      </c>
    </row>
    <row r="153" spans="11:12" x14ac:dyDescent="0.25">
      <c r="K153" s="47" t="s">
        <v>12</v>
      </c>
      <c r="L153" s="57">
        <v>3.7719260393967509E-2</v>
      </c>
    </row>
    <row r="154" spans="11:12" x14ac:dyDescent="0.25">
      <c r="K154" s="47" t="s">
        <v>11</v>
      </c>
      <c r="L154" s="57">
        <v>2.0625220249268234E-2</v>
      </c>
    </row>
    <row r="155" spans="11:12" x14ac:dyDescent="0.25">
      <c r="K155" s="47" t="s">
        <v>10</v>
      </c>
      <c r="L155" s="57">
        <v>7.7118708062741376E-2</v>
      </c>
    </row>
    <row r="156" spans="11:12" x14ac:dyDescent="0.25">
      <c r="K156" s="47" t="s">
        <v>9</v>
      </c>
      <c r="L156" s="57">
        <v>7.4939588772141796E-2</v>
      </c>
    </row>
    <row r="157" spans="11:12" x14ac:dyDescent="0.25">
      <c r="K157" s="47" t="s">
        <v>8</v>
      </c>
      <c r="L157" s="57">
        <v>0.11201068703388063</v>
      </c>
    </row>
    <row r="158" spans="11:12" x14ac:dyDescent="0.25">
      <c r="K158" s="47" t="s">
        <v>7</v>
      </c>
      <c r="L158" s="57">
        <v>4.2635763446892058E-2</v>
      </c>
    </row>
    <row r="159" spans="11:12" x14ac:dyDescent="0.25">
      <c r="K159" s="47" t="s">
        <v>6</v>
      </c>
      <c r="L159" s="57">
        <v>0.12107237121261157</v>
      </c>
    </row>
    <row r="160" spans="11:12" x14ac:dyDescent="0.25">
      <c r="K160" s="47" t="s">
        <v>5</v>
      </c>
      <c r="L160" s="57">
        <v>1.2850870568944314E-2</v>
      </c>
    </row>
    <row r="161" spans="11:12" x14ac:dyDescent="0.25">
      <c r="K161" s="47" t="s">
        <v>3</v>
      </c>
      <c r="L161" s="57">
        <v>4.2674419440908468E-2</v>
      </c>
    </row>
    <row r="162" spans="11:12" x14ac:dyDescent="0.25">
      <c r="L162" s="57" t="s">
        <v>20</v>
      </c>
    </row>
    <row r="163" spans="11:12" x14ac:dyDescent="0.25">
      <c r="K163" s="47" t="s">
        <v>19</v>
      </c>
      <c r="L163" s="57">
        <v>1.3592059884737814E-2</v>
      </c>
    </row>
    <row r="164" spans="11:12" x14ac:dyDescent="0.25">
      <c r="K164" s="47" t="s">
        <v>0</v>
      </c>
      <c r="L164" s="57">
        <v>5.9835415615408255E-2</v>
      </c>
    </row>
    <row r="165" spans="11:12" x14ac:dyDescent="0.25">
      <c r="K165" s="47" t="s">
        <v>1</v>
      </c>
      <c r="L165" s="57">
        <v>5.9972948670766732E-2</v>
      </c>
    </row>
    <row r="166" spans="11:12" x14ac:dyDescent="0.25">
      <c r="K166" s="47" t="s">
        <v>18</v>
      </c>
      <c r="L166" s="57">
        <v>1.2096269344735615E-2</v>
      </c>
    </row>
    <row r="167" spans="11:12" x14ac:dyDescent="0.25">
      <c r="K167" s="47" t="s">
        <v>2</v>
      </c>
      <c r="L167" s="57">
        <v>6.2991087858012773E-2</v>
      </c>
    </row>
    <row r="168" spans="11:12" x14ac:dyDescent="0.25">
      <c r="K168" s="47" t="s">
        <v>17</v>
      </c>
      <c r="L168" s="57">
        <v>3.8896245063037564E-2</v>
      </c>
    </row>
    <row r="169" spans="11:12" x14ac:dyDescent="0.25">
      <c r="K169" s="47" t="s">
        <v>16</v>
      </c>
      <c r="L169" s="57">
        <v>8.4820903506808362E-2</v>
      </c>
    </row>
    <row r="170" spans="11:12" x14ac:dyDescent="0.25">
      <c r="K170" s="47" t="s">
        <v>15</v>
      </c>
      <c r="L170" s="57">
        <v>5.2498738489906022E-2</v>
      </c>
    </row>
    <row r="171" spans="11:12" x14ac:dyDescent="0.25">
      <c r="K171" s="47" t="s">
        <v>14</v>
      </c>
      <c r="L171" s="57">
        <v>3.6933790638646602E-2</v>
      </c>
    </row>
    <row r="172" spans="11:12" x14ac:dyDescent="0.25">
      <c r="K172" s="47" t="s">
        <v>13</v>
      </c>
      <c r="L172" s="57">
        <v>6.1140556885568706E-3</v>
      </c>
    </row>
    <row r="173" spans="11:12" x14ac:dyDescent="0.25">
      <c r="K173" s="47" t="s">
        <v>12</v>
      </c>
      <c r="L173" s="57">
        <v>3.7952483752129389E-2</v>
      </c>
    </row>
    <row r="174" spans="11:12" x14ac:dyDescent="0.25">
      <c r="K174" s="47" t="s">
        <v>11</v>
      </c>
      <c r="L174" s="57">
        <v>2.0250556771748245E-2</v>
      </c>
    </row>
    <row r="175" spans="11:12" x14ac:dyDescent="0.25">
      <c r="K175" s="47" t="s">
        <v>10</v>
      </c>
      <c r="L175" s="57">
        <v>7.6322309189484502E-2</v>
      </c>
    </row>
    <row r="176" spans="11:12" x14ac:dyDescent="0.25">
      <c r="K176" s="47" t="s">
        <v>9</v>
      </c>
      <c r="L176" s="57">
        <v>7.2741707231013794E-2</v>
      </c>
    </row>
    <row r="177" spans="11:12" x14ac:dyDescent="0.25">
      <c r="K177" s="47" t="s">
        <v>8</v>
      </c>
      <c r="L177" s="57">
        <v>0.11693629468875795</v>
      </c>
    </row>
    <row r="178" spans="11:12" x14ac:dyDescent="0.25">
      <c r="K178" s="47" t="s">
        <v>7</v>
      </c>
      <c r="L178" s="57">
        <v>4.4383339719925786E-2</v>
      </c>
    </row>
    <row r="179" spans="11:12" x14ac:dyDescent="0.25">
      <c r="K179" s="47" t="s">
        <v>6</v>
      </c>
      <c r="L179" s="57">
        <v>0.12645263361573453</v>
      </c>
    </row>
    <row r="180" spans="11:12" x14ac:dyDescent="0.25">
      <c r="K180" s="47" t="s">
        <v>5</v>
      </c>
      <c r="L180" s="57">
        <v>1.0468636772355287E-2</v>
      </c>
    </row>
    <row r="181" spans="11:12" x14ac:dyDescent="0.25">
      <c r="K181" s="47" t="s">
        <v>3</v>
      </c>
      <c r="L181" s="57">
        <v>4.2261536652084999E-2</v>
      </c>
    </row>
    <row r="185" spans="11:12" x14ac:dyDescent="0.25">
      <c r="K185" s="47"/>
    </row>
    <row r="186" spans="11:12" x14ac:dyDescent="0.25">
      <c r="K186" s="47"/>
    </row>
    <row r="187" spans="11:12" x14ac:dyDescent="0.25">
      <c r="K187" s="47"/>
    </row>
    <row r="188" spans="11:12" x14ac:dyDescent="0.25">
      <c r="K188" s="47"/>
    </row>
    <row r="189" spans="11:12" x14ac:dyDescent="0.25">
      <c r="K189" s="47"/>
    </row>
    <row r="190" spans="11:12" x14ac:dyDescent="0.25">
      <c r="K190" s="47"/>
    </row>
    <row r="191" spans="11:12" x14ac:dyDescent="0.25">
      <c r="K191" s="47"/>
    </row>
    <row r="192" spans="11:12" x14ac:dyDescent="0.25">
      <c r="K192" s="47"/>
    </row>
    <row r="193" spans="11:11" x14ac:dyDescent="0.25">
      <c r="K193" s="47"/>
    </row>
    <row r="194" spans="11:11" x14ac:dyDescent="0.25">
      <c r="K194" s="47"/>
    </row>
    <row r="195" spans="11:11" x14ac:dyDescent="0.25">
      <c r="K195" s="47"/>
    </row>
    <row r="196" spans="11:11" x14ac:dyDescent="0.25">
      <c r="K196" s="47"/>
    </row>
  </sheetData>
  <mergeCells count="14">
    <mergeCell ref="B12:I12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-0.499984740745262"/>
  </sheetPr>
  <dimension ref="A1:BO196"/>
  <sheetViews>
    <sheetView showRuler="0" topLeftCell="A31" zoomScaleNormal="100" workbookViewId="0">
      <selection sqref="A1:C1"/>
    </sheetView>
  </sheetViews>
  <sheetFormatPr defaultColWidth="8.85546875" defaultRowHeight="15" x14ac:dyDescent="0.25"/>
  <cols>
    <col min="1" max="1" width="14.85546875" style="19" customWidth="1"/>
    <col min="2" max="2" width="10.42578125" style="19" customWidth="1"/>
    <col min="3" max="5" width="10" style="19" customWidth="1"/>
    <col min="6" max="6" width="10.42578125" style="19" customWidth="1"/>
    <col min="7" max="9" width="10" style="19" customWidth="1"/>
    <col min="10" max="10" width="6.85546875" style="19" customWidth="1"/>
    <col min="11" max="11" width="11.5703125" style="43" customWidth="1"/>
    <col min="12" max="12" width="22" style="47" customWidth="1"/>
    <col min="13" max="16384" width="8.85546875" style="19"/>
  </cols>
  <sheetData>
    <row r="1" spans="1:67" ht="60" customHeight="1" x14ac:dyDescent="0.25">
      <c r="A1" s="69" t="s">
        <v>45</v>
      </c>
      <c r="B1" s="69"/>
      <c r="C1" s="69"/>
      <c r="D1" s="69"/>
      <c r="E1" s="69"/>
      <c r="F1" s="69"/>
      <c r="G1" s="69"/>
      <c r="H1" s="69"/>
      <c r="I1" s="69"/>
      <c r="J1" s="4"/>
      <c r="L1" s="44" t="s">
        <v>50</v>
      </c>
    </row>
    <row r="2" spans="1:67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55"/>
      <c r="K2" s="48"/>
      <c r="L2" s="45">
        <v>43925</v>
      </c>
      <c r="M2" s="43"/>
      <c r="N2" s="48"/>
      <c r="O2" s="48"/>
      <c r="P2" s="48"/>
      <c r="Q2" s="47"/>
      <c r="R2" s="62"/>
      <c r="S2" s="47"/>
      <c r="T2" s="47"/>
      <c r="U2" s="47"/>
      <c r="V2" s="47"/>
      <c r="W2" s="47"/>
      <c r="X2" s="47"/>
      <c r="Y2" s="47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</row>
    <row r="3" spans="1:67" ht="15" customHeight="1" x14ac:dyDescent="0.25">
      <c r="A3" s="21" t="str">
        <f>"Week ending "&amp;TEXT($L$2,"dddd dd mmmm yyyy")</f>
        <v>Week ending Saturday 04 April 2020</v>
      </c>
      <c r="B3" s="20"/>
      <c r="C3" s="22"/>
      <c r="D3" s="23"/>
      <c r="E3" s="20"/>
      <c r="F3" s="20"/>
      <c r="G3" s="20"/>
      <c r="H3" s="20"/>
      <c r="I3" s="20"/>
      <c r="J3" s="55"/>
      <c r="K3" s="46" t="s">
        <v>44</v>
      </c>
      <c r="L3" s="46"/>
      <c r="M3" s="47"/>
      <c r="N3" s="47"/>
      <c r="O3" s="47"/>
      <c r="P3" s="47"/>
      <c r="Q3" s="47"/>
      <c r="R3" s="64"/>
      <c r="S3" s="64"/>
      <c r="T3" s="64"/>
      <c r="U3" s="64"/>
      <c r="V3" s="64"/>
      <c r="W3" s="64"/>
      <c r="X3" s="64"/>
      <c r="Y3" s="64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67" ht="15" customHeight="1" x14ac:dyDescent="0.25">
      <c r="A4" s="2" t="s">
        <v>43</v>
      </c>
      <c r="B4" s="24"/>
      <c r="C4" s="24"/>
      <c r="D4" s="24"/>
      <c r="E4" s="24"/>
      <c r="F4" s="24"/>
      <c r="G4" s="24"/>
      <c r="H4" s="24"/>
      <c r="I4" s="24"/>
      <c r="J4" s="55"/>
      <c r="K4" s="48" t="s">
        <v>42</v>
      </c>
      <c r="L4" s="49">
        <v>43897</v>
      </c>
      <c r="M4" s="47"/>
      <c r="N4" s="47"/>
      <c r="O4" s="47"/>
      <c r="P4" s="47"/>
      <c r="Q4" s="47"/>
      <c r="R4" s="64"/>
      <c r="S4" s="64"/>
      <c r="T4" s="64"/>
      <c r="U4" s="64"/>
      <c r="V4" s="64"/>
      <c r="W4" s="64"/>
      <c r="X4" s="64"/>
      <c r="Y4" s="64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1:67" ht="9" customHeight="1" x14ac:dyDescent="0.25">
      <c r="A5" s="61"/>
      <c r="B5" s="20"/>
      <c r="C5" s="20"/>
      <c r="D5" s="24"/>
      <c r="E5" s="24"/>
      <c r="F5" s="20"/>
      <c r="G5" s="20"/>
      <c r="H5" s="20"/>
      <c r="I5" s="20"/>
      <c r="J5" s="55"/>
      <c r="K5" s="48"/>
      <c r="L5" s="49">
        <v>43904</v>
      </c>
      <c r="M5" s="47"/>
      <c r="N5" s="47"/>
      <c r="O5" s="47"/>
      <c r="P5" s="47"/>
      <c r="Q5" s="47"/>
      <c r="R5" s="64"/>
      <c r="S5" s="64"/>
      <c r="T5" s="64"/>
      <c r="U5" s="64"/>
      <c r="V5" s="64"/>
      <c r="W5" s="64"/>
      <c r="X5" s="64"/>
      <c r="Y5" s="64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</row>
    <row r="6" spans="1:67" ht="16.5" customHeight="1" thickBot="1" x14ac:dyDescent="0.3">
      <c r="A6" s="25" t="str">
        <f>"Change in employee jobs and total employee wages, "&amp;$L$1</f>
        <v>Change in employee jobs and total employee wages, Tasmania</v>
      </c>
      <c r="B6" s="22"/>
      <c r="C6" s="26"/>
      <c r="D6" s="27"/>
      <c r="E6" s="24"/>
      <c r="F6" s="20"/>
      <c r="G6" s="20"/>
      <c r="H6" s="20"/>
      <c r="I6" s="20"/>
      <c r="J6" s="55"/>
      <c r="K6" s="48"/>
      <c r="L6" s="49">
        <v>43911</v>
      </c>
      <c r="M6" s="47"/>
      <c r="N6" s="47"/>
      <c r="O6" s="47"/>
      <c r="P6" s="47"/>
      <c r="Q6" s="47"/>
      <c r="R6" s="64"/>
      <c r="S6" s="64"/>
      <c r="T6" s="64"/>
      <c r="U6" s="64"/>
      <c r="V6" s="64"/>
      <c r="W6" s="64"/>
      <c r="X6" s="64"/>
      <c r="Y6" s="64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</row>
    <row r="7" spans="1:67" ht="16.5" customHeight="1" thickTop="1" x14ac:dyDescent="0.25">
      <c r="A7" s="28"/>
      <c r="B7" s="74" t="s">
        <v>41</v>
      </c>
      <c r="C7" s="75"/>
      <c r="D7" s="75"/>
      <c r="E7" s="76"/>
      <c r="F7" s="77" t="s">
        <v>40</v>
      </c>
      <c r="G7" s="78"/>
      <c r="H7" s="78"/>
      <c r="I7" s="79"/>
      <c r="J7" s="66"/>
      <c r="K7" s="48" t="s">
        <v>39</v>
      </c>
      <c r="L7" s="49">
        <v>43918</v>
      </c>
      <c r="M7" s="47"/>
      <c r="N7" s="47"/>
      <c r="O7" s="47"/>
      <c r="P7" s="47"/>
      <c r="Q7" s="47"/>
      <c r="R7" s="64"/>
      <c r="S7" s="64"/>
      <c r="T7" s="64"/>
      <c r="U7" s="64"/>
      <c r="V7" s="64"/>
      <c r="W7" s="64"/>
      <c r="X7" s="64"/>
      <c r="Y7" s="64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spans="1:67" ht="33.950000000000003" customHeight="1" x14ac:dyDescent="0.25">
      <c r="A8" s="83"/>
      <c r="B8" s="85" t="s">
        <v>63</v>
      </c>
      <c r="C8" s="87" t="s">
        <v>64</v>
      </c>
      <c r="D8" s="89" t="s">
        <v>65</v>
      </c>
      <c r="E8" s="91" t="s">
        <v>66</v>
      </c>
      <c r="F8" s="93" t="s">
        <v>63</v>
      </c>
      <c r="G8" s="87" t="s">
        <v>64</v>
      </c>
      <c r="H8" s="89" t="s">
        <v>65</v>
      </c>
      <c r="I8" s="95" t="s">
        <v>66</v>
      </c>
      <c r="J8" s="67"/>
      <c r="K8" s="48" t="s">
        <v>38</v>
      </c>
      <c r="L8" s="49">
        <v>43925</v>
      </c>
      <c r="M8" s="47"/>
      <c r="N8" s="47"/>
      <c r="O8" s="47"/>
      <c r="P8" s="47"/>
      <c r="Q8" s="47"/>
      <c r="R8" s="64"/>
      <c r="S8" s="64"/>
      <c r="T8" s="64"/>
      <c r="U8" s="64"/>
      <c r="V8" s="64"/>
      <c r="W8" s="64"/>
      <c r="X8" s="64"/>
      <c r="Y8" s="64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spans="1:67" ht="33.950000000000003" customHeight="1" thickBot="1" x14ac:dyDescent="0.3">
      <c r="A9" s="84"/>
      <c r="B9" s="86"/>
      <c r="C9" s="88"/>
      <c r="D9" s="90"/>
      <c r="E9" s="92"/>
      <c r="F9" s="94"/>
      <c r="G9" s="88"/>
      <c r="H9" s="90"/>
      <c r="I9" s="96"/>
      <c r="J9" s="68"/>
      <c r="K9" s="50" t="s">
        <v>37</v>
      </c>
      <c r="L9" s="46" t="s">
        <v>36</v>
      </c>
      <c r="M9" s="47"/>
      <c r="N9" s="47"/>
      <c r="O9" s="47"/>
      <c r="P9" s="47"/>
      <c r="Q9" s="47"/>
      <c r="R9" s="64"/>
      <c r="S9" s="64"/>
      <c r="T9" s="64"/>
      <c r="U9" s="64"/>
      <c r="V9" s="64"/>
      <c r="W9" s="64"/>
      <c r="X9" s="64"/>
      <c r="Y9" s="64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spans="1:67" x14ac:dyDescent="0.25">
      <c r="A10" s="29"/>
      <c r="B10" s="80" t="str">
        <f>L1</f>
        <v>Tasmania</v>
      </c>
      <c r="C10" s="81"/>
      <c r="D10" s="81"/>
      <c r="E10" s="81"/>
      <c r="F10" s="81"/>
      <c r="G10" s="81"/>
      <c r="H10" s="81"/>
      <c r="I10" s="82"/>
      <c r="J10" s="51"/>
      <c r="K10" s="51"/>
      <c r="L10" s="52">
        <v>99.327562811870791</v>
      </c>
      <c r="M10" s="47"/>
      <c r="N10" s="47"/>
      <c r="O10" s="47"/>
      <c r="P10" s="47"/>
      <c r="Q10" s="47"/>
      <c r="R10" s="64"/>
      <c r="S10" s="64"/>
      <c r="T10" s="64"/>
      <c r="U10" s="64"/>
      <c r="V10" s="64"/>
      <c r="W10" s="64"/>
      <c r="X10" s="64"/>
      <c r="Y10" s="64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spans="1:67" x14ac:dyDescent="0.25">
      <c r="A11" s="31" t="s">
        <v>35</v>
      </c>
      <c r="B11" s="30">
        <v>-7.3492077387726562E-2</v>
      </c>
      <c r="C11" s="30">
        <v>-6.7219715873724106E-2</v>
      </c>
      <c r="D11" s="30">
        <v>-5.6566140543431676E-2</v>
      </c>
      <c r="E11" s="30">
        <v>-1.0921855282662207E-2</v>
      </c>
      <c r="F11" s="30">
        <v>-7.5231735149768886E-2</v>
      </c>
      <c r="G11" s="30">
        <v>-5.4403001445379795E-2</v>
      </c>
      <c r="H11" s="30">
        <v>-5.7157268232677638E-2</v>
      </c>
      <c r="I11" s="32">
        <v>4.0407024300945782E-3</v>
      </c>
      <c r="J11" s="30"/>
      <c r="K11" s="51"/>
      <c r="L11" s="52">
        <v>100</v>
      </c>
    </row>
    <row r="12" spans="1:67" x14ac:dyDescent="0.25">
      <c r="A12" s="29"/>
      <c r="B12" s="72" t="s">
        <v>34</v>
      </c>
      <c r="C12" s="72"/>
      <c r="D12" s="72"/>
      <c r="E12" s="72"/>
      <c r="F12" s="72"/>
      <c r="G12" s="72"/>
      <c r="H12" s="72"/>
      <c r="I12" s="73"/>
      <c r="J12" s="30"/>
      <c r="K12" s="51"/>
      <c r="L12" s="52">
        <v>99.290357174122391</v>
      </c>
    </row>
    <row r="13" spans="1:67" ht="14.45" customHeight="1" x14ac:dyDescent="0.25">
      <c r="A13" s="33" t="s">
        <v>33</v>
      </c>
      <c r="B13" s="30">
        <v>-6.3213231078756982E-2</v>
      </c>
      <c r="C13" s="30">
        <v>-5.678563260327385E-2</v>
      </c>
      <c r="D13" s="30">
        <v>-5.0019195963363128E-2</v>
      </c>
      <c r="E13" s="30">
        <v>-8.0302057604213495E-3</v>
      </c>
      <c r="F13" s="30">
        <v>-7.4766484503948849E-2</v>
      </c>
      <c r="G13" s="30">
        <v>-4.7800880416383196E-2</v>
      </c>
      <c r="H13" s="30">
        <v>-6.6216973234968335E-2</v>
      </c>
      <c r="I13" s="32">
        <v>1.5276568778027411E-2</v>
      </c>
      <c r="J13" s="30"/>
      <c r="K13" s="51"/>
      <c r="L13" s="51">
        <v>98.205922262102774</v>
      </c>
    </row>
    <row r="14" spans="1:67" ht="14.45" customHeight="1" x14ac:dyDescent="0.25">
      <c r="A14" s="33" t="s">
        <v>32</v>
      </c>
      <c r="B14" s="30">
        <v>-8.4173275247894752E-2</v>
      </c>
      <c r="C14" s="30">
        <v>-7.8837004405286293E-2</v>
      </c>
      <c r="D14" s="30">
        <v>-6.1932504695481616E-2</v>
      </c>
      <c r="E14" s="30">
        <v>-1.4919217035718968E-2</v>
      </c>
      <c r="F14" s="30">
        <v>-7.6586637696170912E-2</v>
      </c>
      <c r="G14" s="30">
        <v>-6.5024954395065837E-2</v>
      </c>
      <c r="H14" s="30">
        <v>-4.1303626414380901E-2</v>
      </c>
      <c r="I14" s="32">
        <v>-1.4829826849112049E-2</v>
      </c>
      <c r="J14" s="30"/>
      <c r="K14" s="47"/>
      <c r="L14" s="53">
        <v>92.650792261227338</v>
      </c>
    </row>
    <row r="15" spans="1:67" ht="14.45" customHeight="1" x14ac:dyDescent="0.25">
      <c r="A15" s="34" t="s">
        <v>67</v>
      </c>
      <c r="B15" s="30">
        <v>-7.283749547593199E-2</v>
      </c>
      <c r="C15" s="30">
        <v>-7.0903980415268797E-2</v>
      </c>
      <c r="D15" s="30">
        <v>-7.2921378811182436E-2</v>
      </c>
      <c r="E15" s="30">
        <v>9.5907928388747621E-3</v>
      </c>
      <c r="F15" s="30">
        <v>-0.11792145319148251</v>
      </c>
      <c r="G15" s="30">
        <v>-0.10350617404876938</v>
      </c>
      <c r="H15" s="30">
        <v>-6.271086177708185E-2</v>
      </c>
      <c r="I15" s="32">
        <v>-8.0366583559415838E-3</v>
      </c>
      <c r="J15" s="30"/>
      <c r="K15" s="47"/>
      <c r="L15" s="51" t="s">
        <v>31</v>
      </c>
    </row>
    <row r="16" spans="1:67" ht="14.45" customHeight="1" x14ac:dyDescent="0.25">
      <c r="A16" s="33" t="s">
        <v>68</v>
      </c>
      <c r="B16" s="30">
        <v>-8.2570468063097979E-2</v>
      </c>
      <c r="C16" s="30">
        <v>-7.9786268254091741E-2</v>
      </c>
      <c r="D16" s="30">
        <v>-6.6615801520692464E-2</v>
      </c>
      <c r="E16" s="30">
        <v>-1.2034726554377206E-2</v>
      </c>
      <c r="F16" s="30">
        <v>-7.8341701937257091E-2</v>
      </c>
      <c r="G16" s="30">
        <v>-6.2894676723308951E-2</v>
      </c>
      <c r="H16" s="30">
        <v>-5.3509269765513623E-2</v>
      </c>
      <c r="I16" s="32">
        <v>-4.7697807341059439E-3</v>
      </c>
      <c r="J16" s="30"/>
      <c r="K16" s="51"/>
      <c r="L16" s="52">
        <v>97.797292743502084</v>
      </c>
    </row>
    <row r="17" spans="1:12" ht="14.45" customHeight="1" x14ac:dyDescent="0.25">
      <c r="A17" s="33" t="s">
        <v>69</v>
      </c>
      <c r="B17" s="30">
        <v>-6.5256599442531593E-2</v>
      </c>
      <c r="C17" s="30">
        <v>-5.6542365401588746E-2</v>
      </c>
      <c r="D17" s="30">
        <v>-5.7218455432445858E-2</v>
      </c>
      <c r="E17" s="30">
        <v>-7.4681986048420468E-3</v>
      </c>
      <c r="F17" s="30">
        <v>-6.8620574292301617E-2</v>
      </c>
      <c r="G17" s="30">
        <v>-4.9925469238578546E-2</v>
      </c>
      <c r="H17" s="30">
        <v>-6.4632922575767027E-2</v>
      </c>
      <c r="I17" s="32">
        <v>1.1928565987638251E-2</v>
      </c>
      <c r="J17" s="30"/>
      <c r="K17" s="51"/>
      <c r="L17" s="52">
        <v>100</v>
      </c>
    </row>
    <row r="18" spans="1:12" ht="14.45" customHeight="1" x14ac:dyDescent="0.25">
      <c r="A18" s="33" t="s">
        <v>70</v>
      </c>
      <c r="B18" s="30">
        <v>-5.3043808633135625E-2</v>
      </c>
      <c r="C18" s="30">
        <v>-4.3709234719475853E-2</v>
      </c>
      <c r="D18" s="30">
        <v>-5.074119646100661E-2</v>
      </c>
      <c r="E18" s="30">
        <v>-2.979320014020348E-3</v>
      </c>
      <c r="F18" s="30">
        <v>-5.5553089090027985E-2</v>
      </c>
      <c r="G18" s="30">
        <v>-3.0560653670364535E-2</v>
      </c>
      <c r="H18" s="30">
        <v>-5.015829376728842E-2</v>
      </c>
      <c r="I18" s="32">
        <v>1.1289599878687273E-2</v>
      </c>
      <c r="J18" s="30"/>
      <c r="K18" s="51"/>
      <c r="L18" s="52">
        <v>97.688252624136666</v>
      </c>
    </row>
    <row r="19" spans="1:12" ht="14.45" customHeight="1" x14ac:dyDescent="0.25">
      <c r="A19" s="33" t="s">
        <v>71</v>
      </c>
      <c r="B19" s="30">
        <v>-4.928999300635506E-2</v>
      </c>
      <c r="C19" s="30">
        <v>-3.9683027212973787E-2</v>
      </c>
      <c r="D19" s="30">
        <v>-4.6303074670571043E-2</v>
      </c>
      <c r="E19" s="30">
        <v>-9.7513408093607978E-4</v>
      </c>
      <c r="F19" s="30">
        <v>-6.3293006464484214E-2</v>
      </c>
      <c r="G19" s="30">
        <v>-3.0591812999561707E-2</v>
      </c>
      <c r="H19" s="30">
        <v>-5.8420275374823527E-2</v>
      </c>
      <c r="I19" s="32">
        <v>1.8616661443112692E-2</v>
      </c>
      <c r="J19" s="35"/>
      <c r="K19" s="54"/>
      <c r="L19" s="52">
        <v>98.082981783906703</v>
      </c>
    </row>
    <row r="20" spans="1:12" ht="14.45" customHeight="1" x14ac:dyDescent="0.25">
      <c r="A20" s="33" t="s">
        <v>72</v>
      </c>
      <c r="B20" s="30">
        <v>-5.5839183152520788E-2</v>
      </c>
      <c r="C20" s="30">
        <v>-4.7573065533668135E-2</v>
      </c>
      <c r="D20" s="30">
        <v>-4.6898151130580379E-2</v>
      </c>
      <c r="E20" s="30">
        <v>-5.5096418732781816E-3</v>
      </c>
      <c r="F20" s="30">
        <v>-5.4995527431431879E-2</v>
      </c>
      <c r="G20" s="30">
        <v>-2.8710499220985897E-2</v>
      </c>
      <c r="H20" s="30">
        <v>-6.3484414217713447E-2</v>
      </c>
      <c r="I20" s="32">
        <v>2.1815703304435274E-2</v>
      </c>
      <c r="J20" s="20"/>
      <c r="K20" s="46"/>
      <c r="L20" s="52">
        <v>92.476826485023111</v>
      </c>
    </row>
    <row r="21" spans="1:12" ht="14.45" customHeight="1" thickBot="1" x14ac:dyDescent="0.3">
      <c r="A21" s="36" t="s">
        <v>73</v>
      </c>
      <c r="B21" s="37">
        <v>-0.19995613393771017</v>
      </c>
      <c r="C21" s="37">
        <v>-0.20275389771237073</v>
      </c>
      <c r="D21" s="37">
        <v>-6.5020505809979534E-2</v>
      </c>
      <c r="E21" s="37">
        <v>-8.8118426178418363E-2</v>
      </c>
      <c r="F21" s="37">
        <v>-0.203475991151297</v>
      </c>
      <c r="G21" s="37">
        <v>-0.21146145656923099</v>
      </c>
      <c r="H21" s="37">
        <v>-5.1189178798694446E-2</v>
      </c>
      <c r="I21" s="38">
        <v>-9.2657862351412379E-2</v>
      </c>
      <c r="J21" s="20"/>
      <c r="K21" s="46"/>
      <c r="L21" s="52" t="s">
        <v>30</v>
      </c>
    </row>
    <row r="22" spans="1:12" ht="15.75" thickTop="1" x14ac:dyDescent="0.25">
      <c r="A22" s="39" t="s">
        <v>61</v>
      </c>
      <c r="B22" s="20"/>
      <c r="C22" s="20"/>
      <c r="D22" s="20"/>
      <c r="E22" s="20"/>
      <c r="F22" s="20"/>
      <c r="G22" s="20"/>
      <c r="H22" s="20"/>
      <c r="I22" s="20"/>
      <c r="J22" s="20"/>
      <c r="K22" s="46"/>
      <c r="L22" s="52">
        <v>100.00273175098941</v>
      </c>
    </row>
    <row r="23" spans="1:12" ht="3.9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55"/>
      <c r="L23" s="52">
        <v>100</v>
      </c>
    </row>
    <row r="24" spans="1:12" x14ac:dyDescent="0.25">
      <c r="A24" s="40" t="str">
        <f>"Indexed number of employee jobs and total employee wages, "&amp;$L$1&amp;" and Australia"</f>
        <v>Indexed number of employee jobs and total employee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55"/>
      <c r="L24" s="52">
        <v>99.965512913159571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55"/>
      <c r="L25" s="52">
        <v>99.451039913623859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55"/>
      <c r="L26" s="52">
        <v>93.968395367437779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5"/>
      <c r="L27" s="51" t="s">
        <v>29</v>
      </c>
    </row>
    <row r="28" spans="1:12" x14ac:dyDescent="0.25">
      <c r="A28" s="20"/>
      <c r="B28" s="40"/>
      <c r="C28" s="40"/>
      <c r="D28" s="40"/>
      <c r="E28" s="40"/>
      <c r="F28" s="40"/>
      <c r="G28" s="40"/>
      <c r="H28" s="40"/>
      <c r="I28" s="40"/>
      <c r="J28" s="40"/>
      <c r="K28" s="56"/>
      <c r="L28" s="52">
        <v>99.487005914506227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55"/>
      <c r="L29" s="52">
        <v>100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55"/>
      <c r="L30" s="52">
        <v>99.651931415514412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55"/>
      <c r="L31" s="52">
        <v>98.382055494506588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55"/>
      <c r="L32" s="52">
        <v>93.325641786372074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55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52" t="s">
        <v>28</v>
      </c>
      <c r="L34" s="52"/>
    </row>
    <row r="35" spans="1:12" ht="3.9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52"/>
      <c r="L35" s="51" t="s">
        <v>26</v>
      </c>
    </row>
    <row r="36" spans="1:12" x14ac:dyDescent="0.25">
      <c r="A36" s="41" t="str">
        <f>"Indexed number of employee jobs held by men, by age group, "&amp;$L$1</f>
        <v>Indexed number of employee jobs held by men,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51" t="s">
        <v>23</v>
      </c>
      <c r="L36" s="52">
        <v>99.777613046701262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51" t="s">
        <v>68</v>
      </c>
      <c r="L37" s="52">
        <v>99.68428556879519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51" t="s">
        <v>69</v>
      </c>
      <c r="L38" s="52">
        <v>99.437484019432361</v>
      </c>
    </row>
    <row r="39" spans="1:12" x14ac:dyDescent="0.25">
      <c r="K39" s="54" t="s">
        <v>70</v>
      </c>
      <c r="L39" s="52">
        <v>98.782230861585958</v>
      </c>
    </row>
    <row r="40" spans="1:12" x14ac:dyDescent="0.25">
      <c r="K40" s="46" t="s">
        <v>71</v>
      </c>
      <c r="L40" s="52">
        <v>99.051177133368924</v>
      </c>
    </row>
    <row r="41" spans="1:12" x14ac:dyDescent="0.25">
      <c r="K41" s="46" t="s">
        <v>72</v>
      </c>
      <c r="L41" s="52">
        <v>98.814553990610335</v>
      </c>
    </row>
    <row r="42" spans="1:12" x14ac:dyDescent="0.25">
      <c r="K42" s="46" t="s">
        <v>73</v>
      </c>
      <c r="L42" s="52">
        <v>100.39463299131808</v>
      </c>
    </row>
    <row r="43" spans="1:12" x14ac:dyDescent="0.25">
      <c r="K43" s="46" t="s">
        <v>74</v>
      </c>
      <c r="L43" s="52">
        <v>0</v>
      </c>
    </row>
    <row r="44" spans="1:12" x14ac:dyDescent="0.25">
      <c r="K44" s="52"/>
      <c r="L44" s="52" t="s">
        <v>25</v>
      </c>
    </row>
    <row r="45" spans="1:12" x14ac:dyDescent="0.25">
      <c r="K45" s="51" t="s">
        <v>23</v>
      </c>
      <c r="L45" s="52">
        <v>101.06251544353842</v>
      </c>
    </row>
    <row r="46" spans="1:12" ht="15.6" customHeight="1" x14ac:dyDescent="0.25">
      <c r="A46" s="41" t="str">
        <f>"Indexed number of employee jobs held by women, by age group, "&amp;$L$1</f>
        <v>Indexed number of employee jobs held by women,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51" t="s">
        <v>68</v>
      </c>
      <c r="L46" s="52">
        <v>98.640391078521233</v>
      </c>
    </row>
    <row r="47" spans="1:12" ht="15.6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51" t="s">
        <v>69</v>
      </c>
      <c r="L47" s="52">
        <v>99.125543339299412</v>
      </c>
    </row>
    <row r="48" spans="1:12" ht="15.6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54" t="s">
        <v>70</v>
      </c>
      <c r="L48" s="52">
        <v>99.834200445943637</v>
      </c>
    </row>
    <row r="49" spans="1:12" ht="15.6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46" t="s">
        <v>71</v>
      </c>
      <c r="L49" s="52">
        <v>99.887327284587556</v>
      </c>
    </row>
    <row r="50" spans="1:12" ht="15.6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46" t="s">
        <v>72</v>
      </c>
      <c r="L50" s="52">
        <v>99.659624413145536</v>
      </c>
    </row>
    <row r="51" spans="1:12" ht="15.6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46" t="s">
        <v>73</v>
      </c>
      <c r="L51" s="52">
        <v>87.182320441988949</v>
      </c>
    </row>
    <row r="52" spans="1:12" ht="15.6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6" t="s">
        <v>74</v>
      </c>
      <c r="L52" s="52">
        <v>0</v>
      </c>
    </row>
    <row r="53" spans="1:12" ht="15.6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52"/>
      <c r="L53" s="52" t="s">
        <v>24</v>
      </c>
    </row>
    <row r="54" spans="1:12" ht="15.6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51" t="s">
        <v>23</v>
      </c>
      <c r="L54" s="52">
        <v>95.725228564368663</v>
      </c>
    </row>
    <row r="55" spans="1:12" ht="15.6" customHeight="1" x14ac:dyDescent="0.25">
      <c r="A55" s="41" t="s">
        <v>62</v>
      </c>
      <c r="B55" s="20"/>
      <c r="C55" s="20"/>
      <c r="D55" s="20"/>
      <c r="E55" s="20"/>
      <c r="F55" s="20"/>
      <c r="G55" s="20"/>
      <c r="H55" s="20"/>
      <c r="I55" s="20"/>
      <c r="J55" s="20"/>
      <c r="K55" s="51" t="s">
        <v>68</v>
      </c>
      <c r="L55" s="52">
        <v>93.191771056115698</v>
      </c>
    </row>
    <row r="56" spans="1:12" ht="15.6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51" t="s">
        <v>69</v>
      </c>
      <c r="L56" s="52">
        <v>94.2674507798517</v>
      </c>
    </row>
    <row r="57" spans="1:12" ht="15.6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54" t="s">
        <v>70</v>
      </c>
      <c r="L57" s="52">
        <v>95.020296152306898</v>
      </c>
    </row>
    <row r="58" spans="1:12" ht="15.6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46" t="s">
        <v>71</v>
      </c>
      <c r="L58" s="52">
        <v>95.582043527248999</v>
      </c>
    </row>
    <row r="59" spans="1:12" ht="15.6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46" t="s">
        <v>72</v>
      </c>
      <c r="L59" s="52">
        <v>94.906103286384976</v>
      </c>
    </row>
    <row r="60" spans="1:12" ht="15.6" customHeight="1" x14ac:dyDescent="0.25">
      <c r="K60" s="46" t="s">
        <v>73</v>
      </c>
      <c r="L60" s="52">
        <v>81.64167324388319</v>
      </c>
    </row>
    <row r="61" spans="1:12" ht="15.6" customHeight="1" x14ac:dyDescent="0.25">
      <c r="K61" s="46" t="s">
        <v>74</v>
      </c>
      <c r="L61" s="52">
        <v>0</v>
      </c>
    </row>
    <row r="62" spans="1:12" ht="15.6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48"/>
      <c r="L62" s="48"/>
    </row>
    <row r="63" spans="1:12" ht="15.6" customHeight="1" x14ac:dyDescent="0.25">
      <c r="K63" s="52" t="s">
        <v>27</v>
      </c>
      <c r="L63" s="56"/>
    </row>
    <row r="64" spans="1:12" ht="15.6" customHeight="1" x14ac:dyDescent="0.25">
      <c r="K64" s="56"/>
      <c r="L64" s="51" t="s">
        <v>26</v>
      </c>
    </row>
    <row r="65" spans="1:12" ht="15.6" customHeight="1" x14ac:dyDescent="0.25">
      <c r="K65" s="51" t="s">
        <v>23</v>
      </c>
      <c r="L65" s="52">
        <v>100.6906655504395</v>
      </c>
    </row>
    <row r="66" spans="1:12" ht="15.6" customHeight="1" x14ac:dyDescent="0.25">
      <c r="K66" s="51" t="s">
        <v>68</v>
      </c>
      <c r="L66" s="52">
        <v>99.885452462772051</v>
      </c>
    </row>
    <row r="67" spans="1:12" ht="15.6" customHeight="1" x14ac:dyDescent="0.25">
      <c r="K67" s="51" t="s">
        <v>69</v>
      </c>
      <c r="L67" s="52">
        <v>98.724257335520321</v>
      </c>
    </row>
    <row r="68" spans="1:12" ht="15.6" customHeight="1" x14ac:dyDescent="0.25">
      <c r="K68" s="54" t="s">
        <v>70</v>
      </c>
      <c r="L68" s="52">
        <v>99.307131031945545</v>
      </c>
    </row>
    <row r="69" spans="1:12" ht="15.6" customHeight="1" x14ac:dyDescent="0.25">
      <c r="K69" s="46" t="s">
        <v>71</v>
      </c>
      <c r="L69" s="52">
        <v>98.928728968429013</v>
      </c>
    </row>
    <row r="70" spans="1:12" ht="15.6" customHeight="1" x14ac:dyDescent="0.25">
      <c r="K70" s="46" t="s">
        <v>72</v>
      </c>
      <c r="L70" s="52">
        <v>99.493813273340834</v>
      </c>
    </row>
    <row r="71" spans="1:12" ht="15.6" customHeight="1" x14ac:dyDescent="0.25">
      <c r="K71" s="46" t="s">
        <v>73</v>
      </c>
      <c r="L71" s="52">
        <v>100.31069684864624</v>
      </c>
    </row>
    <row r="72" spans="1:12" ht="15.6" customHeight="1" x14ac:dyDescent="0.25">
      <c r="K72" s="46" t="s">
        <v>74</v>
      </c>
      <c r="L72" s="52">
        <v>0</v>
      </c>
    </row>
    <row r="73" spans="1:12" ht="15.6" customHeight="1" x14ac:dyDescent="0.25">
      <c r="K73" s="47"/>
      <c r="L73" s="52" t="s">
        <v>25</v>
      </c>
    </row>
    <row r="74" spans="1:12" ht="15.6" customHeight="1" x14ac:dyDescent="0.25">
      <c r="K74" s="51" t="s">
        <v>23</v>
      </c>
      <c r="L74" s="52">
        <v>98.765173712850569</v>
      </c>
    </row>
    <row r="75" spans="1:12" ht="15.6" customHeight="1" x14ac:dyDescent="0.25">
      <c r="K75" s="51" t="s">
        <v>68</v>
      </c>
      <c r="L75" s="52">
        <v>97.676321387661588</v>
      </c>
    </row>
    <row r="76" spans="1:12" ht="15.6" customHeight="1" x14ac:dyDescent="0.25">
      <c r="K76" s="51" t="s">
        <v>69</v>
      </c>
      <c r="L76" s="52">
        <v>99.113055099933177</v>
      </c>
    </row>
    <row r="77" spans="1:12" ht="15.6" customHeight="1" x14ac:dyDescent="0.25">
      <c r="A77" s="40" t="str">
        <f>"Distribution of employee jobs by industry, "&amp;$L$1</f>
        <v>Distribution of employee jobs by industry, Tasmania</v>
      </c>
      <c r="K77" s="54" t="s">
        <v>70</v>
      </c>
      <c r="L77" s="52">
        <v>99.662762891654907</v>
      </c>
    </row>
    <row r="78" spans="1:12" ht="15.6" customHeight="1" x14ac:dyDescent="0.25">
      <c r="K78" s="46" t="s">
        <v>71</v>
      </c>
      <c r="L78" s="52">
        <v>99.439158107001063</v>
      </c>
    </row>
    <row r="79" spans="1:12" ht="15.6" customHeight="1" x14ac:dyDescent="0.25">
      <c r="K79" s="46" t="s">
        <v>72</v>
      </c>
      <c r="L79" s="52">
        <v>98.27052868391452</v>
      </c>
    </row>
    <row r="80" spans="1:12" ht="15.6" customHeight="1" x14ac:dyDescent="0.25">
      <c r="K80" s="46" t="s">
        <v>73</v>
      </c>
      <c r="L80" s="52">
        <v>83.251960349164079</v>
      </c>
    </row>
    <row r="81" spans="1:12" ht="15.6" customHeight="1" x14ac:dyDescent="0.25">
      <c r="K81" s="46" t="s">
        <v>74</v>
      </c>
      <c r="L81" s="52">
        <v>0</v>
      </c>
    </row>
    <row r="82" spans="1:12" ht="15.6" customHeight="1" x14ac:dyDescent="0.25">
      <c r="K82" s="48"/>
      <c r="L82" s="52" t="s">
        <v>24</v>
      </c>
    </row>
    <row r="83" spans="1:12" ht="15.6" customHeight="1" x14ac:dyDescent="0.25">
      <c r="K83" s="51" t="s">
        <v>23</v>
      </c>
      <c r="L83" s="52">
        <v>90.184177480117199</v>
      </c>
    </row>
    <row r="84" spans="1:12" ht="15.6" customHeight="1" x14ac:dyDescent="0.25">
      <c r="K84" s="51" t="s">
        <v>68</v>
      </c>
      <c r="L84" s="52">
        <v>90.323460426553211</v>
      </c>
    </row>
    <row r="85" spans="1:12" ht="15.6" customHeight="1" x14ac:dyDescent="0.25">
      <c r="K85" s="51" t="s">
        <v>69</v>
      </c>
      <c r="L85" s="52">
        <v>92.558167790535208</v>
      </c>
    </row>
    <row r="86" spans="1:12" ht="15.6" customHeight="1" x14ac:dyDescent="0.25">
      <c r="K86" s="54" t="s">
        <v>70</v>
      </c>
      <c r="L86" s="52">
        <v>94.279232325709728</v>
      </c>
    </row>
    <row r="87" spans="1:12" ht="15.6" customHeight="1" x14ac:dyDescent="0.25">
      <c r="K87" s="46" t="s">
        <v>71</v>
      </c>
      <c r="L87" s="52">
        <v>94.574327304808108</v>
      </c>
    </row>
    <row r="88" spans="1:12" ht="15.6" customHeight="1" x14ac:dyDescent="0.25">
      <c r="K88" s="46" t="s">
        <v>72</v>
      </c>
      <c r="L88" s="52">
        <v>93.827334083239606</v>
      </c>
    </row>
    <row r="89" spans="1:12" ht="15.6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6" t="s">
        <v>73</v>
      </c>
      <c r="L89" s="52">
        <v>77.718597425654679</v>
      </c>
    </row>
    <row r="90" spans="1:12" ht="15.6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6" t="s">
        <v>74</v>
      </c>
      <c r="L90" s="52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7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52" t="s">
        <v>22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47"/>
      <c r="L93" s="57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47" t="s">
        <v>19</v>
      </c>
      <c r="L94" s="51">
        <v>-4.1350722879385349E-2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47" t="s">
        <v>0</v>
      </c>
      <c r="L95" s="51">
        <v>-7.9147640791476404E-2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47" t="s">
        <v>1</v>
      </c>
      <c r="L96" s="51">
        <v>-6.282498317734142E-2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47" t="s">
        <v>18</v>
      </c>
      <c r="L97" s="51">
        <v>-8.0144777662874978E-3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47" t="s">
        <v>2</v>
      </c>
      <c r="L98" s="51">
        <v>-3.9022403258655802E-2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47" t="s">
        <v>17</v>
      </c>
      <c r="L99" s="51">
        <v>-3.5425623387790206E-2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47" t="s">
        <v>16</v>
      </c>
      <c r="L100" s="51">
        <v>-1.0422985716649236E-2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47" t="s">
        <v>15</v>
      </c>
      <c r="L101" s="51">
        <v>-0.21776241534988716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47" t="s">
        <v>14</v>
      </c>
      <c r="L102" s="51">
        <v>-3.2565130260521213E-3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47" t="s">
        <v>13</v>
      </c>
      <c r="L103" s="51">
        <v>-6.2541583499667319E-2</v>
      </c>
    </row>
    <row r="104" spans="1:12" x14ac:dyDescent="0.25">
      <c r="K104" s="47" t="s">
        <v>12</v>
      </c>
      <c r="L104" s="51">
        <v>-4.3954460296872777E-2</v>
      </c>
    </row>
    <row r="105" spans="1:12" x14ac:dyDescent="0.25">
      <c r="K105" s="47" t="s">
        <v>11</v>
      </c>
      <c r="L105" s="51">
        <v>-5.8305830583058271E-2</v>
      </c>
    </row>
    <row r="106" spans="1:12" x14ac:dyDescent="0.25">
      <c r="K106" s="47" t="s">
        <v>10</v>
      </c>
      <c r="L106" s="51">
        <v>-4.5209041808361716E-2</v>
      </c>
    </row>
    <row r="107" spans="1:12" x14ac:dyDescent="0.25">
      <c r="K107" s="47" t="s">
        <v>9</v>
      </c>
      <c r="L107" s="51">
        <v>-7.6996444983959078E-2</v>
      </c>
    </row>
    <row r="108" spans="1:12" x14ac:dyDescent="0.25">
      <c r="K108" s="47" t="s">
        <v>8</v>
      </c>
      <c r="L108" s="51">
        <v>-0.14207073373048784</v>
      </c>
    </row>
    <row r="109" spans="1:12" x14ac:dyDescent="0.25">
      <c r="K109" s="47" t="s">
        <v>7</v>
      </c>
      <c r="L109" s="51">
        <v>-0.30867198133385187</v>
      </c>
    </row>
    <row r="110" spans="1:12" x14ac:dyDescent="0.25">
      <c r="K110" s="47" t="s">
        <v>6</v>
      </c>
      <c r="L110" s="51">
        <v>1.4525869103966027E-2</v>
      </c>
    </row>
    <row r="111" spans="1:12" x14ac:dyDescent="0.25">
      <c r="K111" s="47" t="s">
        <v>5</v>
      </c>
      <c r="L111" s="51">
        <v>-0.15273951637588001</v>
      </c>
    </row>
    <row r="112" spans="1:12" x14ac:dyDescent="0.25">
      <c r="K112" s="47" t="s">
        <v>3</v>
      </c>
      <c r="L112" s="51">
        <v>-9.0436448214530007E-2</v>
      </c>
    </row>
    <row r="113" spans="1:12" x14ac:dyDescent="0.25">
      <c r="K113" s="47"/>
      <c r="L113" s="5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47"/>
      <c r="L114" s="58"/>
    </row>
    <row r="115" spans="1:12" x14ac:dyDescent="0.25">
      <c r="K115" s="47"/>
      <c r="L115" s="58"/>
    </row>
    <row r="116" spans="1:12" x14ac:dyDescent="0.25">
      <c r="K116" s="47"/>
      <c r="L116" s="58"/>
    </row>
    <row r="117" spans="1:12" x14ac:dyDescent="0.25">
      <c r="K117" s="47"/>
      <c r="L117" s="58"/>
    </row>
    <row r="118" spans="1:12" x14ac:dyDescent="0.25">
      <c r="K118" s="47"/>
      <c r="L118" s="58"/>
    </row>
    <row r="119" spans="1:12" x14ac:dyDescent="0.25">
      <c r="K119" s="47"/>
      <c r="L119" s="58"/>
    </row>
    <row r="120" spans="1:12" x14ac:dyDescent="0.25">
      <c r="K120" s="47"/>
      <c r="L120" s="58"/>
    </row>
    <row r="121" spans="1:12" x14ac:dyDescent="0.25">
      <c r="K121" s="47"/>
      <c r="L121" s="57"/>
    </row>
    <row r="122" spans="1:12" x14ac:dyDescent="0.25">
      <c r="K122" s="47"/>
      <c r="L122" s="58"/>
    </row>
    <row r="123" spans="1:12" x14ac:dyDescent="0.25">
      <c r="K123" s="47"/>
      <c r="L123" s="58"/>
    </row>
    <row r="124" spans="1:12" x14ac:dyDescent="0.25">
      <c r="K124" s="47"/>
      <c r="L124" s="58"/>
    </row>
    <row r="125" spans="1:12" x14ac:dyDescent="0.25">
      <c r="K125" s="47"/>
      <c r="L125" s="58"/>
    </row>
    <row r="126" spans="1:12" x14ac:dyDescent="0.25">
      <c r="K126" s="47"/>
      <c r="L126" s="58"/>
    </row>
    <row r="127" spans="1:12" x14ac:dyDescent="0.25">
      <c r="K127" s="47"/>
      <c r="L127" s="58"/>
    </row>
    <row r="128" spans="1:12" x14ac:dyDescent="0.25">
      <c r="K128" s="47"/>
      <c r="L128" s="58"/>
    </row>
    <row r="129" spans="11:12" x14ac:dyDescent="0.25">
      <c r="K129" s="47"/>
      <c r="L129" s="58"/>
    </row>
    <row r="130" spans="11:12" x14ac:dyDescent="0.25">
      <c r="K130" s="47"/>
      <c r="L130" s="58"/>
    </row>
    <row r="131" spans="11:12" x14ac:dyDescent="0.25">
      <c r="K131" s="47"/>
      <c r="L131" s="58"/>
    </row>
    <row r="132" spans="11:12" x14ac:dyDescent="0.25">
      <c r="K132" s="47"/>
      <c r="L132" s="58"/>
    </row>
    <row r="133" spans="11:12" x14ac:dyDescent="0.25">
      <c r="K133" s="47"/>
      <c r="L133" s="58"/>
    </row>
    <row r="134" spans="11:12" x14ac:dyDescent="0.25">
      <c r="L134" s="58"/>
    </row>
    <row r="135" spans="11:12" x14ac:dyDescent="0.25">
      <c r="L135" s="58"/>
    </row>
    <row r="136" spans="11:12" x14ac:dyDescent="0.25">
      <c r="L136" s="58"/>
    </row>
    <row r="137" spans="11:12" x14ac:dyDescent="0.25">
      <c r="L137" s="58"/>
    </row>
    <row r="138" spans="11:12" x14ac:dyDescent="0.25">
      <c r="L138" s="58"/>
    </row>
    <row r="139" spans="11:12" x14ac:dyDescent="0.25">
      <c r="L139" s="58"/>
    </row>
    <row r="140" spans="11:12" x14ac:dyDescent="0.25">
      <c r="L140" s="58"/>
    </row>
    <row r="141" spans="11:12" x14ac:dyDescent="0.25">
      <c r="K141" s="59" t="s">
        <v>21</v>
      </c>
    </row>
    <row r="142" spans="11:12" x14ac:dyDescent="0.25">
      <c r="L142" s="60">
        <v>43904</v>
      </c>
    </row>
    <row r="143" spans="11:12" x14ac:dyDescent="0.25">
      <c r="K143" s="47" t="s">
        <v>19</v>
      </c>
      <c r="L143" s="57">
        <v>5.4117788671977592E-2</v>
      </c>
    </row>
    <row r="144" spans="11:12" x14ac:dyDescent="0.25">
      <c r="K144" s="47" t="s">
        <v>0</v>
      </c>
      <c r="L144" s="57">
        <v>1.0784163529720739E-2</v>
      </c>
    </row>
    <row r="145" spans="11:12" x14ac:dyDescent="0.25">
      <c r="K145" s="47" t="s">
        <v>1</v>
      </c>
      <c r="L145" s="57">
        <v>8.9441258863696055E-2</v>
      </c>
    </row>
    <row r="146" spans="11:12" x14ac:dyDescent="0.25">
      <c r="K146" s="47" t="s">
        <v>18</v>
      </c>
      <c r="L146" s="57">
        <v>2.1163442178061806E-2</v>
      </c>
    </row>
    <row r="147" spans="11:12" x14ac:dyDescent="0.25">
      <c r="K147" s="47" t="s">
        <v>2</v>
      </c>
      <c r="L147" s="57">
        <v>6.7161647553182172E-2</v>
      </c>
    </row>
    <row r="148" spans="11:12" x14ac:dyDescent="0.25">
      <c r="K148" s="47" t="s">
        <v>17</v>
      </c>
      <c r="L148" s="57">
        <v>3.1816291692199947E-2</v>
      </c>
    </row>
    <row r="149" spans="11:12" x14ac:dyDescent="0.25">
      <c r="K149" s="47" t="s">
        <v>16</v>
      </c>
      <c r="L149" s="57">
        <v>9.9213210189967607E-2</v>
      </c>
    </row>
    <row r="150" spans="11:12" x14ac:dyDescent="0.25">
      <c r="K150" s="47" t="s">
        <v>15</v>
      </c>
      <c r="L150" s="57">
        <v>7.7562811870787007E-2</v>
      </c>
    </row>
    <row r="151" spans="11:12" x14ac:dyDescent="0.25">
      <c r="K151" s="47" t="s">
        <v>14</v>
      </c>
      <c r="L151" s="57">
        <v>4.368379585047711E-2</v>
      </c>
    </row>
    <row r="152" spans="11:12" x14ac:dyDescent="0.25">
      <c r="K152" s="47" t="s">
        <v>13</v>
      </c>
      <c r="L152" s="57">
        <v>8.2235402258601063E-3</v>
      </c>
    </row>
    <row r="153" spans="11:12" x14ac:dyDescent="0.25">
      <c r="K153" s="47" t="s">
        <v>12</v>
      </c>
      <c r="L153" s="57">
        <v>3.7966164755318214E-2</v>
      </c>
    </row>
    <row r="154" spans="11:12" x14ac:dyDescent="0.25">
      <c r="K154" s="47" t="s">
        <v>11</v>
      </c>
      <c r="L154" s="57">
        <v>1.9894073360763372E-2</v>
      </c>
    </row>
    <row r="155" spans="11:12" x14ac:dyDescent="0.25">
      <c r="K155" s="47" t="s">
        <v>10</v>
      </c>
      <c r="L155" s="57">
        <v>5.4703230324783331E-2</v>
      </c>
    </row>
    <row r="156" spans="11:12" x14ac:dyDescent="0.25">
      <c r="K156" s="47" t="s">
        <v>9</v>
      </c>
      <c r="L156" s="57">
        <v>6.3101855904753562E-2</v>
      </c>
    </row>
    <row r="157" spans="11:12" x14ac:dyDescent="0.25">
      <c r="K157" s="47" t="s">
        <v>8</v>
      </c>
      <c r="L157" s="57">
        <v>7.2556465026700517E-2</v>
      </c>
    </row>
    <row r="158" spans="11:12" x14ac:dyDescent="0.25">
      <c r="K158" s="47" t="s">
        <v>7</v>
      </c>
      <c r="L158" s="57">
        <v>5.6278998511774488E-2</v>
      </c>
    </row>
    <row r="159" spans="11:12" x14ac:dyDescent="0.25">
      <c r="K159" s="47" t="s">
        <v>6</v>
      </c>
      <c r="L159" s="57">
        <v>0.13409349557909481</v>
      </c>
    </row>
    <row r="160" spans="11:12" x14ac:dyDescent="0.25">
      <c r="K160" s="47" t="s">
        <v>5</v>
      </c>
      <c r="L160" s="57">
        <v>1.7875120371180952E-2</v>
      </c>
    </row>
    <row r="161" spans="11:12" x14ac:dyDescent="0.25">
      <c r="K161" s="47" t="s">
        <v>3</v>
      </c>
      <c r="L161" s="57">
        <v>3.999058916221658E-2</v>
      </c>
    </row>
    <row r="162" spans="11:12" x14ac:dyDescent="0.25">
      <c r="L162" s="57" t="s">
        <v>20</v>
      </c>
    </row>
    <row r="163" spans="11:12" x14ac:dyDescent="0.25">
      <c r="K163" s="47" t="s">
        <v>19</v>
      </c>
      <c r="L163" s="57">
        <v>5.5995181178249163E-2</v>
      </c>
    </row>
    <row r="164" spans="11:12" x14ac:dyDescent="0.25">
      <c r="K164" s="47" t="s">
        <v>0</v>
      </c>
      <c r="L164" s="57">
        <v>1.0718335144328435E-2</v>
      </c>
    </row>
    <row r="165" spans="11:12" x14ac:dyDescent="0.25">
      <c r="K165" s="47" t="s">
        <v>1</v>
      </c>
      <c r="L165" s="57">
        <v>9.0471016204469221E-2</v>
      </c>
    </row>
    <row r="166" spans="11:12" x14ac:dyDescent="0.25">
      <c r="K166" s="47" t="s">
        <v>18</v>
      </c>
      <c r="L166" s="57">
        <v>2.2659091982803421E-2</v>
      </c>
    </row>
    <row r="167" spans="11:12" x14ac:dyDescent="0.25">
      <c r="K167" s="47" t="s">
        <v>2</v>
      </c>
      <c r="L167" s="57">
        <v>6.9660320309916382E-2</v>
      </c>
    </row>
    <row r="168" spans="11:12" x14ac:dyDescent="0.25">
      <c r="K168" s="47" t="s">
        <v>17</v>
      </c>
      <c r="L168" s="57">
        <v>3.3123494118202861E-2</v>
      </c>
    </row>
    <row r="169" spans="11:12" x14ac:dyDescent="0.25">
      <c r="K169" s="47" t="s">
        <v>16</v>
      </c>
      <c r="L169" s="57">
        <v>0.10596683516795011</v>
      </c>
    </row>
    <row r="170" spans="11:12" x14ac:dyDescent="0.25">
      <c r="K170" s="47" t="s">
        <v>15</v>
      </c>
      <c r="L170" s="57">
        <v>6.5485189209618752E-2</v>
      </c>
    </row>
    <row r="171" spans="11:12" x14ac:dyDescent="0.25">
      <c r="K171" s="47" t="s">
        <v>14</v>
      </c>
      <c r="L171" s="57">
        <v>4.6995322908300656E-2</v>
      </c>
    </row>
    <row r="172" spans="11:12" x14ac:dyDescent="0.25">
      <c r="K172" s="47" t="s">
        <v>13</v>
      </c>
      <c r="L172" s="57">
        <v>8.320735106533755E-3</v>
      </c>
    </row>
    <row r="173" spans="11:12" x14ac:dyDescent="0.25">
      <c r="K173" s="47" t="s">
        <v>12</v>
      </c>
      <c r="L173" s="57">
        <v>3.9176548400812583E-2</v>
      </c>
    </row>
    <row r="174" spans="11:12" x14ac:dyDescent="0.25">
      <c r="K174" s="47" t="s">
        <v>11</v>
      </c>
      <c r="L174" s="57">
        <v>2.0220154013322625E-2</v>
      </c>
    </row>
    <row r="175" spans="11:12" x14ac:dyDescent="0.25">
      <c r="K175" s="47" t="s">
        <v>10</v>
      </c>
      <c r="L175" s="57">
        <v>5.6373127982236503E-2</v>
      </c>
    </row>
    <row r="176" spans="11:12" x14ac:dyDescent="0.25">
      <c r="K176" s="47" t="s">
        <v>9</v>
      </c>
      <c r="L176" s="57">
        <v>6.2863183256956584E-2</v>
      </c>
    </row>
    <row r="177" spans="11:12" x14ac:dyDescent="0.25">
      <c r="K177" s="47" t="s">
        <v>8</v>
      </c>
      <c r="L177" s="57">
        <v>6.7185949827561764E-2</v>
      </c>
    </row>
    <row r="178" spans="11:12" x14ac:dyDescent="0.25">
      <c r="K178" s="47" t="s">
        <v>7</v>
      </c>
      <c r="L178" s="57">
        <v>4.1993433174280718E-2</v>
      </c>
    </row>
    <row r="179" spans="11:12" x14ac:dyDescent="0.25">
      <c r="K179" s="47" t="s">
        <v>6</v>
      </c>
      <c r="L179" s="57">
        <v>0.14683233334908111</v>
      </c>
    </row>
    <row r="180" spans="11:12" x14ac:dyDescent="0.25">
      <c r="K180" s="47" t="s">
        <v>5</v>
      </c>
      <c r="L180" s="57">
        <v>1.6346199272452403E-2</v>
      </c>
    </row>
    <row r="181" spans="11:12" x14ac:dyDescent="0.25">
      <c r="K181" s="47" t="s">
        <v>3</v>
      </c>
      <c r="L181" s="57">
        <v>3.9259224264184815E-2</v>
      </c>
    </row>
    <row r="185" spans="11:12" x14ac:dyDescent="0.25">
      <c r="K185" s="47"/>
    </row>
    <row r="186" spans="11:12" x14ac:dyDescent="0.25">
      <c r="K186" s="47"/>
    </row>
    <row r="187" spans="11:12" x14ac:dyDescent="0.25">
      <c r="K187" s="47"/>
    </row>
    <row r="188" spans="11:12" x14ac:dyDescent="0.25">
      <c r="K188" s="47"/>
    </row>
    <row r="189" spans="11:12" x14ac:dyDescent="0.25">
      <c r="K189" s="47"/>
    </row>
    <row r="190" spans="11:12" x14ac:dyDescent="0.25">
      <c r="K190" s="47"/>
    </row>
    <row r="191" spans="11:12" x14ac:dyDescent="0.25">
      <c r="K191" s="47"/>
    </row>
    <row r="192" spans="11:12" x14ac:dyDescent="0.25">
      <c r="K192" s="47"/>
    </row>
    <row r="193" spans="11:11" x14ac:dyDescent="0.25">
      <c r="K193" s="47"/>
    </row>
    <row r="194" spans="11:11" x14ac:dyDescent="0.25">
      <c r="K194" s="47"/>
    </row>
    <row r="195" spans="11:11" x14ac:dyDescent="0.25">
      <c r="K195" s="47"/>
    </row>
    <row r="196" spans="11:11" x14ac:dyDescent="0.25">
      <c r="K196" s="47"/>
    </row>
  </sheetData>
  <mergeCells count="14">
    <mergeCell ref="B12:I12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-0.499984740745262"/>
  </sheetPr>
  <dimension ref="A1:BO196"/>
  <sheetViews>
    <sheetView showRuler="0" topLeftCell="A19" zoomScaleNormal="100" workbookViewId="0">
      <selection sqref="A1:C1"/>
    </sheetView>
  </sheetViews>
  <sheetFormatPr defaultColWidth="8.85546875" defaultRowHeight="15" x14ac:dyDescent="0.25"/>
  <cols>
    <col min="1" max="1" width="14.85546875" style="19" customWidth="1"/>
    <col min="2" max="2" width="10.42578125" style="19" customWidth="1"/>
    <col min="3" max="5" width="10" style="19" customWidth="1"/>
    <col min="6" max="6" width="10.42578125" style="19" customWidth="1"/>
    <col min="7" max="9" width="10" style="19" customWidth="1"/>
    <col min="10" max="10" width="6.85546875" style="19" customWidth="1"/>
    <col min="11" max="11" width="11.5703125" style="43" customWidth="1"/>
    <col min="12" max="12" width="22" style="47" customWidth="1"/>
    <col min="13" max="16384" width="8.85546875" style="19"/>
  </cols>
  <sheetData>
    <row r="1" spans="1:67" ht="60" customHeight="1" x14ac:dyDescent="0.25">
      <c r="A1" s="69" t="s">
        <v>45</v>
      </c>
      <c r="B1" s="69"/>
      <c r="C1" s="69"/>
      <c r="D1" s="69"/>
      <c r="E1" s="69"/>
      <c r="F1" s="69"/>
      <c r="G1" s="69"/>
      <c r="H1" s="69"/>
      <c r="I1" s="69"/>
      <c r="J1" s="4"/>
      <c r="L1" s="44" t="s">
        <v>51</v>
      </c>
    </row>
    <row r="2" spans="1:67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55"/>
      <c r="K2" s="48"/>
      <c r="L2" s="45">
        <v>43925</v>
      </c>
      <c r="M2" s="43"/>
      <c r="N2" s="48"/>
      <c r="O2" s="48"/>
      <c r="P2" s="48"/>
      <c r="Q2" s="47"/>
      <c r="R2" s="62"/>
      <c r="S2" s="47"/>
      <c r="T2" s="47"/>
      <c r="U2" s="47"/>
      <c r="V2" s="47"/>
      <c r="W2" s="47"/>
      <c r="X2" s="47"/>
      <c r="Y2" s="47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</row>
    <row r="3" spans="1:67" ht="15" customHeight="1" x14ac:dyDescent="0.25">
      <c r="A3" s="21" t="str">
        <f>"Week ending "&amp;TEXT($L$2,"dddd dd mmmm yyyy")</f>
        <v>Week ending Saturday 04 April 2020</v>
      </c>
      <c r="B3" s="20"/>
      <c r="C3" s="22"/>
      <c r="D3" s="23"/>
      <c r="E3" s="20"/>
      <c r="F3" s="20"/>
      <c r="G3" s="20"/>
      <c r="H3" s="20"/>
      <c r="I3" s="20"/>
      <c r="J3" s="55"/>
      <c r="K3" s="46" t="s">
        <v>44</v>
      </c>
      <c r="L3" s="46"/>
      <c r="M3" s="47"/>
      <c r="N3" s="47"/>
      <c r="O3" s="47"/>
      <c r="P3" s="47"/>
      <c r="Q3" s="47"/>
      <c r="R3" s="64"/>
      <c r="S3" s="64"/>
      <c r="T3" s="64"/>
      <c r="U3" s="64"/>
      <c r="V3" s="64"/>
      <c r="W3" s="64"/>
      <c r="X3" s="64"/>
      <c r="Y3" s="64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67" ht="15" customHeight="1" x14ac:dyDescent="0.25">
      <c r="A4" s="2" t="s">
        <v>43</v>
      </c>
      <c r="B4" s="24"/>
      <c r="C4" s="24"/>
      <c r="D4" s="24"/>
      <c r="E4" s="24"/>
      <c r="F4" s="24"/>
      <c r="G4" s="24"/>
      <c r="H4" s="24"/>
      <c r="I4" s="24"/>
      <c r="J4" s="55"/>
      <c r="K4" s="48" t="s">
        <v>42</v>
      </c>
      <c r="L4" s="49">
        <v>43897</v>
      </c>
      <c r="M4" s="47"/>
      <c r="N4" s="47"/>
      <c r="O4" s="47"/>
      <c r="P4" s="47"/>
      <c r="Q4" s="47"/>
      <c r="R4" s="64"/>
      <c r="S4" s="64"/>
      <c r="T4" s="64"/>
      <c r="U4" s="64"/>
      <c r="V4" s="64"/>
      <c r="W4" s="64"/>
      <c r="X4" s="64"/>
      <c r="Y4" s="64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1:67" ht="9" customHeight="1" x14ac:dyDescent="0.25">
      <c r="A5" s="61"/>
      <c r="B5" s="20"/>
      <c r="C5" s="20"/>
      <c r="D5" s="24"/>
      <c r="E5" s="24"/>
      <c r="F5" s="20"/>
      <c r="G5" s="20"/>
      <c r="H5" s="20"/>
      <c r="I5" s="20"/>
      <c r="J5" s="55"/>
      <c r="K5" s="48"/>
      <c r="L5" s="49">
        <v>43904</v>
      </c>
      <c r="M5" s="47"/>
      <c r="N5" s="47"/>
      <c r="O5" s="47"/>
      <c r="P5" s="47"/>
      <c r="Q5" s="47"/>
      <c r="R5" s="64"/>
      <c r="S5" s="64"/>
      <c r="T5" s="64"/>
      <c r="U5" s="64"/>
      <c r="V5" s="64"/>
      <c r="W5" s="64"/>
      <c r="X5" s="64"/>
      <c r="Y5" s="64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</row>
    <row r="6" spans="1:67" ht="16.5" customHeight="1" thickBot="1" x14ac:dyDescent="0.3">
      <c r="A6" s="25" t="str">
        <f>"Change in employee jobs and total employee wages, "&amp;$L$1</f>
        <v>Change in employee jobs and total employee wages, Northern Territory</v>
      </c>
      <c r="B6" s="22"/>
      <c r="C6" s="26"/>
      <c r="D6" s="27"/>
      <c r="E6" s="24"/>
      <c r="F6" s="20"/>
      <c r="G6" s="20"/>
      <c r="H6" s="20"/>
      <c r="I6" s="20"/>
      <c r="J6" s="55"/>
      <c r="K6" s="48"/>
      <c r="L6" s="49">
        <v>43911</v>
      </c>
      <c r="M6" s="47"/>
      <c r="N6" s="47"/>
      <c r="O6" s="47"/>
      <c r="P6" s="47"/>
      <c r="Q6" s="47"/>
      <c r="R6" s="64"/>
      <c r="S6" s="64"/>
      <c r="T6" s="64"/>
      <c r="U6" s="64"/>
      <c r="V6" s="64"/>
      <c r="W6" s="64"/>
      <c r="X6" s="64"/>
      <c r="Y6" s="64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</row>
    <row r="7" spans="1:67" ht="16.5" customHeight="1" thickTop="1" x14ac:dyDescent="0.25">
      <c r="A7" s="28"/>
      <c r="B7" s="74" t="s">
        <v>41</v>
      </c>
      <c r="C7" s="75"/>
      <c r="D7" s="75"/>
      <c r="E7" s="76"/>
      <c r="F7" s="77" t="s">
        <v>40</v>
      </c>
      <c r="G7" s="78"/>
      <c r="H7" s="78"/>
      <c r="I7" s="79"/>
      <c r="J7" s="66"/>
      <c r="K7" s="48" t="s">
        <v>39</v>
      </c>
      <c r="L7" s="49">
        <v>43918</v>
      </c>
      <c r="M7" s="47"/>
      <c r="N7" s="47"/>
      <c r="O7" s="47"/>
      <c r="P7" s="47"/>
      <c r="Q7" s="47"/>
      <c r="R7" s="64"/>
      <c r="S7" s="64"/>
      <c r="T7" s="64"/>
      <c r="U7" s="64"/>
      <c r="V7" s="64"/>
      <c r="W7" s="64"/>
      <c r="X7" s="64"/>
      <c r="Y7" s="64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spans="1:67" ht="33.950000000000003" customHeight="1" x14ac:dyDescent="0.25">
      <c r="A8" s="83"/>
      <c r="B8" s="85" t="s">
        <v>63</v>
      </c>
      <c r="C8" s="87" t="s">
        <v>64</v>
      </c>
      <c r="D8" s="89" t="s">
        <v>65</v>
      </c>
      <c r="E8" s="91" t="s">
        <v>66</v>
      </c>
      <c r="F8" s="93" t="s">
        <v>63</v>
      </c>
      <c r="G8" s="87" t="s">
        <v>64</v>
      </c>
      <c r="H8" s="89" t="s">
        <v>65</v>
      </c>
      <c r="I8" s="95" t="s">
        <v>66</v>
      </c>
      <c r="J8" s="67"/>
      <c r="K8" s="48" t="s">
        <v>38</v>
      </c>
      <c r="L8" s="49">
        <v>43925</v>
      </c>
      <c r="M8" s="47"/>
      <c r="N8" s="47"/>
      <c r="O8" s="47"/>
      <c r="P8" s="47"/>
      <c r="Q8" s="47"/>
      <c r="R8" s="64"/>
      <c r="S8" s="64"/>
      <c r="T8" s="64"/>
      <c r="U8" s="64"/>
      <c r="V8" s="64"/>
      <c r="W8" s="64"/>
      <c r="X8" s="64"/>
      <c r="Y8" s="64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spans="1:67" ht="33.950000000000003" customHeight="1" thickBot="1" x14ac:dyDescent="0.3">
      <c r="A9" s="84"/>
      <c r="B9" s="86"/>
      <c r="C9" s="88"/>
      <c r="D9" s="90"/>
      <c r="E9" s="92"/>
      <c r="F9" s="94"/>
      <c r="G9" s="88"/>
      <c r="H9" s="90"/>
      <c r="I9" s="96"/>
      <c r="J9" s="68"/>
      <c r="K9" s="50" t="s">
        <v>37</v>
      </c>
      <c r="L9" s="46" t="s">
        <v>36</v>
      </c>
      <c r="M9" s="47"/>
      <c r="N9" s="47"/>
      <c r="O9" s="47"/>
      <c r="P9" s="47"/>
      <c r="Q9" s="47"/>
      <c r="R9" s="64"/>
      <c r="S9" s="64"/>
      <c r="T9" s="64"/>
      <c r="U9" s="64"/>
      <c r="V9" s="64"/>
      <c r="W9" s="64"/>
      <c r="X9" s="64"/>
      <c r="Y9" s="64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spans="1:67" x14ac:dyDescent="0.25">
      <c r="A10" s="29"/>
      <c r="B10" s="80" t="str">
        <f>L1</f>
        <v>Northern Territory</v>
      </c>
      <c r="C10" s="81"/>
      <c r="D10" s="81"/>
      <c r="E10" s="81"/>
      <c r="F10" s="81"/>
      <c r="G10" s="81"/>
      <c r="H10" s="81"/>
      <c r="I10" s="82"/>
      <c r="J10" s="51"/>
      <c r="K10" s="51"/>
      <c r="L10" s="52">
        <v>94.934816409520394</v>
      </c>
      <c r="M10" s="47"/>
      <c r="N10" s="47"/>
      <c r="O10" s="47"/>
      <c r="P10" s="47"/>
      <c r="Q10" s="47"/>
      <c r="R10" s="64"/>
      <c r="S10" s="64"/>
      <c r="T10" s="64"/>
      <c r="U10" s="64"/>
      <c r="V10" s="64"/>
      <c r="W10" s="64"/>
      <c r="X10" s="64"/>
      <c r="Y10" s="64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spans="1:67" x14ac:dyDescent="0.25">
      <c r="A11" s="31" t="s">
        <v>35</v>
      </c>
      <c r="B11" s="30">
        <v>-4.8279711358290456E-2</v>
      </c>
      <c r="C11" s="30">
        <v>2.498687664042043E-3</v>
      </c>
      <c r="D11" s="30">
        <v>-5.4433826805961316E-2</v>
      </c>
      <c r="E11" s="30">
        <v>-3.0702100773969399E-3</v>
      </c>
      <c r="F11" s="30">
        <v>-0.17604663868370896</v>
      </c>
      <c r="G11" s="30">
        <v>-7.0131815991705926E-2</v>
      </c>
      <c r="H11" s="30">
        <v>-6.064833916439738E-2</v>
      </c>
      <c r="I11" s="32">
        <v>-7.0026532638698735E-2</v>
      </c>
      <c r="J11" s="30"/>
      <c r="K11" s="51"/>
      <c r="L11" s="52">
        <v>100</v>
      </c>
    </row>
    <row r="12" spans="1:67" x14ac:dyDescent="0.25">
      <c r="A12" s="29"/>
      <c r="B12" s="72" t="s">
        <v>34</v>
      </c>
      <c r="C12" s="72"/>
      <c r="D12" s="72"/>
      <c r="E12" s="72"/>
      <c r="F12" s="72"/>
      <c r="G12" s="72"/>
      <c r="H12" s="72"/>
      <c r="I12" s="73"/>
      <c r="J12" s="30"/>
      <c r="K12" s="51"/>
      <c r="L12" s="52">
        <v>100.96081011043336</v>
      </c>
    </row>
    <row r="13" spans="1:67" ht="14.45" customHeight="1" x14ac:dyDescent="0.25">
      <c r="A13" s="33" t="s">
        <v>33</v>
      </c>
      <c r="B13" s="30">
        <v>-5.4610744618612483E-2</v>
      </c>
      <c r="C13" s="30">
        <v>-2.254760861856786E-2</v>
      </c>
      <c r="D13" s="30">
        <v>-5.5487251839161589E-2</v>
      </c>
      <c r="E13" s="30">
        <v>-5.2329777849066117E-3</v>
      </c>
      <c r="F13" s="30">
        <v>-0.17443174587755095</v>
      </c>
      <c r="G13" s="30">
        <v>-9.7382948996790564E-2</v>
      </c>
      <c r="H13" s="30">
        <v>-6.5583796788593718E-2</v>
      </c>
      <c r="I13" s="32">
        <v>-5.9448210094133036E-2</v>
      </c>
      <c r="J13" s="30"/>
      <c r="K13" s="51"/>
      <c r="L13" s="51">
        <v>100.65083921381014</v>
      </c>
    </row>
    <row r="14" spans="1:67" ht="14.45" customHeight="1" x14ac:dyDescent="0.25">
      <c r="A14" s="33" t="s">
        <v>32</v>
      </c>
      <c r="B14" s="30">
        <v>-4.0240203058255486E-2</v>
      </c>
      <c r="C14" s="30">
        <v>3.0008415644239728E-2</v>
      </c>
      <c r="D14" s="30">
        <v>-5.1572250091765581E-2</v>
      </c>
      <c r="E14" s="30">
        <v>-5.0954894727184286E-4</v>
      </c>
      <c r="F14" s="30">
        <v>-0.17784980997192912</v>
      </c>
      <c r="G14" s="30">
        <v>-3.3258317513412017E-2</v>
      </c>
      <c r="H14" s="30">
        <v>-5.377205494350823E-2</v>
      </c>
      <c r="I14" s="32">
        <v>-8.3336752696141159E-2</v>
      </c>
      <c r="J14" s="30"/>
      <c r="K14" s="47"/>
      <c r="L14" s="53">
        <v>95.172028864170954</v>
      </c>
    </row>
    <row r="15" spans="1:67" ht="14.45" customHeight="1" x14ac:dyDescent="0.25">
      <c r="A15" s="34" t="s">
        <v>67</v>
      </c>
      <c r="B15" s="30">
        <v>-7.7548177385651229E-2</v>
      </c>
      <c r="C15" s="30">
        <v>-5.5621583075825987E-2</v>
      </c>
      <c r="D15" s="30">
        <v>-7.776230269266482E-2</v>
      </c>
      <c r="E15" s="30">
        <v>-4.6210720887245316E-3</v>
      </c>
      <c r="F15" s="30">
        <v>-0.16571012022206033</v>
      </c>
      <c r="G15" s="30">
        <v>-0.10291369999783295</v>
      </c>
      <c r="H15" s="30">
        <v>-8.107755460917343E-2</v>
      </c>
      <c r="I15" s="32">
        <v>-5.5830713103059759E-2</v>
      </c>
      <c r="J15" s="30"/>
      <c r="K15" s="47"/>
      <c r="L15" s="51" t="s">
        <v>31</v>
      </c>
    </row>
    <row r="16" spans="1:67" ht="14.45" customHeight="1" x14ac:dyDescent="0.25">
      <c r="A16" s="33" t="s">
        <v>68</v>
      </c>
      <c r="B16" s="30">
        <v>-6.228879810359611E-2</v>
      </c>
      <c r="C16" s="30">
        <v>-2.1525182885111294E-2</v>
      </c>
      <c r="D16" s="30">
        <v>-6.4929839561434388E-2</v>
      </c>
      <c r="E16" s="30">
        <v>-6.6446842525978989E-3</v>
      </c>
      <c r="F16" s="30">
        <v>-0.14784998037008801</v>
      </c>
      <c r="G16" s="30">
        <v>-7.038689222154737E-2</v>
      </c>
      <c r="H16" s="30">
        <v>-6.2870972008295722E-2</v>
      </c>
      <c r="I16" s="32">
        <v>-5.4985389965255704E-2</v>
      </c>
      <c r="J16" s="30"/>
      <c r="K16" s="51"/>
      <c r="L16" s="52">
        <v>88.609694953165715</v>
      </c>
    </row>
    <row r="17" spans="1:12" ht="14.45" customHeight="1" x14ac:dyDescent="0.25">
      <c r="A17" s="33" t="s">
        <v>69</v>
      </c>
      <c r="B17" s="30">
        <v>-4.8462956691876391E-2</v>
      </c>
      <c r="C17" s="30">
        <v>7.1687442749610586E-3</v>
      </c>
      <c r="D17" s="30">
        <v>-5.5922649046179163E-2</v>
      </c>
      <c r="E17" s="30">
        <v>-4.0526472337893971E-3</v>
      </c>
      <c r="F17" s="30">
        <v>-0.18170184440807036</v>
      </c>
      <c r="G17" s="30">
        <v>-7.2255119296589121E-2</v>
      </c>
      <c r="H17" s="30">
        <v>-6.0913946925156726E-2</v>
      </c>
      <c r="I17" s="32">
        <v>-7.3199024100737309E-2</v>
      </c>
      <c r="J17" s="30"/>
      <c r="K17" s="51"/>
      <c r="L17" s="52">
        <v>100</v>
      </c>
    </row>
    <row r="18" spans="1:12" ht="14.45" customHeight="1" x14ac:dyDescent="0.25">
      <c r="A18" s="33" t="s">
        <v>70</v>
      </c>
      <c r="B18" s="30">
        <v>-4.1367409756552509E-2</v>
      </c>
      <c r="C18" s="30">
        <v>1.5161991307783396E-2</v>
      </c>
      <c r="D18" s="30">
        <v>-4.7806550238569501E-2</v>
      </c>
      <c r="E18" s="30">
        <v>-3.0020321448365195E-3</v>
      </c>
      <c r="F18" s="30">
        <v>-0.18863423225321529</v>
      </c>
      <c r="G18" s="30">
        <v>-7.8059314002058344E-2</v>
      </c>
      <c r="H18" s="30">
        <v>-5.3928378580517244E-2</v>
      </c>
      <c r="I18" s="32">
        <v>-8.113528481022203E-2</v>
      </c>
      <c r="J18" s="30"/>
      <c r="K18" s="51"/>
      <c r="L18" s="52">
        <v>94.320015647915241</v>
      </c>
    </row>
    <row r="19" spans="1:12" ht="14.45" customHeight="1" x14ac:dyDescent="0.25">
      <c r="A19" s="33" t="s">
        <v>71</v>
      </c>
      <c r="B19" s="30">
        <v>-3.9056095561541215E-2</v>
      </c>
      <c r="C19" s="30">
        <v>1.8810528929724457E-2</v>
      </c>
      <c r="D19" s="30">
        <v>-4.2922960284597855E-2</v>
      </c>
      <c r="E19" s="30">
        <v>-4.3548949018696881E-3</v>
      </c>
      <c r="F19" s="30">
        <v>-0.18471835550752869</v>
      </c>
      <c r="G19" s="30">
        <v>-6.4787628389268548E-2</v>
      </c>
      <c r="H19" s="30">
        <v>-5.8802771139723098E-2</v>
      </c>
      <c r="I19" s="32">
        <v>-7.9660353055978739E-2</v>
      </c>
      <c r="J19" s="35"/>
      <c r="K19" s="54"/>
      <c r="L19" s="52">
        <v>87.715111993663939</v>
      </c>
    </row>
    <row r="20" spans="1:12" ht="14.45" customHeight="1" x14ac:dyDescent="0.25">
      <c r="A20" s="33" t="s">
        <v>72</v>
      </c>
      <c r="B20" s="30">
        <v>-3.2052980132450282E-2</v>
      </c>
      <c r="C20" s="30">
        <v>3.5127478753541164E-2</v>
      </c>
      <c r="D20" s="30">
        <v>-4.3956043956043911E-2</v>
      </c>
      <c r="E20" s="30">
        <v>2.2289235610331026E-3</v>
      </c>
      <c r="F20" s="30">
        <v>-0.17412245613129573</v>
      </c>
      <c r="G20" s="30">
        <v>-3.3866422605527413E-2</v>
      </c>
      <c r="H20" s="30">
        <v>-4.7264654865786793E-2</v>
      </c>
      <c r="I20" s="32">
        <v>-7.9274061681904873E-2</v>
      </c>
      <c r="J20" s="20"/>
      <c r="K20" s="46"/>
      <c r="L20" s="52">
        <v>82.395336131629108</v>
      </c>
    </row>
    <row r="21" spans="1:12" ht="14.45" customHeight="1" thickBot="1" x14ac:dyDescent="0.3">
      <c r="A21" s="36" t="s">
        <v>73</v>
      </c>
      <c r="B21" s="37">
        <v>-5.3787665446353161E-2</v>
      </c>
      <c r="C21" s="37">
        <v>-4.4640318453227135E-2</v>
      </c>
      <c r="D21" s="37">
        <v>-7.4125103334251818E-2</v>
      </c>
      <c r="E21" s="37">
        <v>2.0815752461322168E-2</v>
      </c>
      <c r="F21" s="37">
        <v>-9.8123915457556721E-2</v>
      </c>
      <c r="G21" s="37">
        <v>-0.1012389897885283</v>
      </c>
      <c r="H21" s="37">
        <v>-0.13414397987718196</v>
      </c>
      <c r="I21" s="38">
        <v>6.6208984905004931E-2</v>
      </c>
      <c r="J21" s="20"/>
      <c r="K21" s="46"/>
      <c r="L21" s="52" t="s">
        <v>30</v>
      </c>
    </row>
    <row r="22" spans="1:12" ht="15.75" thickTop="1" x14ac:dyDescent="0.25">
      <c r="A22" s="39" t="s">
        <v>61</v>
      </c>
      <c r="B22" s="20"/>
      <c r="C22" s="20"/>
      <c r="D22" s="20"/>
      <c r="E22" s="20"/>
      <c r="F22" s="20"/>
      <c r="G22" s="20"/>
      <c r="H22" s="20"/>
      <c r="I22" s="20"/>
      <c r="J22" s="20"/>
      <c r="K22" s="46"/>
      <c r="L22" s="52">
        <v>100.00273175098941</v>
      </c>
    </row>
    <row r="23" spans="1:12" ht="3.9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55"/>
      <c r="L23" s="52">
        <v>100</v>
      </c>
    </row>
    <row r="24" spans="1:12" x14ac:dyDescent="0.25">
      <c r="A24" s="40" t="str">
        <f>"Indexed number of employee jobs and total employee wages, "&amp;$L$1&amp;" and Australia"</f>
        <v>Indexed number of employee jobs and total employee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55"/>
      <c r="L24" s="52">
        <v>99.965512913159571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55"/>
      <c r="L25" s="52">
        <v>99.451039913623859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55"/>
      <c r="L26" s="52">
        <v>93.968395367437779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5"/>
      <c r="L27" s="51" t="s">
        <v>29</v>
      </c>
    </row>
    <row r="28" spans="1:12" x14ac:dyDescent="0.25">
      <c r="A28" s="20"/>
      <c r="B28" s="40"/>
      <c r="C28" s="40"/>
      <c r="D28" s="40"/>
      <c r="E28" s="40"/>
      <c r="F28" s="40"/>
      <c r="G28" s="40"/>
      <c r="H28" s="40"/>
      <c r="I28" s="40"/>
      <c r="J28" s="40"/>
      <c r="K28" s="56"/>
      <c r="L28" s="52">
        <v>99.487005914506227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55"/>
      <c r="L29" s="52">
        <v>100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55"/>
      <c r="L30" s="52">
        <v>99.651931415514412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55"/>
      <c r="L31" s="52">
        <v>98.382055494506588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55"/>
      <c r="L32" s="52">
        <v>93.325641786372074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55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52" t="s">
        <v>28</v>
      </c>
      <c r="L34" s="52"/>
    </row>
    <row r="35" spans="1:12" ht="3.9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52"/>
      <c r="L35" s="51" t="s">
        <v>26</v>
      </c>
    </row>
    <row r="36" spans="1:12" x14ac:dyDescent="0.25">
      <c r="A36" s="41" t="str">
        <f>"Indexed number of employee jobs held by men, by age group, "&amp;$L$1</f>
        <v>Indexed number of employee jobs held by men,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51" t="s">
        <v>23</v>
      </c>
      <c r="L36" s="52">
        <v>98.566978193146412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51" t="s">
        <v>68</v>
      </c>
      <c r="L37" s="52">
        <v>97.234397829263202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51" t="s">
        <v>69</v>
      </c>
      <c r="L38" s="52">
        <v>96.496361317428153</v>
      </c>
    </row>
    <row r="39" spans="1:12" x14ac:dyDescent="0.25">
      <c r="K39" s="54" t="s">
        <v>70</v>
      </c>
      <c r="L39" s="52">
        <v>96.117503976050145</v>
      </c>
    </row>
    <row r="40" spans="1:12" x14ac:dyDescent="0.25">
      <c r="K40" s="46" t="s">
        <v>71</v>
      </c>
      <c r="L40" s="52">
        <v>96.502347417840369</v>
      </c>
    </row>
    <row r="41" spans="1:12" x14ac:dyDescent="0.25">
      <c r="K41" s="46" t="s">
        <v>72</v>
      </c>
      <c r="L41" s="52">
        <v>95.491388044579537</v>
      </c>
    </row>
    <row r="42" spans="1:12" x14ac:dyDescent="0.25">
      <c r="K42" s="46" t="s">
        <v>73</v>
      </c>
      <c r="L42" s="52">
        <v>101.05485232067511</v>
      </c>
    </row>
    <row r="43" spans="1:12" x14ac:dyDescent="0.25">
      <c r="K43" s="46" t="s">
        <v>74</v>
      </c>
      <c r="L43" s="52">
        <v>0</v>
      </c>
    </row>
    <row r="44" spans="1:12" x14ac:dyDescent="0.25">
      <c r="K44" s="52"/>
      <c r="L44" s="52" t="s">
        <v>25</v>
      </c>
    </row>
    <row r="45" spans="1:12" x14ac:dyDescent="0.25">
      <c r="K45" s="51" t="s">
        <v>23</v>
      </c>
      <c r="L45" s="52">
        <v>99.813084112149525</v>
      </c>
    </row>
    <row r="46" spans="1:12" ht="15.6" customHeight="1" x14ac:dyDescent="0.25">
      <c r="A46" s="41" t="str">
        <f>"Indexed number of employee jobs held by women, by age group, "&amp;$L$1</f>
        <v>Indexed number of employee jobs held by women,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51" t="s">
        <v>68</v>
      </c>
      <c r="L46" s="52">
        <v>99.645168023377167</v>
      </c>
    </row>
    <row r="47" spans="1:12" ht="15.6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51" t="s">
        <v>69</v>
      </c>
      <c r="L47" s="52">
        <v>100.17255608072624</v>
      </c>
    </row>
    <row r="48" spans="1:12" ht="15.6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54" t="s">
        <v>70</v>
      </c>
      <c r="L48" s="52">
        <v>100.16839741790626</v>
      </c>
    </row>
    <row r="49" spans="1:12" ht="15.6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46" t="s">
        <v>71</v>
      </c>
      <c r="L49" s="52">
        <v>100.02347417840376</v>
      </c>
    </row>
    <row r="50" spans="1:12" ht="15.6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46" t="s">
        <v>72</v>
      </c>
      <c r="L50" s="52">
        <v>100.48125633232017</v>
      </c>
    </row>
    <row r="51" spans="1:12" ht="15.6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46" t="s">
        <v>73</v>
      </c>
      <c r="L51" s="52">
        <v>101.10759493670886</v>
      </c>
    </row>
    <row r="52" spans="1:12" ht="15.6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6" t="s">
        <v>74</v>
      </c>
      <c r="L52" s="52">
        <v>0</v>
      </c>
    </row>
    <row r="53" spans="1:12" ht="15.6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52"/>
      <c r="L53" s="52" t="s">
        <v>24</v>
      </c>
    </row>
    <row r="54" spans="1:12" ht="15.6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51" t="s">
        <v>23</v>
      </c>
      <c r="L54" s="52">
        <v>93.769470404984418</v>
      </c>
    </row>
    <row r="55" spans="1:12" ht="15.6" customHeight="1" x14ac:dyDescent="0.25">
      <c r="A55" s="41" t="s">
        <v>62</v>
      </c>
      <c r="B55" s="20"/>
      <c r="C55" s="20"/>
      <c r="D55" s="20"/>
      <c r="E55" s="20"/>
      <c r="F55" s="20"/>
      <c r="G55" s="20"/>
      <c r="H55" s="20"/>
      <c r="I55" s="20"/>
      <c r="J55" s="20"/>
      <c r="K55" s="51" t="s">
        <v>68</v>
      </c>
      <c r="L55" s="52">
        <v>93.82174911292006</v>
      </c>
    </row>
    <row r="56" spans="1:12" ht="15.6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51" t="s">
        <v>69</v>
      </c>
      <c r="L56" s="52">
        <v>94.403181033835992</v>
      </c>
    </row>
    <row r="57" spans="1:12" ht="15.6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54" t="s">
        <v>70</v>
      </c>
      <c r="L57" s="52">
        <v>94.639348863317423</v>
      </c>
    </row>
    <row r="58" spans="1:12" ht="15.6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46" t="s">
        <v>71</v>
      </c>
      <c r="L58" s="52">
        <v>95.187793427230048</v>
      </c>
    </row>
    <row r="59" spans="1:12" ht="15.6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46" t="s">
        <v>72</v>
      </c>
      <c r="L59" s="52">
        <v>95.79533941236069</v>
      </c>
    </row>
    <row r="60" spans="1:12" ht="15.6" customHeight="1" x14ac:dyDescent="0.25">
      <c r="K60" s="46" t="s">
        <v>73</v>
      </c>
      <c r="L60" s="52">
        <v>93.670886075949369</v>
      </c>
    </row>
    <row r="61" spans="1:12" ht="15.6" customHeight="1" x14ac:dyDescent="0.25">
      <c r="K61" s="46" t="s">
        <v>74</v>
      </c>
      <c r="L61" s="52">
        <v>0</v>
      </c>
    </row>
    <row r="62" spans="1:12" ht="15.6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48"/>
      <c r="L62" s="48"/>
    </row>
    <row r="63" spans="1:12" ht="15.6" customHeight="1" x14ac:dyDescent="0.25">
      <c r="K63" s="52" t="s">
        <v>27</v>
      </c>
      <c r="L63" s="56"/>
    </row>
    <row r="64" spans="1:12" ht="15.6" customHeight="1" x14ac:dyDescent="0.25">
      <c r="K64" s="56"/>
      <c r="L64" s="51" t="s">
        <v>26</v>
      </c>
    </row>
    <row r="65" spans="1:12" ht="15.6" customHeight="1" x14ac:dyDescent="0.25">
      <c r="K65" s="51" t="s">
        <v>23</v>
      </c>
      <c r="L65" s="52">
        <v>97.581945190757651</v>
      </c>
    </row>
    <row r="66" spans="1:12" ht="15.6" customHeight="1" x14ac:dyDescent="0.25">
      <c r="K66" s="51" t="s">
        <v>68</v>
      </c>
      <c r="L66" s="52">
        <v>94.695963208993362</v>
      </c>
    </row>
    <row r="67" spans="1:12" ht="15.6" customHeight="1" x14ac:dyDescent="0.25">
      <c r="K67" s="51" t="s">
        <v>69</v>
      </c>
      <c r="L67" s="52">
        <v>92.503305078155378</v>
      </c>
    </row>
    <row r="68" spans="1:12" ht="15.6" customHeight="1" x14ac:dyDescent="0.25">
      <c r="K68" s="54" t="s">
        <v>70</v>
      </c>
      <c r="L68" s="52">
        <v>92.670005779233293</v>
      </c>
    </row>
    <row r="69" spans="1:12" ht="15.6" customHeight="1" x14ac:dyDescent="0.25">
      <c r="K69" s="46" t="s">
        <v>71</v>
      </c>
      <c r="L69" s="52">
        <v>92.199928766472752</v>
      </c>
    </row>
    <row r="70" spans="1:12" ht="15.6" customHeight="1" x14ac:dyDescent="0.25">
      <c r="K70" s="46" t="s">
        <v>72</v>
      </c>
      <c r="L70" s="52">
        <v>91.332580463015248</v>
      </c>
    </row>
    <row r="71" spans="1:12" ht="15.6" customHeight="1" x14ac:dyDescent="0.25">
      <c r="K71" s="46" t="s">
        <v>73</v>
      </c>
      <c r="L71" s="52">
        <v>96.764156813939024</v>
      </c>
    </row>
    <row r="72" spans="1:12" ht="15.6" customHeight="1" x14ac:dyDescent="0.25">
      <c r="K72" s="46" t="s">
        <v>74</v>
      </c>
      <c r="L72" s="52">
        <v>0</v>
      </c>
    </row>
    <row r="73" spans="1:12" ht="15.6" customHeight="1" x14ac:dyDescent="0.25">
      <c r="K73" s="47"/>
      <c r="L73" s="52" t="s">
        <v>25</v>
      </c>
    </row>
    <row r="74" spans="1:12" ht="15.6" customHeight="1" x14ac:dyDescent="0.25">
      <c r="K74" s="51" t="s">
        <v>23</v>
      </c>
      <c r="L74" s="52">
        <v>99.62385814078452</v>
      </c>
    </row>
    <row r="75" spans="1:12" ht="15.6" customHeight="1" x14ac:dyDescent="0.25">
      <c r="K75" s="51" t="s">
        <v>68</v>
      </c>
      <c r="L75" s="52">
        <v>101.06285130301482</v>
      </c>
    </row>
    <row r="76" spans="1:12" ht="15.6" customHeight="1" x14ac:dyDescent="0.25">
      <c r="K76" s="51" t="s">
        <v>69</v>
      </c>
      <c r="L76" s="52">
        <v>101.40757446146668</v>
      </c>
    </row>
    <row r="77" spans="1:12" ht="15.6" customHeight="1" x14ac:dyDescent="0.25">
      <c r="A77" s="40" t="str">
        <f>"Distribution of employee jobs by industry, "&amp;$L$1</f>
        <v>Distribution of employee jobs by industry, Northern Territory</v>
      </c>
      <c r="K77" s="54" t="s">
        <v>70</v>
      </c>
      <c r="L77" s="52">
        <v>101.25216721248313</v>
      </c>
    </row>
    <row r="78" spans="1:12" ht="15.6" customHeight="1" x14ac:dyDescent="0.25">
      <c r="K78" s="46" t="s">
        <v>71</v>
      </c>
      <c r="L78" s="52">
        <v>100.74795203609166</v>
      </c>
    </row>
    <row r="79" spans="1:12" ht="15.6" customHeight="1" x14ac:dyDescent="0.25">
      <c r="K79" s="46" t="s">
        <v>72</v>
      </c>
      <c r="L79" s="52">
        <v>101.72219085262564</v>
      </c>
    </row>
    <row r="80" spans="1:12" ht="15.6" customHeight="1" x14ac:dyDescent="0.25">
      <c r="K80" s="46" t="s">
        <v>73</v>
      </c>
      <c r="L80" s="52">
        <v>102.92470441817049</v>
      </c>
    </row>
    <row r="81" spans="1:12" ht="15.6" customHeight="1" x14ac:dyDescent="0.25">
      <c r="K81" s="46" t="s">
        <v>74</v>
      </c>
      <c r="L81" s="52">
        <v>0</v>
      </c>
    </row>
    <row r="82" spans="1:12" ht="15.6" customHeight="1" x14ac:dyDescent="0.25">
      <c r="K82" s="48"/>
      <c r="L82" s="52" t="s">
        <v>24</v>
      </c>
    </row>
    <row r="83" spans="1:12" ht="15.6" customHeight="1" x14ac:dyDescent="0.25">
      <c r="K83" s="51" t="s">
        <v>23</v>
      </c>
      <c r="L83" s="52">
        <v>91.080064481461577</v>
      </c>
    </row>
    <row r="84" spans="1:12" ht="15.6" customHeight="1" x14ac:dyDescent="0.25">
      <c r="K84" s="51" t="s">
        <v>68</v>
      </c>
      <c r="L84" s="52">
        <v>94.164537557485943</v>
      </c>
    </row>
    <row r="85" spans="1:12" ht="15.6" customHeight="1" x14ac:dyDescent="0.25">
      <c r="K85" s="51" t="s">
        <v>69</v>
      </c>
      <c r="L85" s="52">
        <v>96.026129559063691</v>
      </c>
    </row>
    <row r="86" spans="1:12" ht="15.6" customHeight="1" x14ac:dyDescent="0.25">
      <c r="K86" s="54" t="s">
        <v>70</v>
      </c>
      <c r="L86" s="52">
        <v>97.197071855133885</v>
      </c>
    </row>
    <row r="87" spans="1:12" ht="15.6" customHeight="1" x14ac:dyDescent="0.25">
      <c r="K87" s="46" t="s">
        <v>71</v>
      </c>
      <c r="L87" s="52">
        <v>96.972575092009976</v>
      </c>
    </row>
    <row r="88" spans="1:12" ht="15.6" customHeight="1" x14ac:dyDescent="0.25">
      <c r="K88" s="46" t="s">
        <v>72</v>
      </c>
      <c r="L88" s="52">
        <v>97.600225861095424</v>
      </c>
    </row>
    <row r="89" spans="1:12" ht="15.6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6" t="s">
        <v>73</v>
      </c>
      <c r="L89" s="52">
        <v>95.581829495955191</v>
      </c>
    </row>
    <row r="90" spans="1:12" ht="15.6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6" t="s">
        <v>74</v>
      </c>
      <c r="L90" s="52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7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52" t="s">
        <v>22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47"/>
      <c r="L93" s="57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47" t="s">
        <v>19</v>
      </c>
      <c r="L94" s="51">
        <v>-8.108108108108103E-2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47" t="s">
        <v>0</v>
      </c>
      <c r="L95" s="51">
        <v>-0.23868312757201648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47" t="s">
        <v>1</v>
      </c>
      <c r="L96" s="51">
        <v>-1.0649627263046302E-3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47" t="s">
        <v>18</v>
      </c>
      <c r="L97" s="51">
        <v>-1.2403100775193798E-2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47" t="s">
        <v>2</v>
      </c>
      <c r="L98" s="51">
        <v>-2.7805486284289249E-2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47" t="s">
        <v>17</v>
      </c>
      <c r="L99" s="51">
        <v>-6.0580563735801451E-2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47" t="s">
        <v>16</v>
      </c>
      <c r="L100" s="51">
        <v>-3.0172413793103647E-3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47" t="s">
        <v>15</v>
      </c>
      <c r="L101" s="51">
        <v>-0.16006455399061037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47" t="s">
        <v>14</v>
      </c>
      <c r="L102" s="51">
        <v>-5.9048660470202297E-2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47" t="s">
        <v>13</v>
      </c>
      <c r="L103" s="51">
        <v>-0.15945330296127558</v>
      </c>
    </row>
    <row r="104" spans="1:12" x14ac:dyDescent="0.25">
      <c r="K104" s="47" t="s">
        <v>12</v>
      </c>
      <c r="L104" s="51">
        <v>-3.9305301645338186E-2</v>
      </c>
    </row>
    <row r="105" spans="1:12" x14ac:dyDescent="0.25">
      <c r="K105" s="47" t="s">
        <v>11</v>
      </c>
      <c r="L105" s="51">
        <v>-5.3268765133171914E-2</v>
      </c>
    </row>
    <row r="106" spans="1:12" x14ac:dyDescent="0.25">
      <c r="K106" s="47" t="s">
        <v>10</v>
      </c>
      <c r="L106" s="51">
        <v>-7.7402303190485133E-2</v>
      </c>
    </row>
    <row r="107" spans="1:12" x14ac:dyDescent="0.25">
      <c r="K107" s="47" t="s">
        <v>9</v>
      </c>
      <c r="L107" s="51">
        <v>-8.903201363894675E-2</v>
      </c>
    </row>
    <row r="108" spans="1:12" x14ac:dyDescent="0.25">
      <c r="K108" s="47" t="s">
        <v>8</v>
      </c>
      <c r="L108" s="51">
        <v>-3.620902482512689E-2</v>
      </c>
    </row>
    <row r="109" spans="1:12" x14ac:dyDescent="0.25">
      <c r="K109" s="47" t="s">
        <v>7</v>
      </c>
      <c r="L109" s="51">
        <v>2.4661893396976886E-2</v>
      </c>
    </row>
    <row r="110" spans="1:12" x14ac:dyDescent="0.25">
      <c r="K110" s="47" t="s">
        <v>6</v>
      </c>
      <c r="L110" s="51">
        <v>-3.8437693738375689E-3</v>
      </c>
    </row>
    <row r="111" spans="1:12" x14ac:dyDescent="0.25">
      <c r="K111" s="47" t="s">
        <v>5</v>
      </c>
      <c r="L111" s="51">
        <v>-0.1942215088282504</v>
      </c>
    </row>
    <row r="112" spans="1:12" x14ac:dyDescent="0.25">
      <c r="K112" s="47" t="s">
        <v>3</v>
      </c>
      <c r="L112" s="51">
        <v>-1.0652463382157085E-2</v>
      </c>
    </row>
    <row r="113" spans="1:12" x14ac:dyDescent="0.25">
      <c r="K113" s="47"/>
      <c r="L113" s="5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47"/>
      <c r="L114" s="58"/>
    </row>
    <row r="115" spans="1:12" x14ac:dyDescent="0.25">
      <c r="K115" s="47"/>
      <c r="L115" s="58"/>
    </row>
    <row r="116" spans="1:12" x14ac:dyDescent="0.25">
      <c r="K116" s="47"/>
      <c r="L116" s="58"/>
    </row>
    <row r="117" spans="1:12" x14ac:dyDescent="0.25">
      <c r="K117" s="47"/>
      <c r="L117" s="58"/>
    </row>
    <row r="118" spans="1:12" x14ac:dyDescent="0.25">
      <c r="K118" s="47"/>
      <c r="L118" s="58"/>
    </row>
    <row r="119" spans="1:12" x14ac:dyDescent="0.25">
      <c r="K119" s="47"/>
      <c r="L119" s="58"/>
    </row>
    <row r="120" spans="1:12" x14ac:dyDescent="0.25">
      <c r="K120" s="47"/>
      <c r="L120" s="58"/>
    </row>
    <row r="121" spans="1:12" x14ac:dyDescent="0.25">
      <c r="K121" s="47"/>
      <c r="L121" s="57"/>
    </row>
    <row r="122" spans="1:12" x14ac:dyDescent="0.25">
      <c r="K122" s="47"/>
      <c r="L122" s="58"/>
    </row>
    <row r="123" spans="1:12" x14ac:dyDescent="0.25">
      <c r="K123" s="47"/>
      <c r="L123" s="58"/>
    </row>
    <row r="124" spans="1:12" x14ac:dyDescent="0.25">
      <c r="K124" s="47"/>
      <c r="L124" s="58"/>
    </row>
    <row r="125" spans="1:12" x14ac:dyDescent="0.25">
      <c r="K125" s="47"/>
      <c r="L125" s="58"/>
    </row>
    <row r="126" spans="1:12" x14ac:dyDescent="0.25">
      <c r="K126" s="47"/>
      <c r="L126" s="58"/>
    </row>
    <row r="127" spans="1:12" x14ac:dyDescent="0.25">
      <c r="K127" s="47"/>
      <c r="L127" s="58"/>
    </row>
    <row r="128" spans="1:12" x14ac:dyDescent="0.25">
      <c r="K128" s="47"/>
      <c r="L128" s="58"/>
    </row>
    <row r="129" spans="11:12" x14ac:dyDescent="0.25">
      <c r="K129" s="47"/>
      <c r="L129" s="58"/>
    </row>
    <row r="130" spans="11:12" x14ac:dyDescent="0.25">
      <c r="K130" s="47"/>
      <c r="L130" s="58"/>
    </row>
    <row r="131" spans="11:12" x14ac:dyDescent="0.25">
      <c r="K131" s="47"/>
      <c r="L131" s="58"/>
    </row>
    <row r="132" spans="11:12" x14ac:dyDescent="0.25">
      <c r="K132" s="47"/>
      <c r="L132" s="58"/>
    </row>
    <row r="133" spans="11:12" x14ac:dyDescent="0.25">
      <c r="K133" s="47"/>
      <c r="L133" s="58"/>
    </row>
    <row r="134" spans="11:12" x14ac:dyDescent="0.25">
      <c r="L134" s="58"/>
    </row>
    <row r="135" spans="11:12" x14ac:dyDescent="0.25">
      <c r="L135" s="58"/>
    </row>
    <row r="136" spans="11:12" x14ac:dyDescent="0.25">
      <c r="L136" s="58"/>
    </row>
    <row r="137" spans="11:12" x14ac:dyDescent="0.25">
      <c r="L137" s="58"/>
    </row>
    <row r="138" spans="11:12" x14ac:dyDescent="0.25">
      <c r="L138" s="58"/>
    </row>
    <row r="139" spans="11:12" x14ac:dyDescent="0.25">
      <c r="L139" s="58"/>
    </row>
    <row r="140" spans="11:12" x14ac:dyDescent="0.25">
      <c r="L140" s="58"/>
    </row>
    <row r="141" spans="11:12" x14ac:dyDescent="0.25">
      <c r="K141" s="59" t="s">
        <v>21</v>
      </c>
    </row>
    <row r="142" spans="11:12" x14ac:dyDescent="0.25">
      <c r="L142" s="60">
        <v>43904</v>
      </c>
    </row>
    <row r="143" spans="11:12" x14ac:dyDescent="0.25">
      <c r="K143" s="47" t="s">
        <v>19</v>
      </c>
      <c r="L143" s="57">
        <v>1.3275923932543954E-2</v>
      </c>
    </row>
    <row r="144" spans="11:12" x14ac:dyDescent="0.25">
      <c r="K144" s="47" t="s">
        <v>0</v>
      </c>
      <c r="L144" s="57">
        <v>2.6641550053821312E-2</v>
      </c>
    </row>
    <row r="145" spans="11:12" x14ac:dyDescent="0.25">
      <c r="K145" s="47" t="s">
        <v>1</v>
      </c>
      <c r="L145" s="57">
        <v>2.8076785073555793E-2</v>
      </c>
    </row>
    <row r="146" spans="11:12" x14ac:dyDescent="0.25">
      <c r="K146" s="47" t="s">
        <v>18</v>
      </c>
      <c r="L146" s="57">
        <v>6.4286568592273651E-3</v>
      </c>
    </row>
    <row r="147" spans="11:12" x14ac:dyDescent="0.25">
      <c r="K147" s="47" t="s">
        <v>2</v>
      </c>
      <c r="L147" s="57">
        <v>7.9934617071323211E-2</v>
      </c>
    </row>
    <row r="148" spans="11:12" x14ac:dyDescent="0.25">
      <c r="K148" s="47" t="s">
        <v>17</v>
      </c>
      <c r="L148" s="57">
        <v>2.3691344735478213E-2</v>
      </c>
    </row>
    <row r="149" spans="11:12" x14ac:dyDescent="0.25">
      <c r="K149" s="47" t="s">
        <v>16</v>
      </c>
      <c r="L149" s="57">
        <v>6.936969262049994E-2</v>
      </c>
    </row>
    <row r="150" spans="11:12" x14ac:dyDescent="0.25">
      <c r="K150" s="47" t="s">
        <v>15</v>
      </c>
      <c r="L150" s="57">
        <v>6.7934457600765455E-2</v>
      </c>
    </row>
    <row r="151" spans="11:12" x14ac:dyDescent="0.25">
      <c r="K151" s="47" t="s">
        <v>14</v>
      </c>
      <c r="L151" s="57">
        <v>3.6458956265199537E-2</v>
      </c>
    </row>
    <row r="152" spans="11:12" x14ac:dyDescent="0.25">
      <c r="K152" s="47" t="s">
        <v>13</v>
      </c>
      <c r="L152" s="57">
        <v>4.3754734282183154E-3</v>
      </c>
    </row>
    <row r="153" spans="11:12" x14ac:dyDescent="0.25">
      <c r="K153" s="47" t="s">
        <v>12</v>
      </c>
      <c r="L153" s="57">
        <v>2.1807598772076706E-2</v>
      </c>
    </row>
    <row r="154" spans="11:12" x14ac:dyDescent="0.25">
      <c r="K154" s="47" t="s">
        <v>11</v>
      </c>
      <c r="L154" s="57">
        <v>1.646533508750947E-2</v>
      </c>
    </row>
    <row r="155" spans="11:12" x14ac:dyDescent="0.25">
      <c r="K155" s="47" t="s">
        <v>10</v>
      </c>
      <c r="L155" s="57">
        <v>5.2794721524538533E-2</v>
      </c>
    </row>
    <row r="156" spans="11:12" x14ac:dyDescent="0.25">
      <c r="K156" s="47" t="s">
        <v>9</v>
      </c>
      <c r="L156" s="57">
        <v>5.2615317147071725E-2</v>
      </c>
    </row>
    <row r="157" spans="11:12" x14ac:dyDescent="0.25">
      <c r="K157" s="47" t="s">
        <v>8</v>
      </c>
      <c r="L157" s="57">
        <v>0.21800621935175218</v>
      </c>
    </row>
    <row r="158" spans="11:12" x14ac:dyDescent="0.25">
      <c r="K158" s="47" t="s">
        <v>7</v>
      </c>
      <c r="L158" s="57">
        <v>5.0113622772395644E-2</v>
      </c>
    </row>
    <row r="159" spans="11:12" x14ac:dyDescent="0.25">
      <c r="K159" s="47" t="s">
        <v>6</v>
      </c>
      <c r="L159" s="57">
        <v>0.16076625602998046</v>
      </c>
    </row>
    <row r="160" spans="11:12" x14ac:dyDescent="0.25">
      <c r="K160" s="47" t="s">
        <v>5</v>
      </c>
      <c r="L160" s="57">
        <v>2.4837539369293945E-2</v>
      </c>
    </row>
    <row r="161" spans="11:12" x14ac:dyDescent="0.25">
      <c r="K161" s="47" t="s">
        <v>3</v>
      </c>
      <c r="L161" s="57">
        <v>4.4910895825858152E-2</v>
      </c>
    </row>
    <row r="162" spans="11:12" x14ac:dyDescent="0.25">
      <c r="L162" s="57" t="s">
        <v>20</v>
      </c>
    </row>
    <row r="163" spans="11:12" x14ac:dyDescent="0.25">
      <c r="K163" s="47" t="s">
        <v>19</v>
      </c>
      <c r="L163" s="57">
        <v>1.2818364611260053E-2</v>
      </c>
    </row>
    <row r="164" spans="11:12" x14ac:dyDescent="0.25">
      <c r="K164" s="47" t="s">
        <v>0</v>
      </c>
      <c r="L164" s="57">
        <v>2.1311578418230562E-2</v>
      </c>
    </row>
    <row r="165" spans="11:12" x14ac:dyDescent="0.25">
      <c r="K165" s="47" t="s">
        <v>1</v>
      </c>
      <c r="L165" s="57">
        <v>2.9469671581769438E-2</v>
      </c>
    </row>
    <row r="166" spans="11:12" x14ac:dyDescent="0.25">
      <c r="K166" s="47" t="s">
        <v>18</v>
      </c>
      <c r="L166" s="57">
        <v>6.6709953083109921E-3</v>
      </c>
    </row>
    <row r="167" spans="11:12" x14ac:dyDescent="0.25">
      <c r="K167" s="47" t="s">
        <v>2</v>
      </c>
      <c r="L167" s="57">
        <v>8.1654239276139406E-2</v>
      </c>
    </row>
    <row r="168" spans="11:12" x14ac:dyDescent="0.25">
      <c r="K168" s="47" t="s">
        <v>17</v>
      </c>
      <c r="L168" s="57">
        <v>2.3385137399463806E-2</v>
      </c>
    </row>
    <row r="169" spans="11:12" x14ac:dyDescent="0.25">
      <c r="K169" s="47" t="s">
        <v>16</v>
      </c>
      <c r="L169" s="57">
        <v>7.2668817024128682E-2</v>
      </c>
    </row>
    <row r="170" spans="11:12" x14ac:dyDescent="0.25">
      <c r="K170" s="47" t="s">
        <v>15</v>
      </c>
      <c r="L170" s="57">
        <v>5.9955177613941021E-2</v>
      </c>
    </row>
    <row r="171" spans="11:12" x14ac:dyDescent="0.25">
      <c r="K171" s="47" t="s">
        <v>14</v>
      </c>
      <c r="L171" s="57">
        <v>3.6046414209115279E-2</v>
      </c>
    </row>
    <row r="172" spans="11:12" x14ac:dyDescent="0.25">
      <c r="K172" s="47" t="s">
        <v>13</v>
      </c>
      <c r="L172" s="57">
        <v>3.8643599195710455E-3</v>
      </c>
    </row>
    <row r="173" spans="11:12" x14ac:dyDescent="0.25">
      <c r="K173" s="47" t="s">
        <v>12</v>
      </c>
      <c r="L173" s="57">
        <v>2.2013237265415549E-2</v>
      </c>
    </row>
    <row r="174" spans="11:12" x14ac:dyDescent="0.25">
      <c r="K174" s="47" t="s">
        <v>11</v>
      </c>
      <c r="L174" s="57">
        <v>1.637902144772118E-2</v>
      </c>
    </row>
    <row r="175" spans="11:12" x14ac:dyDescent="0.25">
      <c r="K175" s="47" t="s">
        <v>10</v>
      </c>
      <c r="L175" s="57">
        <v>5.1179205764075066E-2</v>
      </c>
    </row>
    <row r="176" spans="11:12" x14ac:dyDescent="0.25">
      <c r="K176" s="47" t="s">
        <v>9</v>
      </c>
      <c r="L176" s="57">
        <v>5.0362349195710455E-2</v>
      </c>
    </row>
    <row r="177" spans="11:12" x14ac:dyDescent="0.25">
      <c r="K177" s="47" t="s">
        <v>8</v>
      </c>
      <c r="L177" s="57">
        <v>0.22077119638069706</v>
      </c>
    </row>
    <row r="178" spans="11:12" x14ac:dyDescent="0.25">
      <c r="K178" s="47" t="s">
        <v>7</v>
      </c>
      <c r="L178" s="57">
        <v>5.3954423592493299E-2</v>
      </c>
    </row>
    <row r="179" spans="11:12" x14ac:dyDescent="0.25">
      <c r="K179" s="47" t="s">
        <v>6</v>
      </c>
      <c r="L179" s="57">
        <v>0.16827245308310992</v>
      </c>
    </row>
    <row r="180" spans="11:12" x14ac:dyDescent="0.25">
      <c r="K180" s="47" t="s">
        <v>5</v>
      </c>
      <c r="L180" s="57">
        <v>2.1028820375335121E-2</v>
      </c>
    </row>
    <row r="181" spans="11:12" x14ac:dyDescent="0.25">
      <c r="K181" s="47" t="s">
        <v>3</v>
      </c>
      <c r="L181" s="57">
        <v>4.6686494638069703E-2</v>
      </c>
    </row>
    <row r="185" spans="11:12" x14ac:dyDescent="0.25">
      <c r="K185" s="47"/>
    </row>
    <row r="186" spans="11:12" x14ac:dyDescent="0.25">
      <c r="K186" s="47"/>
    </row>
    <row r="187" spans="11:12" x14ac:dyDescent="0.25">
      <c r="K187" s="47"/>
    </row>
    <row r="188" spans="11:12" x14ac:dyDescent="0.25">
      <c r="K188" s="47"/>
    </row>
    <row r="189" spans="11:12" x14ac:dyDescent="0.25">
      <c r="K189" s="47"/>
    </row>
    <row r="190" spans="11:12" x14ac:dyDescent="0.25">
      <c r="K190" s="47"/>
    </row>
    <row r="191" spans="11:12" x14ac:dyDescent="0.25">
      <c r="K191" s="47"/>
    </row>
    <row r="192" spans="11:12" x14ac:dyDescent="0.25">
      <c r="K192" s="47"/>
    </row>
    <row r="193" spans="11:11" x14ac:dyDescent="0.25">
      <c r="K193" s="47"/>
    </row>
    <row r="194" spans="11:11" x14ac:dyDescent="0.25">
      <c r="K194" s="47"/>
    </row>
    <row r="195" spans="11:11" x14ac:dyDescent="0.25">
      <c r="K195" s="47"/>
    </row>
    <row r="196" spans="11:11" x14ac:dyDescent="0.25">
      <c r="K196" s="47"/>
    </row>
  </sheetData>
  <mergeCells count="14">
    <mergeCell ref="B12:I12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-0.499984740745262"/>
  </sheetPr>
  <dimension ref="A1:BO196"/>
  <sheetViews>
    <sheetView showRuler="0" topLeftCell="A16" zoomScaleNormal="100" workbookViewId="0">
      <selection sqref="A1:C1"/>
    </sheetView>
  </sheetViews>
  <sheetFormatPr defaultColWidth="8.85546875" defaultRowHeight="15" x14ac:dyDescent="0.25"/>
  <cols>
    <col min="1" max="1" width="14.85546875" style="19" customWidth="1"/>
    <col min="2" max="2" width="10.42578125" style="19" customWidth="1"/>
    <col min="3" max="5" width="10" style="19" customWidth="1"/>
    <col min="6" max="6" width="10.42578125" style="19" customWidth="1"/>
    <col min="7" max="9" width="10" style="19" customWidth="1"/>
    <col min="10" max="10" width="6.85546875" style="19" customWidth="1"/>
    <col min="11" max="11" width="11.5703125" style="43" customWidth="1"/>
    <col min="12" max="12" width="22" style="47" customWidth="1"/>
    <col min="13" max="16384" width="8.85546875" style="19"/>
  </cols>
  <sheetData>
    <row r="1" spans="1:67" ht="60" customHeight="1" x14ac:dyDescent="0.25">
      <c r="A1" s="69" t="s">
        <v>45</v>
      </c>
      <c r="B1" s="69"/>
      <c r="C1" s="69"/>
      <c r="D1" s="69"/>
      <c r="E1" s="69"/>
      <c r="F1" s="69"/>
      <c r="G1" s="69"/>
      <c r="H1" s="69"/>
      <c r="I1" s="69"/>
      <c r="J1" s="4"/>
      <c r="L1" s="44" t="s">
        <v>52</v>
      </c>
    </row>
    <row r="2" spans="1:67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55"/>
      <c r="K2" s="48"/>
      <c r="L2" s="45">
        <v>43925</v>
      </c>
      <c r="M2" s="43"/>
      <c r="N2" s="48"/>
      <c r="O2" s="48"/>
      <c r="P2" s="48"/>
      <c r="Q2" s="47"/>
      <c r="R2" s="62"/>
      <c r="S2" s="47"/>
      <c r="T2" s="47"/>
      <c r="U2" s="47"/>
      <c r="V2" s="47"/>
      <c r="W2" s="47"/>
      <c r="X2" s="47"/>
      <c r="Y2" s="47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</row>
    <row r="3" spans="1:67" ht="15" customHeight="1" x14ac:dyDescent="0.25">
      <c r="A3" s="21" t="str">
        <f>"Week ending "&amp;TEXT($L$2,"dddd dd mmmm yyyy")</f>
        <v>Week ending Saturday 04 April 2020</v>
      </c>
      <c r="B3" s="20"/>
      <c r="C3" s="22"/>
      <c r="D3" s="23"/>
      <c r="E3" s="20"/>
      <c r="F3" s="20"/>
      <c r="G3" s="20"/>
      <c r="H3" s="20"/>
      <c r="I3" s="20"/>
      <c r="J3" s="55"/>
      <c r="K3" s="46" t="s">
        <v>44</v>
      </c>
      <c r="L3" s="46"/>
      <c r="M3" s="47"/>
      <c r="N3" s="47"/>
      <c r="O3" s="47"/>
      <c r="P3" s="47"/>
      <c r="Q3" s="47"/>
      <c r="R3" s="64"/>
      <c r="S3" s="64"/>
      <c r="T3" s="64"/>
      <c r="U3" s="64"/>
      <c r="V3" s="64"/>
      <c r="W3" s="64"/>
      <c r="X3" s="64"/>
      <c r="Y3" s="64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67" ht="15" customHeight="1" x14ac:dyDescent="0.25">
      <c r="A4" s="2" t="s">
        <v>43</v>
      </c>
      <c r="B4" s="24"/>
      <c r="C4" s="24"/>
      <c r="D4" s="24"/>
      <c r="E4" s="24"/>
      <c r="F4" s="24"/>
      <c r="G4" s="24"/>
      <c r="H4" s="24"/>
      <c r="I4" s="24"/>
      <c r="J4" s="55"/>
      <c r="K4" s="48" t="s">
        <v>42</v>
      </c>
      <c r="L4" s="49">
        <v>43897</v>
      </c>
      <c r="M4" s="47"/>
      <c r="N4" s="47"/>
      <c r="O4" s="47"/>
      <c r="P4" s="47"/>
      <c r="Q4" s="47"/>
      <c r="R4" s="64"/>
      <c r="S4" s="64"/>
      <c r="T4" s="64"/>
      <c r="U4" s="64"/>
      <c r="V4" s="64"/>
      <c r="W4" s="64"/>
      <c r="X4" s="64"/>
      <c r="Y4" s="64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1:67" ht="9" customHeight="1" x14ac:dyDescent="0.25">
      <c r="A5" s="61"/>
      <c r="B5" s="20"/>
      <c r="C5" s="20"/>
      <c r="D5" s="24"/>
      <c r="E5" s="24"/>
      <c r="F5" s="20"/>
      <c r="G5" s="20"/>
      <c r="H5" s="20"/>
      <c r="I5" s="20"/>
      <c r="J5" s="55"/>
      <c r="K5" s="48"/>
      <c r="L5" s="49">
        <v>43904</v>
      </c>
      <c r="M5" s="47"/>
      <c r="N5" s="47"/>
      <c r="O5" s="47"/>
      <c r="P5" s="47"/>
      <c r="Q5" s="47"/>
      <c r="R5" s="64"/>
      <c r="S5" s="64"/>
      <c r="T5" s="64"/>
      <c r="U5" s="64"/>
      <c r="V5" s="64"/>
      <c r="W5" s="64"/>
      <c r="X5" s="64"/>
      <c r="Y5" s="64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</row>
    <row r="6" spans="1:67" ht="16.5" customHeight="1" thickBot="1" x14ac:dyDescent="0.3">
      <c r="A6" s="25" t="str">
        <f>"Change in employee jobs and total employee wages, "&amp;$L$1</f>
        <v>Change in employee jobs and total employee wages, Australian Capital Territory</v>
      </c>
      <c r="B6" s="22"/>
      <c r="C6" s="26"/>
      <c r="D6" s="27"/>
      <c r="E6" s="24"/>
      <c r="F6" s="20"/>
      <c r="G6" s="20"/>
      <c r="H6" s="20"/>
      <c r="I6" s="20"/>
      <c r="J6" s="55"/>
      <c r="K6" s="48"/>
      <c r="L6" s="49">
        <v>43911</v>
      </c>
      <c r="M6" s="47"/>
      <c r="N6" s="47"/>
      <c r="O6" s="47"/>
      <c r="P6" s="47"/>
      <c r="Q6" s="47"/>
      <c r="R6" s="64"/>
      <c r="S6" s="64"/>
      <c r="T6" s="64"/>
      <c r="U6" s="64"/>
      <c r="V6" s="64"/>
      <c r="W6" s="64"/>
      <c r="X6" s="64"/>
      <c r="Y6" s="64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</row>
    <row r="7" spans="1:67" ht="16.5" customHeight="1" thickTop="1" x14ac:dyDescent="0.25">
      <c r="A7" s="28"/>
      <c r="B7" s="74" t="s">
        <v>41</v>
      </c>
      <c r="C7" s="75"/>
      <c r="D7" s="75"/>
      <c r="E7" s="76"/>
      <c r="F7" s="77" t="s">
        <v>40</v>
      </c>
      <c r="G7" s="78"/>
      <c r="H7" s="78"/>
      <c r="I7" s="79"/>
      <c r="J7" s="66"/>
      <c r="K7" s="48" t="s">
        <v>39</v>
      </c>
      <c r="L7" s="49">
        <v>43918</v>
      </c>
      <c r="M7" s="47"/>
      <c r="N7" s="47"/>
      <c r="O7" s="47"/>
      <c r="P7" s="47"/>
      <c r="Q7" s="47"/>
      <c r="R7" s="64"/>
      <c r="S7" s="64"/>
      <c r="T7" s="64"/>
      <c r="U7" s="64"/>
      <c r="V7" s="64"/>
      <c r="W7" s="64"/>
      <c r="X7" s="64"/>
      <c r="Y7" s="64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spans="1:67" ht="33.950000000000003" customHeight="1" x14ac:dyDescent="0.25">
      <c r="A8" s="83"/>
      <c r="B8" s="85" t="s">
        <v>63</v>
      </c>
      <c r="C8" s="87" t="s">
        <v>64</v>
      </c>
      <c r="D8" s="89" t="s">
        <v>65</v>
      </c>
      <c r="E8" s="91" t="s">
        <v>66</v>
      </c>
      <c r="F8" s="93" t="s">
        <v>63</v>
      </c>
      <c r="G8" s="87" t="s">
        <v>64</v>
      </c>
      <c r="H8" s="89" t="s">
        <v>65</v>
      </c>
      <c r="I8" s="95" t="s">
        <v>66</v>
      </c>
      <c r="J8" s="67"/>
      <c r="K8" s="48" t="s">
        <v>38</v>
      </c>
      <c r="L8" s="49">
        <v>43925</v>
      </c>
      <c r="M8" s="47"/>
      <c r="N8" s="47"/>
      <c r="O8" s="47"/>
      <c r="P8" s="47"/>
      <c r="Q8" s="47"/>
      <c r="R8" s="64"/>
      <c r="S8" s="64"/>
      <c r="T8" s="64"/>
      <c r="U8" s="64"/>
      <c r="V8" s="64"/>
      <c r="W8" s="64"/>
      <c r="X8" s="64"/>
      <c r="Y8" s="64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spans="1:67" ht="33.950000000000003" customHeight="1" thickBot="1" x14ac:dyDescent="0.3">
      <c r="A9" s="84"/>
      <c r="B9" s="86"/>
      <c r="C9" s="88"/>
      <c r="D9" s="90"/>
      <c r="E9" s="92"/>
      <c r="F9" s="94"/>
      <c r="G9" s="88"/>
      <c r="H9" s="90"/>
      <c r="I9" s="96"/>
      <c r="J9" s="68"/>
      <c r="K9" s="50" t="s">
        <v>37</v>
      </c>
      <c r="L9" s="46" t="s">
        <v>36</v>
      </c>
      <c r="M9" s="47"/>
      <c r="N9" s="47"/>
      <c r="O9" s="47"/>
      <c r="P9" s="47"/>
      <c r="Q9" s="47"/>
      <c r="R9" s="64"/>
      <c r="S9" s="64"/>
      <c r="T9" s="64"/>
      <c r="U9" s="64"/>
      <c r="V9" s="64"/>
      <c r="W9" s="64"/>
      <c r="X9" s="64"/>
      <c r="Y9" s="64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spans="1:67" x14ac:dyDescent="0.25">
      <c r="A10" s="29"/>
      <c r="B10" s="80" t="str">
        <f>L1</f>
        <v>Australian Capital Territory</v>
      </c>
      <c r="C10" s="81"/>
      <c r="D10" s="81"/>
      <c r="E10" s="81"/>
      <c r="F10" s="81"/>
      <c r="G10" s="81"/>
      <c r="H10" s="81"/>
      <c r="I10" s="82"/>
      <c r="J10" s="51"/>
      <c r="K10" s="51"/>
      <c r="L10" s="52">
        <v>99.993378068161746</v>
      </c>
      <c r="M10" s="47"/>
      <c r="N10" s="47"/>
      <c r="O10" s="47"/>
      <c r="P10" s="47"/>
      <c r="Q10" s="47"/>
      <c r="R10" s="64"/>
      <c r="S10" s="64"/>
      <c r="T10" s="64"/>
      <c r="U10" s="64"/>
      <c r="V10" s="64"/>
      <c r="W10" s="64"/>
      <c r="X10" s="64"/>
      <c r="Y10" s="64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spans="1:67" x14ac:dyDescent="0.25">
      <c r="A11" s="31" t="s">
        <v>35</v>
      </c>
      <c r="B11" s="30">
        <v>-5.5409014656542466E-2</v>
      </c>
      <c r="C11" s="30">
        <v>-5.5346460343038806E-2</v>
      </c>
      <c r="D11" s="30">
        <v>-4.7689252115473368E-2</v>
      </c>
      <c r="E11" s="30">
        <v>-7.3504235743712121E-3</v>
      </c>
      <c r="F11" s="30">
        <v>-5.7170207014295094E-2</v>
      </c>
      <c r="G11" s="30">
        <v>-5.2789144975056268E-2</v>
      </c>
      <c r="H11" s="30">
        <v>-5.3297807692040955E-2</v>
      </c>
      <c r="I11" s="32">
        <v>-2.5627764168895339E-2</v>
      </c>
      <c r="J11" s="30"/>
      <c r="K11" s="51"/>
      <c r="L11" s="52">
        <v>100</v>
      </c>
    </row>
    <row r="12" spans="1:67" x14ac:dyDescent="0.25">
      <c r="A12" s="29"/>
      <c r="B12" s="72" t="s">
        <v>34</v>
      </c>
      <c r="C12" s="72"/>
      <c r="D12" s="72"/>
      <c r="E12" s="72"/>
      <c r="F12" s="72"/>
      <c r="G12" s="72"/>
      <c r="H12" s="72"/>
      <c r="I12" s="73"/>
      <c r="J12" s="30"/>
      <c r="K12" s="51"/>
      <c r="L12" s="52">
        <v>99.92384778386014</v>
      </c>
    </row>
    <row r="13" spans="1:67" ht="14.45" customHeight="1" x14ac:dyDescent="0.25">
      <c r="A13" s="33" t="s">
        <v>33</v>
      </c>
      <c r="B13" s="30">
        <v>-5.2995601741072429E-2</v>
      </c>
      <c r="C13" s="30">
        <v>-5.4234896503066787E-2</v>
      </c>
      <c r="D13" s="30">
        <v>-4.5315658886234123E-2</v>
      </c>
      <c r="E13" s="30">
        <v>-7.6487284416427714E-3</v>
      </c>
      <c r="F13" s="30">
        <v>-5.8503810151851576E-2</v>
      </c>
      <c r="G13" s="30">
        <v>-6.4742278446557333E-2</v>
      </c>
      <c r="H13" s="30">
        <v>-6.3450597675729914E-2</v>
      </c>
      <c r="I13" s="32">
        <v>-3.400502564427732E-2</v>
      </c>
      <c r="J13" s="30"/>
      <c r="K13" s="51"/>
      <c r="L13" s="51">
        <v>99.189365177467764</v>
      </c>
    </row>
    <row r="14" spans="1:67" ht="14.45" customHeight="1" x14ac:dyDescent="0.25">
      <c r="A14" s="33" t="s">
        <v>32</v>
      </c>
      <c r="B14" s="30">
        <v>-5.2782870464679332E-2</v>
      </c>
      <c r="C14" s="30">
        <v>-5.1548494566387548E-2</v>
      </c>
      <c r="D14" s="30">
        <v>-4.5643721280259064E-2</v>
      </c>
      <c r="E14" s="30">
        <v>-5.251576607231967E-3</v>
      </c>
      <c r="F14" s="30">
        <v>-5.160829044990034E-2</v>
      </c>
      <c r="G14" s="30">
        <v>-3.3517034218773722E-2</v>
      </c>
      <c r="H14" s="30">
        <v>-3.6588679062427021E-2</v>
      </c>
      <c r="I14" s="32">
        <v>-1.4836441962066238E-2</v>
      </c>
      <c r="J14" s="30"/>
      <c r="K14" s="47"/>
      <c r="L14" s="53">
        <v>94.459098534345756</v>
      </c>
    </row>
    <row r="15" spans="1:67" ht="14.45" customHeight="1" x14ac:dyDescent="0.25">
      <c r="A15" s="34" t="s">
        <v>67</v>
      </c>
      <c r="B15" s="30">
        <v>-0.11406217829936172</v>
      </c>
      <c r="C15" s="30">
        <v>-0.12022081373952154</v>
      </c>
      <c r="D15" s="30">
        <v>-9.2481282294632483E-2</v>
      </c>
      <c r="E15" s="30">
        <v>-3.539823008849563E-2</v>
      </c>
      <c r="F15" s="30">
        <v>-0.20264378172807596</v>
      </c>
      <c r="G15" s="30">
        <v>-0.18465993187613705</v>
      </c>
      <c r="H15" s="30">
        <v>-5.8304184957111205E-2</v>
      </c>
      <c r="I15" s="32">
        <v>-6.3737604290966643E-2</v>
      </c>
      <c r="J15" s="30"/>
      <c r="K15" s="47"/>
      <c r="L15" s="51" t="s">
        <v>31</v>
      </c>
    </row>
    <row r="16" spans="1:67" ht="14.45" customHeight="1" x14ac:dyDescent="0.25">
      <c r="A16" s="33" t="s">
        <v>68</v>
      </c>
      <c r="B16" s="30">
        <v>-8.4575579187238903E-2</v>
      </c>
      <c r="C16" s="30">
        <v>-8.0932294273253769E-2</v>
      </c>
      <c r="D16" s="30">
        <v>-7.0028213846487719E-2</v>
      </c>
      <c r="E16" s="30">
        <v>-1.2031257445085042E-2</v>
      </c>
      <c r="F16" s="30">
        <v>-9.3219242929814095E-2</v>
      </c>
      <c r="G16" s="30">
        <v>-8.1597059695064811E-2</v>
      </c>
      <c r="H16" s="30">
        <v>-6.3616621997775402E-2</v>
      </c>
      <c r="I16" s="32">
        <v>-1.0035088160533889E-2</v>
      </c>
      <c r="J16" s="30"/>
      <c r="K16" s="51"/>
      <c r="L16" s="52">
        <v>99.537477635945862</v>
      </c>
    </row>
    <row r="17" spans="1:12" ht="14.45" customHeight="1" x14ac:dyDescent="0.25">
      <c r="A17" s="33" t="s">
        <v>69</v>
      </c>
      <c r="B17" s="30">
        <v>-4.9020439318123943E-2</v>
      </c>
      <c r="C17" s="30">
        <v>-4.6999830018697897E-2</v>
      </c>
      <c r="D17" s="30">
        <v>-4.3524619879299675E-2</v>
      </c>
      <c r="E17" s="30">
        <v>-3.9931182430279488E-3</v>
      </c>
      <c r="F17" s="30">
        <v>-5.7936907172787877E-2</v>
      </c>
      <c r="G17" s="30">
        <v>-4.4950743660207459E-2</v>
      </c>
      <c r="H17" s="30">
        <v>-5.6377177330489303E-2</v>
      </c>
      <c r="I17" s="32">
        <v>-2.3789384563422278E-2</v>
      </c>
      <c r="J17" s="30"/>
      <c r="K17" s="51"/>
      <c r="L17" s="52">
        <v>100</v>
      </c>
    </row>
    <row r="18" spans="1:12" ht="14.45" customHeight="1" x14ac:dyDescent="0.25">
      <c r="A18" s="33" t="s">
        <v>70</v>
      </c>
      <c r="B18" s="30">
        <v>-3.6490453235666354E-2</v>
      </c>
      <c r="C18" s="30">
        <v>-3.8044793375097474E-2</v>
      </c>
      <c r="D18" s="30">
        <v>-3.3914781012043038E-2</v>
      </c>
      <c r="E18" s="30">
        <v>-3.1224764468371635E-3</v>
      </c>
      <c r="F18" s="30">
        <v>-5.2275919333721332E-2</v>
      </c>
      <c r="G18" s="30">
        <v>-4.7169680729973518E-2</v>
      </c>
      <c r="H18" s="30">
        <v>-6.3999162265875209E-2</v>
      </c>
      <c r="I18" s="32">
        <v>-3.4358555760461651E-2</v>
      </c>
      <c r="J18" s="30"/>
      <c r="K18" s="51"/>
      <c r="L18" s="52">
        <v>102.21038266626179</v>
      </c>
    </row>
    <row r="19" spans="1:12" ht="14.45" customHeight="1" x14ac:dyDescent="0.25">
      <c r="A19" s="33" t="s">
        <v>71</v>
      </c>
      <c r="B19" s="30">
        <v>-3.4893875536317731E-2</v>
      </c>
      <c r="C19" s="30">
        <v>-3.5882263692914584E-2</v>
      </c>
      <c r="D19" s="30">
        <v>-2.9069101187975122E-2</v>
      </c>
      <c r="E19" s="30">
        <v>-4.1463785757760441E-3</v>
      </c>
      <c r="F19" s="30">
        <v>-4.2783186508004278E-2</v>
      </c>
      <c r="G19" s="30">
        <v>-4.3094933244233302E-2</v>
      </c>
      <c r="H19" s="30">
        <v>-3.8267634565065989E-2</v>
      </c>
      <c r="I19" s="32">
        <v>-3.1931736514433928E-2</v>
      </c>
      <c r="J19" s="35"/>
      <c r="K19" s="54"/>
      <c r="L19" s="52">
        <v>99.590959083678285</v>
      </c>
    </row>
    <row r="20" spans="1:12" ht="14.45" customHeight="1" x14ac:dyDescent="0.25">
      <c r="A20" s="33" t="s">
        <v>72</v>
      </c>
      <c r="B20" s="30">
        <v>-4.2668269230769273E-2</v>
      </c>
      <c r="C20" s="30">
        <v>-4.5250224752771961E-2</v>
      </c>
      <c r="D20" s="30">
        <v>-3.7268331990330417E-2</v>
      </c>
      <c r="E20" s="30">
        <v>-2.8123744475693213E-3</v>
      </c>
      <c r="F20" s="30">
        <v>-6.7983725501405634E-2</v>
      </c>
      <c r="G20" s="30">
        <v>-6.4271884644008126E-2</v>
      </c>
      <c r="H20" s="30">
        <v>-5.2478282068614046E-2</v>
      </c>
      <c r="I20" s="32">
        <v>-2.4522015534049202E-2</v>
      </c>
      <c r="J20" s="20"/>
      <c r="K20" s="46"/>
      <c r="L20" s="52">
        <v>94.282979298570496</v>
      </c>
    </row>
    <row r="21" spans="1:12" ht="14.45" customHeight="1" thickBot="1" x14ac:dyDescent="0.3">
      <c r="A21" s="36" t="s">
        <v>73</v>
      </c>
      <c r="B21" s="37">
        <v>-4.0886249428963017E-2</v>
      </c>
      <c r="C21" s="37">
        <v>-4.881640049835767E-2</v>
      </c>
      <c r="D21" s="37">
        <v>-4.1433626298367776E-2</v>
      </c>
      <c r="E21" s="37">
        <v>-4.2055012502841826E-3</v>
      </c>
      <c r="F21" s="37">
        <v>3.037846609964201E-2</v>
      </c>
      <c r="G21" s="37">
        <v>-2.8396792442148322E-2</v>
      </c>
      <c r="H21" s="37">
        <v>-4.0459375003978337E-3</v>
      </c>
      <c r="I21" s="38">
        <v>-3.1766489349692728E-3</v>
      </c>
      <c r="J21" s="20"/>
      <c r="K21" s="46"/>
      <c r="L21" s="52" t="s">
        <v>30</v>
      </c>
    </row>
    <row r="22" spans="1:12" ht="15.75" thickTop="1" x14ac:dyDescent="0.25">
      <c r="A22" s="39" t="s">
        <v>61</v>
      </c>
      <c r="B22" s="20"/>
      <c r="C22" s="20"/>
      <c r="D22" s="20"/>
      <c r="E22" s="20"/>
      <c r="F22" s="20"/>
      <c r="G22" s="20"/>
      <c r="H22" s="20"/>
      <c r="I22" s="20"/>
      <c r="J22" s="20"/>
      <c r="K22" s="46"/>
      <c r="L22" s="52">
        <v>100.00273175098941</v>
      </c>
    </row>
    <row r="23" spans="1:12" ht="3.9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55"/>
      <c r="L23" s="52">
        <v>100</v>
      </c>
    </row>
    <row r="24" spans="1:12" x14ac:dyDescent="0.25">
      <c r="A24" s="40" t="str">
        <f>"Indexed number of employee jobs and total employee wages, "&amp;$L$1&amp;" and Australia"</f>
        <v>Indexed number of employee jobs and total employee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55"/>
      <c r="L24" s="52">
        <v>99.965512913159571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55"/>
      <c r="L25" s="52">
        <v>99.451039913623859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55"/>
      <c r="L26" s="52">
        <v>93.968395367437779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5"/>
      <c r="L27" s="51" t="s">
        <v>29</v>
      </c>
    </row>
    <row r="28" spans="1:12" x14ac:dyDescent="0.25">
      <c r="A28" s="20"/>
      <c r="B28" s="40"/>
      <c r="C28" s="40"/>
      <c r="D28" s="40"/>
      <c r="E28" s="40"/>
      <c r="F28" s="40"/>
      <c r="G28" s="40"/>
      <c r="H28" s="40"/>
      <c r="I28" s="40"/>
      <c r="J28" s="40"/>
      <c r="K28" s="56"/>
      <c r="L28" s="52">
        <v>99.487005914506227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55"/>
      <c r="L29" s="52">
        <v>100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55"/>
      <c r="L30" s="52">
        <v>99.651931415514412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55"/>
      <c r="L31" s="52">
        <v>98.382055494506588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55"/>
      <c r="L32" s="52">
        <v>93.325641786372074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55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52" t="s">
        <v>28</v>
      </c>
      <c r="L34" s="52"/>
    </row>
    <row r="35" spans="1:12" ht="3.9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52"/>
      <c r="L35" s="51" t="s">
        <v>26</v>
      </c>
    </row>
    <row r="36" spans="1:12" x14ac:dyDescent="0.25">
      <c r="A36" s="41" t="str">
        <f>"Indexed number of employee jobs held by men, by age group, "&amp;$L$1</f>
        <v>Indexed number of employee jobs held by men,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51" t="s">
        <v>23</v>
      </c>
      <c r="L36" s="52">
        <v>100.5599104143337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51" t="s">
        <v>68</v>
      </c>
      <c r="L37" s="52">
        <v>99.890148299795271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51" t="s">
        <v>69</v>
      </c>
      <c r="L38" s="52">
        <v>100.13961753257743</v>
      </c>
    </row>
    <row r="39" spans="1:12" x14ac:dyDescent="0.25">
      <c r="K39" s="54" t="s">
        <v>70</v>
      </c>
      <c r="L39" s="52">
        <v>100.1467869957595</v>
      </c>
    </row>
    <row r="40" spans="1:12" x14ac:dyDescent="0.25">
      <c r="K40" s="46" t="s">
        <v>71</v>
      </c>
      <c r="L40" s="52">
        <v>100.07736943907157</v>
      </c>
    </row>
    <row r="41" spans="1:12" x14ac:dyDescent="0.25">
      <c r="K41" s="46" t="s">
        <v>72</v>
      </c>
      <c r="L41" s="52">
        <v>100.15673981191222</v>
      </c>
    </row>
    <row r="42" spans="1:12" x14ac:dyDescent="0.25">
      <c r="K42" s="46" t="s">
        <v>73</v>
      </c>
      <c r="L42" s="52">
        <v>100.95029239766082</v>
      </c>
    </row>
    <row r="43" spans="1:12" x14ac:dyDescent="0.25">
      <c r="K43" s="46" t="s">
        <v>74</v>
      </c>
      <c r="L43" s="52">
        <v>0</v>
      </c>
    </row>
    <row r="44" spans="1:12" x14ac:dyDescent="0.25">
      <c r="K44" s="52"/>
      <c r="L44" s="52" t="s">
        <v>25</v>
      </c>
    </row>
    <row r="45" spans="1:12" x14ac:dyDescent="0.25">
      <c r="K45" s="51" t="s">
        <v>23</v>
      </c>
      <c r="L45" s="52">
        <v>98.768197088465854</v>
      </c>
    </row>
    <row r="46" spans="1:12" ht="15.6" customHeight="1" x14ac:dyDescent="0.25">
      <c r="A46" s="41" t="str">
        <f>"Indexed number of employee jobs held by women, by age group, "&amp;$L$1</f>
        <v>Indexed number of employee jobs held by women,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51" t="s">
        <v>68</v>
      </c>
      <c r="L46" s="52">
        <v>98.636840265641382</v>
      </c>
    </row>
    <row r="47" spans="1:12" ht="15.6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51" t="s">
        <v>69</v>
      </c>
      <c r="L47" s="52">
        <v>99.335759011677112</v>
      </c>
    </row>
    <row r="48" spans="1:12" ht="15.6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54" t="s">
        <v>70</v>
      </c>
      <c r="L48" s="52">
        <v>99.456344460150049</v>
      </c>
    </row>
    <row r="49" spans="1:12" ht="15.6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46" t="s">
        <v>71</v>
      </c>
      <c r="L49" s="52">
        <v>99.350096711798841</v>
      </c>
    </row>
    <row r="50" spans="1:12" ht="15.6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46" t="s">
        <v>72</v>
      </c>
      <c r="L50" s="52">
        <v>99.275078369905955</v>
      </c>
    </row>
    <row r="51" spans="1:12" ht="15.6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46" t="s">
        <v>73</v>
      </c>
      <c r="L51" s="52">
        <v>99.731968810916186</v>
      </c>
    </row>
    <row r="52" spans="1:12" ht="15.6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6" t="s">
        <v>74</v>
      </c>
      <c r="L52" s="52">
        <v>0</v>
      </c>
    </row>
    <row r="53" spans="1:12" ht="15.6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52"/>
      <c r="L53" s="52" t="s">
        <v>24</v>
      </c>
    </row>
    <row r="54" spans="1:12" ht="15.6" customHeight="1" x14ac:dyDescent="0.25">
      <c r="B54" s="40"/>
      <c r="C54" s="40"/>
      <c r="D54" s="40"/>
      <c r="E54" s="40"/>
      <c r="F54" s="40"/>
      <c r="G54" s="40"/>
      <c r="H54" s="40"/>
      <c r="I54" s="40"/>
      <c r="J54" s="40"/>
      <c r="K54" s="51" t="s">
        <v>23</v>
      </c>
      <c r="L54" s="52">
        <v>91.937290033594621</v>
      </c>
    </row>
    <row r="55" spans="1:12" ht="15.6" customHeight="1" x14ac:dyDescent="0.25">
      <c r="A55" s="41" t="s">
        <v>62</v>
      </c>
      <c r="B55" s="20"/>
      <c r="C55" s="20"/>
      <c r="D55" s="20"/>
      <c r="E55" s="20"/>
      <c r="F55" s="20"/>
      <c r="G55" s="20"/>
      <c r="H55" s="20"/>
      <c r="I55" s="20"/>
      <c r="J55" s="20"/>
      <c r="K55" s="51" t="s">
        <v>68</v>
      </c>
      <c r="L55" s="52">
        <v>92.480151795076651</v>
      </c>
    </row>
    <row r="56" spans="1:12" ht="15.6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51" t="s">
        <v>69</v>
      </c>
      <c r="L56" s="52">
        <v>94.948383821289568</v>
      </c>
    </row>
    <row r="57" spans="1:12" ht="15.6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54" t="s">
        <v>70</v>
      </c>
      <c r="L57" s="52">
        <v>95.98238556050886</v>
      </c>
    </row>
    <row r="58" spans="1:12" ht="15.6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46" t="s">
        <v>71</v>
      </c>
      <c r="L58" s="52">
        <v>96.03868471953578</v>
      </c>
    </row>
    <row r="59" spans="1:12" ht="15.6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46" t="s">
        <v>72</v>
      </c>
      <c r="L59" s="52">
        <v>95.572100313479623</v>
      </c>
    </row>
    <row r="60" spans="1:12" ht="15.6" customHeight="1" x14ac:dyDescent="0.25">
      <c r="K60" s="46" t="s">
        <v>73</v>
      </c>
      <c r="L60" s="52">
        <v>95.467836257309941</v>
      </c>
    </row>
    <row r="61" spans="1:12" ht="15.6" customHeight="1" x14ac:dyDescent="0.25">
      <c r="K61" s="46" t="s">
        <v>74</v>
      </c>
      <c r="L61" s="52">
        <v>0</v>
      </c>
    </row>
    <row r="62" spans="1:12" ht="15.6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48"/>
      <c r="L62" s="48"/>
    </row>
    <row r="63" spans="1:12" ht="15.6" customHeight="1" x14ac:dyDescent="0.25">
      <c r="K63" s="52" t="s">
        <v>27</v>
      </c>
      <c r="L63" s="56"/>
    </row>
    <row r="64" spans="1:12" ht="15.6" customHeight="1" x14ac:dyDescent="0.25">
      <c r="K64" s="56"/>
      <c r="L64" s="51" t="s">
        <v>26</v>
      </c>
    </row>
    <row r="65" spans="1:12" ht="15.6" customHeight="1" x14ac:dyDescent="0.25">
      <c r="K65" s="51" t="s">
        <v>23</v>
      </c>
      <c r="L65" s="52">
        <v>100.88537927733907</v>
      </c>
    </row>
    <row r="66" spans="1:12" ht="15.6" customHeight="1" x14ac:dyDescent="0.25">
      <c r="K66" s="51" t="s">
        <v>68</v>
      </c>
      <c r="L66" s="52">
        <v>99.326036040342231</v>
      </c>
    </row>
    <row r="67" spans="1:12" ht="15.6" customHeight="1" x14ac:dyDescent="0.25">
      <c r="K67" s="51" t="s">
        <v>69</v>
      </c>
      <c r="L67" s="52">
        <v>99.498379722111238</v>
      </c>
    </row>
    <row r="68" spans="1:12" ht="15.6" customHeight="1" x14ac:dyDescent="0.25">
      <c r="K68" s="54" t="s">
        <v>70</v>
      </c>
      <c r="L68" s="52">
        <v>100.20338610378188</v>
      </c>
    </row>
    <row r="69" spans="1:12" ht="15.6" customHeight="1" x14ac:dyDescent="0.25">
      <c r="K69" s="46" t="s">
        <v>71</v>
      </c>
      <c r="L69" s="52">
        <v>100.13639463514434</v>
      </c>
    </row>
    <row r="70" spans="1:12" ht="15.6" customHeight="1" x14ac:dyDescent="0.25">
      <c r="K70" s="46" t="s">
        <v>72</v>
      </c>
      <c r="L70" s="52">
        <v>100.47609190643757</v>
      </c>
    </row>
    <row r="71" spans="1:12" ht="15.6" customHeight="1" x14ac:dyDescent="0.25">
      <c r="K71" s="46" t="s">
        <v>73</v>
      </c>
      <c r="L71" s="52">
        <v>100.53156146179403</v>
      </c>
    </row>
    <row r="72" spans="1:12" ht="15.6" customHeight="1" x14ac:dyDescent="0.25">
      <c r="K72" s="46" t="s">
        <v>74</v>
      </c>
      <c r="L72" s="52">
        <v>0</v>
      </c>
    </row>
    <row r="73" spans="1:12" ht="15.6" customHeight="1" x14ac:dyDescent="0.25">
      <c r="K73" s="47"/>
      <c r="L73" s="52" t="s">
        <v>25</v>
      </c>
    </row>
    <row r="74" spans="1:12" ht="15.6" customHeight="1" x14ac:dyDescent="0.25">
      <c r="K74" s="51" t="s">
        <v>23</v>
      </c>
      <c r="L74" s="52">
        <v>96.506341229959318</v>
      </c>
    </row>
    <row r="75" spans="1:12" ht="15.6" customHeight="1" x14ac:dyDescent="0.25">
      <c r="K75" s="51" t="s">
        <v>68</v>
      </c>
      <c r="L75" s="52">
        <v>98.29836049902012</v>
      </c>
    </row>
    <row r="76" spans="1:12" ht="15.6" customHeight="1" x14ac:dyDescent="0.25">
      <c r="K76" s="51" t="s">
        <v>69</v>
      </c>
      <c r="L76" s="52">
        <v>99.600479424690363</v>
      </c>
    </row>
    <row r="77" spans="1:12" ht="15.6" customHeight="1" x14ac:dyDescent="0.25">
      <c r="A77" s="40" t="str">
        <f>"Distribution of employee jobs by industry, "&amp;$L$1</f>
        <v>Distribution of employee jobs by industry, Australian Capital Territory</v>
      </c>
      <c r="K77" s="54" t="s">
        <v>70</v>
      </c>
      <c r="L77" s="52">
        <v>100.01099384344766</v>
      </c>
    </row>
    <row r="78" spans="1:12" ht="15.6" customHeight="1" x14ac:dyDescent="0.25">
      <c r="K78" s="46" t="s">
        <v>71</v>
      </c>
      <c r="L78" s="52">
        <v>99.484731378343554</v>
      </c>
    </row>
    <row r="79" spans="1:12" ht="15.6" customHeight="1" x14ac:dyDescent="0.25">
      <c r="K79" s="46" t="s">
        <v>72</v>
      </c>
      <c r="L79" s="52">
        <v>99.606706685986339</v>
      </c>
    </row>
    <row r="80" spans="1:12" ht="15.6" customHeight="1" x14ac:dyDescent="0.25">
      <c r="K80" s="46" t="s">
        <v>73</v>
      </c>
      <c r="L80" s="52">
        <v>100.35437430786267</v>
      </c>
    </row>
    <row r="81" spans="1:12" ht="15.6" customHeight="1" x14ac:dyDescent="0.25">
      <c r="K81" s="46" t="s">
        <v>74</v>
      </c>
      <c r="L81" s="52">
        <v>0</v>
      </c>
    </row>
    <row r="82" spans="1:12" ht="15.6" customHeight="1" x14ac:dyDescent="0.25">
      <c r="K82" s="48"/>
      <c r="L82" s="52" t="s">
        <v>24</v>
      </c>
    </row>
    <row r="83" spans="1:12" ht="15.6" customHeight="1" x14ac:dyDescent="0.25">
      <c r="K83" s="51" t="s">
        <v>23</v>
      </c>
      <c r="L83" s="52">
        <v>86.862885857860732</v>
      </c>
    </row>
    <row r="84" spans="1:12" ht="15.6" customHeight="1" x14ac:dyDescent="0.25">
      <c r="K84" s="51" t="s">
        <v>68</v>
      </c>
      <c r="L84" s="52">
        <v>91.37708522537163</v>
      </c>
    </row>
    <row r="85" spans="1:12" ht="15.6" customHeight="1" x14ac:dyDescent="0.25">
      <c r="K85" s="51" t="s">
        <v>69</v>
      </c>
      <c r="L85" s="52">
        <v>95.569760731566561</v>
      </c>
    </row>
    <row r="86" spans="1:12" ht="15.6" customHeight="1" x14ac:dyDescent="0.25">
      <c r="K86" s="54" t="s">
        <v>70</v>
      </c>
      <c r="L86" s="52">
        <v>96.85576077396658</v>
      </c>
    </row>
    <row r="87" spans="1:12" ht="15.6" customHeight="1" x14ac:dyDescent="0.25">
      <c r="K87" s="46" t="s">
        <v>71</v>
      </c>
      <c r="L87" s="52">
        <v>97.014472986284758</v>
      </c>
    </row>
    <row r="88" spans="1:12" ht="15.6" customHeight="1" x14ac:dyDescent="0.25">
      <c r="K88" s="46" t="s">
        <v>72</v>
      </c>
      <c r="L88" s="52">
        <v>96.211964396605254</v>
      </c>
    </row>
    <row r="89" spans="1:12" ht="15.6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6" t="s">
        <v>73</v>
      </c>
      <c r="L89" s="52">
        <v>96.367663344407532</v>
      </c>
    </row>
    <row r="90" spans="1:12" ht="15.6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6" t="s">
        <v>74</v>
      </c>
      <c r="L90" s="52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7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52" t="s">
        <v>22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47"/>
      <c r="L93" s="57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47" t="s">
        <v>19</v>
      </c>
      <c r="L94" s="51">
        <v>-0.10135135135135132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47" t="s">
        <v>0</v>
      </c>
      <c r="L95" s="51">
        <v>-0.13725490196078427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47" t="s">
        <v>1</v>
      </c>
      <c r="L96" s="51">
        <v>-5.314136125654445E-2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47" t="s">
        <v>18</v>
      </c>
      <c r="L97" s="51">
        <v>-3.5893754486718832E-3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47" t="s">
        <v>2</v>
      </c>
      <c r="L98" s="51">
        <v>-3.398766124509256E-2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47" t="s">
        <v>17</v>
      </c>
      <c r="L99" s="51">
        <v>2.0035356511490798E-2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47" t="s">
        <v>16</v>
      </c>
      <c r="L100" s="51">
        <v>-1.6501094460346866E-2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47" t="s">
        <v>15</v>
      </c>
      <c r="L101" s="51">
        <v>-0.21896130053229756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47" t="s">
        <v>14</v>
      </c>
      <c r="L102" s="51">
        <v>-7.1016422547713898E-3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47" t="s">
        <v>13</v>
      </c>
      <c r="L103" s="51">
        <v>-6.7326100829610769E-2</v>
      </c>
    </row>
    <row r="104" spans="1:12" x14ac:dyDescent="0.25">
      <c r="K104" s="47" t="s">
        <v>12</v>
      </c>
      <c r="L104" s="51">
        <v>-5.7875035991937773E-2</v>
      </c>
    </row>
    <row r="105" spans="1:12" x14ac:dyDescent="0.25">
      <c r="K105" s="47" t="s">
        <v>11</v>
      </c>
      <c r="L105" s="51">
        <v>-2.1414913957935044E-2</v>
      </c>
    </row>
    <row r="106" spans="1:12" x14ac:dyDescent="0.25">
      <c r="K106" s="47" t="s">
        <v>10</v>
      </c>
      <c r="L106" s="51">
        <v>-8.5378916361688817E-2</v>
      </c>
    </row>
    <row r="107" spans="1:12" x14ac:dyDescent="0.25">
      <c r="K107" s="47" t="s">
        <v>9</v>
      </c>
      <c r="L107" s="51">
        <v>-2.3053814002089834E-2</v>
      </c>
    </row>
    <row r="108" spans="1:12" x14ac:dyDescent="0.25">
      <c r="K108" s="47" t="s">
        <v>8</v>
      </c>
      <c r="L108" s="51">
        <v>-5.1756007393715109E-3</v>
      </c>
    </row>
    <row r="109" spans="1:12" x14ac:dyDescent="0.25">
      <c r="K109" s="47" t="s">
        <v>7</v>
      </c>
      <c r="L109" s="51">
        <v>-0.1520542481053051</v>
      </c>
    </row>
    <row r="110" spans="1:12" x14ac:dyDescent="0.25">
      <c r="K110" s="47" t="s">
        <v>6</v>
      </c>
      <c r="L110" s="51">
        <v>-2.2718214428058991E-2</v>
      </c>
    </row>
    <row r="111" spans="1:12" x14ac:dyDescent="0.25">
      <c r="K111" s="47" t="s">
        <v>5</v>
      </c>
      <c r="L111" s="51">
        <v>-0.16682615629984054</v>
      </c>
    </row>
    <row r="112" spans="1:12" x14ac:dyDescent="0.25">
      <c r="K112" s="47" t="s">
        <v>3</v>
      </c>
      <c r="L112" s="51">
        <v>-5.32682277216735E-2</v>
      </c>
    </row>
    <row r="113" spans="1:12" x14ac:dyDescent="0.25">
      <c r="K113" s="47"/>
      <c r="L113" s="5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47"/>
      <c r="L114" s="58"/>
    </row>
    <row r="115" spans="1:12" x14ac:dyDescent="0.25">
      <c r="K115" s="47"/>
      <c r="L115" s="58"/>
    </row>
    <row r="116" spans="1:12" x14ac:dyDescent="0.25">
      <c r="K116" s="47"/>
      <c r="L116" s="58"/>
    </row>
    <row r="117" spans="1:12" x14ac:dyDescent="0.25">
      <c r="K117" s="47"/>
      <c r="L117" s="58"/>
    </row>
    <row r="118" spans="1:12" x14ac:dyDescent="0.25">
      <c r="K118" s="47"/>
      <c r="L118" s="58"/>
    </row>
    <row r="119" spans="1:12" x14ac:dyDescent="0.25">
      <c r="K119" s="47"/>
      <c r="L119" s="58"/>
    </row>
    <row r="120" spans="1:12" x14ac:dyDescent="0.25">
      <c r="K120" s="47"/>
      <c r="L120" s="58"/>
    </row>
    <row r="121" spans="1:12" x14ac:dyDescent="0.25">
      <c r="K121" s="47"/>
      <c r="L121" s="57"/>
    </row>
    <row r="122" spans="1:12" x14ac:dyDescent="0.25">
      <c r="K122" s="47"/>
      <c r="L122" s="58"/>
    </row>
    <row r="123" spans="1:12" x14ac:dyDescent="0.25">
      <c r="K123" s="47"/>
      <c r="L123" s="58"/>
    </row>
    <row r="124" spans="1:12" x14ac:dyDescent="0.25">
      <c r="K124" s="47"/>
      <c r="L124" s="58"/>
    </row>
    <row r="125" spans="1:12" x14ac:dyDescent="0.25">
      <c r="K125" s="47"/>
      <c r="L125" s="58"/>
    </row>
    <row r="126" spans="1:12" x14ac:dyDescent="0.25">
      <c r="K126" s="47"/>
      <c r="L126" s="58"/>
    </row>
    <row r="127" spans="1:12" x14ac:dyDescent="0.25">
      <c r="K127" s="47"/>
      <c r="L127" s="58"/>
    </row>
    <row r="128" spans="1:12" x14ac:dyDescent="0.25">
      <c r="K128" s="47"/>
      <c r="L128" s="58"/>
    </row>
    <row r="129" spans="11:12" x14ac:dyDescent="0.25">
      <c r="K129" s="47"/>
      <c r="L129" s="58"/>
    </row>
    <row r="130" spans="11:12" x14ac:dyDescent="0.25">
      <c r="K130" s="47"/>
      <c r="L130" s="58"/>
    </row>
    <row r="131" spans="11:12" x14ac:dyDescent="0.25">
      <c r="K131" s="47"/>
      <c r="L131" s="58"/>
    </row>
    <row r="132" spans="11:12" x14ac:dyDescent="0.25">
      <c r="K132" s="47"/>
      <c r="L132" s="58"/>
    </row>
    <row r="133" spans="11:12" x14ac:dyDescent="0.25">
      <c r="K133" s="47"/>
      <c r="L133" s="58"/>
    </row>
    <row r="134" spans="11:12" x14ac:dyDescent="0.25">
      <c r="L134" s="58"/>
    </row>
    <row r="135" spans="11:12" x14ac:dyDescent="0.25">
      <c r="L135" s="58"/>
    </row>
    <row r="136" spans="11:12" x14ac:dyDescent="0.25">
      <c r="L136" s="58"/>
    </row>
    <row r="137" spans="11:12" x14ac:dyDescent="0.25">
      <c r="L137" s="58"/>
    </row>
    <row r="138" spans="11:12" x14ac:dyDescent="0.25">
      <c r="L138" s="58"/>
    </row>
    <row r="139" spans="11:12" x14ac:dyDescent="0.25">
      <c r="L139" s="58"/>
    </row>
    <row r="140" spans="11:12" x14ac:dyDescent="0.25">
      <c r="L140" s="58"/>
    </row>
    <row r="141" spans="11:12" x14ac:dyDescent="0.25">
      <c r="K141" s="59" t="s">
        <v>21</v>
      </c>
    </row>
    <row r="142" spans="11:12" x14ac:dyDescent="0.25">
      <c r="L142" s="60">
        <v>43904</v>
      </c>
    </row>
    <row r="143" spans="11:12" x14ac:dyDescent="0.25">
      <c r="K143" s="47" t="s">
        <v>19</v>
      </c>
      <c r="L143" s="57">
        <v>1.6334098534345753E-3</v>
      </c>
    </row>
    <row r="144" spans="11:12" x14ac:dyDescent="0.25">
      <c r="K144" s="47" t="s">
        <v>0</v>
      </c>
      <c r="L144" s="57">
        <v>8.442963093766555E-4</v>
      </c>
    </row>
    <row r="145" spans="11:12" x14ac:dyDescent="0.25">
      <c r="K145" s="47" t="s">
        <v>1</v>
      </c>
      <c r="L145" s="57">
        <v>2.1079816351757021E-2</v>
      </c>
    </row>
    <row r="146" spans="11:12" x14ac:dyDescent="0.25">
      <c r="K146" s="47" t="s">
        <v>18</v>
      </c>
      <c r="L146" s="57">
        <v>7.6869592088998767E-3</v>
      </c>
    </row>
    <row r="147" spans="11:12" x14ac:dyDescent="0.25">
      <c r="K147" s="47" t="s">
        <v>2</v>
      </c>
      <c r="L147" s="57">
        <v>4.9195435281652836E-2</v>
      </c>
    </row>
    <row r="148" spans="11:12" x14ac:dyDescent="0.25">
      <c r="K148" s="47" t="s">
        <v>17</v>
      </c>
      <c r="L148" s="57">
        <v>1.872903054917888E-2</v>
      </c>
    </row>
    <row r="149" spans="11:12" x14ac:dyDescent="0.25">
      <c r="K149" s="47" t="s">
        <v>16</v>
      </c>
      <c r="L149" s="57">
        <v>6.5546088645594205E-2</v>
      </c>
    </row>
    <row r="150" spans="11:12" x14ac:dyDescent="0.25">
      <c r="K150" s="47" t="s">
        <v>15</v>
      </c>
      <c r="L150" s="57">
        <v>7.6715080346106301E-2</v>
      </c>
    </row>
    <row r="151" spans="11:12" x14ac:dyDescent="0.25">
      <c r="K151" s="47" t="s">
        <v>14</v>
      </c>
      <c r="L151" s="57">
        <v>1.2432677026311142E-2</v>
      </c>
    </row>
    <row r="152" spans="11:12" x14ac:dyDescent="0.25">
      <c r="K152" s="47" t="s">
        <v>13</v>
      </c>
      <c r="L152" s="57">
        <v>1.7294278650891753E-2</v>
      </c>
    </row>
    <row r="153" spans="11:12" x14ac:dyDescent="0.25">
      <c r="K153" s="47" t="s">
        <v>12</v>
      </c>
      <c r="L153" s="57">
        <v>1.916497439519689E-2</v>
      </c>
    </row>
    <row r="154" spans="11:12" x14ac:dyDescent="0.25">
      <c r="K154" s="47" t="s">
        <v>11</v>
      </c>
      <c r="L154" s="57">
        <v>1.4430293130849373E-2</v>
      </c>
    </row>
    <row r="155" spans="11:12" x14ac:dyDescent="0.25">
      <c r="K155" s="47" t="s">
        <v>10</v>
      </c>
      <c r="L155" s="57">
        <v>0.12364250397315911</v>
      </c>
    </row>
    <row r="156" spans="11:12" x14ac:dyDescent="0.25">
      <c r="K156" s="47" t="s">
        <v>9</v>
      </c>
      <c r="L156" s="57">
        <v>8.4495850256048027E-2</v>
      </c>
    </row>
    <row r="157" spans="11:12" x14ac:dyDescent="0.25">
      <c r="K157" s="47" t="s">
        <v>8</v>
      </c>
      <c r="L157" s="57">
        <v>0.25375794631820592</v>
      </c>
    </row>
    <row r="158" spans="11:12" x14ac:dyDescent="0.25">
      <c r="K158" s="47" t="s">
        <v>7</v>
      </c>
      <c r="L158" s="57">
        <v>6.9171596327035137E-2</v>
      </c>
    </row>
    <row r="159" spans="11:12" x14ac:dyDescent="0.25">
      <c r="K159" s="47" t="s">
        <v>6</v>
      </c>
      <c r="L159" s="57">
        <v>9.6917490729295425E-2</v>
      </c>
    </row>
    <row r="160" spans="11:12" x14ac:dyDescent="0.25">
      <c r="K160" s="47" t="s">
        <v>5</v>
      </c>
      <c r="L160" s="57">
        <v>1.7299796927423627E-2</v>
      </c>
    </row>
    <row r="161" spans="11:12" x14ac:dyDescent="0.25">
      <c r="K161" s="47" t="s">
        <v>3</v>
      </c>
      <c r="L161" s="57">
        <v>4.9725189828712699E-2</v>
      </c>
    </row>
    <row r="162" spans="11:12" x14ac:dyDescent="0.25">
      <c r="L162" s="57" t="s">
        <v>20</v>
      </c>
    </row>
    <row r="163" spans="11:12" x14ac:dyDescent="0.25">
      <c r="K163" s="47" t="s">
        <v>19</v>
      </c>
      <c r="L163" s="57">
        <v>1.5539652402512048E-3</v>
      </c>
    </row>
    <row r="164" spans="11:12" x14ac:dyDescent="0.25">
      <c r="K164" s="47" t="s">
        <v>0</v>
      </c>
      <c r="L164" s="57">
        <v>7.7114064553819193E-4</v>
      </c>
    </row>
    <row r="165" spans="11:12" x14ac:dyDescent="0.25">
      <c r="K165" s="47" t="s">
        <v>1</v>
      </c>
      <c r="L165" s="57">
        <v>2.1130422082663941E-2</v>
      </c>
    </row>
    <row r="166" spans="11:12" x14ac:dyDescent="0.25">
      <c r="K166" s="47" t="s">
        <v>18</v>
      </c>
      <c r="L166" s="57">
        <v>8.1086607273258369E-3</v>
      </c>
    </row>
    <row r="167" spans="11:12" x14ac:dyDescent="0.25">
      <c r="K167" s="47" t="s">
        <v>2</v>
      </c>
      <c r="L167" s="57">
        <v>5.0311085146779615E-2</v>
      </c>
    </row>
    <row r="168" spans="11:12" x14ac:dyDescent="0.25">
      <c r="K168" s="47" t="s">
        <v>17</v>
      </c>
      <c r="L168" s="57">
        <v>2.0224916021615306E-2</v>
      </c>
    </row>
    <row r="169" spans="11:12" x14ac:dyDescent="0.25">
      <c r="K169" s="47" t="s">
        <v>16</v>
      </c>
      <c r="L169" s="57">
        <v>6.8245947130129977E-2</v>
      </c>
    </row>
    <row r="170" spans="11:12" x14ac:dyDescent="0.25">
      <c r="K170" s="47" t="s">
        <v>15</v>
      </c>
      <c r="L170" s="57">
        <v>6.3432160070103702E-2</v>
      </c>
    </row>
    <row r="171" spans="11:12" x14ac:dyDescent="0.25">
      <c r="K171" s="47" t="s">
        <v>14</v>
      </c>
      <c r="L171" s="57">
        <v>1.3068497152037388E-2</v>
      </c>
    </row>
    <row r="172" spans="11:12" x14ac:dyDescent="0.25">
      <c r="K172" s="47" t="s">
        <v>13</v>
      </c>
      <c r="L172" s="57">
        <v>1.7076091719001023E-2</v>
      </c>
    </row>
    <row r="173" spans="11:12" x14ac:dyDescent="0.25">
      <c r="K173" s="47" t="s">
        <v>12</v>
      </c>
      <c r="L173" s="57">
        <v>1.9114940850007301E-2</v>
      </c>
    </row>
    <row r="174" spans="11:12" x14ac:dyDescent="0.25">
      <c r="K174" s="47" t="s">
        <v>11</v>
      </c>
      <c r="L174" s="57">
        <v>1.4949612969183583E-2</v>
      </c>
    </row>
    <row r="175" spans="11:12" x14ac:dyDescent="0.25">
      <c r="K175" s="47" t="s">
        <v>10</v>
      </c>
      <c r="L175" s="57">
        <v>0.11971958521980429</v>
      </c>
    </row>
    <row r="176" spans="11:12" x14ac:dyDescent="0.25">
      <c r="K176" s="47" t="s">
        <v>9</v>
      </c>
      <c r="L176" s="57">
        <v>8.7390097853074333E-2</v>
      </c>
    </row>
    <row r="177" spans="11:12" x14ac:dyDescent="0.25">
      <c r="K177" s="47" t="s">
        <v>8</v>
      </c>
      <c r="L177" s="57">
        <v>0.26725281145027019</v>
      </c>
    </row>
    <row r="178" spans="11:12" x14ac:dyDescent="0.25">
      <c r="K178" s="47" t="s">
        <v>7</v>
      </c>
      <c r="L178" s="57">
        <v>6.2094347889586683E-2</v>
      </c>
    </row>
    <row r="179" spans="11:12" x14ac:dyDescent="0.25">
      <c r="K179" s="47" t="s">
        <v>6</v>
      </c>
      <c r="L179" s="57">
        <v>0.10027165181831459</v>
      </c>
    </row>
    <row r="180" spans="11:12" x14ac:dyDescent="0.25">
      <c r="K180" s="47" t="s">
        <v>5</v>
      </c>
      <c r="L180" s="57">
        <v>1.5259237622316343E-2</v>
      </c>
    </row>
    <row r="181" spans="11:12" x14ac:dyDescent="0.25">
      <c r="K181" s="47" t="s">
        <v>3</v>
      </c>
      <c r="L181" s="57">
        <v>4.9837885205199356E-2</v>
      </c>
    </row>
    <row r="185" spans="11:12" x14ac:dyDescent="0.25">
      <c r="K185" s="47"/>
    </row>
    <row r="186" spans="11:12" x14ac:dyDescent="0.25">
      <c r="K186" s="47"/>
    </row>
    <row r="187" spans="11:12" x14ac:dyDescent="0.25">
      <c r="K187" s="47"/>
    </row>
    <row r="188" spans="11:12" x14ac:dyDescent="0.25">
      <c r="K188" s="47"/>
    </row>
    <row r="189" spans="11:12" x14ac:dyDescent="0.25">
      <c r="K189" s="47"/>
    </row>
    <row r="190" spans="11:12" x14ac:dyDescent="0.25">
      <c r="K190" s="47"/>
    </row>
    <row r="191" spans="11:12" x14ac:dyDescent="0.25">
      <c r="K191" s="47"/>
    </row>
    <row r="192" spans="11:12" x14ac:dyDescent="0.25">
      <c r="K192" s="47"/>
    </row>
    <row r="193" spans="11:11" x14ac:dyDescent="0.25">
      <c r="K193" s="47"/>
    </row>
    <row r="194" spans="11:11" x14ac:dyDescent="0.25">
      <c r="K194" s="47"/>
    </row>
    <row r="195" spans="11:11" x14ac:dyDescent="0.25">
      <c r="K195" s="47"/>
    </row>
    <row r="196" spans="11:11" x14ac:dyDescent="0.25">
      <c r="K196" s="47"/>
    </row>
  </sheetData>
  <mergeCells count="14">
    <mergeCell ref="B12:I12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2020-04-20T01:57:12Z</dcterms:created>
  <dcterms:modified xsi:type="dcterms:W3CDTF">2020-04-20T03:27:40Z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