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C22A036A-D2FF-4093-92E4-BD9175390097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062" r:id="rId2"/>
    <sheet name="Mining" sheetId="1063" r:id="rId3"/>
    <sheet name="Manufacturing" sheetId="1064" r:id="rId4"/>
    <sheet name="Electricity, gas, water and..." sheetId="1065" r:id="rId5"/>
    <sheet name="Construction" sheetId="1066" r:id="rId6"/>
    <sheet name="Wholesale trade" sheetId="1067" r:id="rId7"/>
    <sheet name="Retail trade" sheetId="1068" r:id="rId8"/>
    <sheet name="Accommodation and food serv..." sheetId="1069" r:id="rId9"/>
    <sheet name="Transport, postal and wareh..." sheetId="1070" r:id="rId10"/>
    <sheet name="Information media and telec..." sheetId="1071" r:id="rId11"/>
    <sheet name="Financial and insurance ser..." sheetId="1072" r:id="rId12"/>
    <sheet name="Rental, hiring and real est..." sheetId="1073" r:id="rId13"/>
    <sheet name="Professional, scientific an..." sheetId="1074" r:id="rId14"/>
    <sheet name="Administrative and support ..." sheetId="1075" r:id="rId15"/>
    <sheet name="Public administration and s..." sheetId="1076" r:id="rId16"/>
    <sheet name="Education and training" sheetId="1077" r:id="rId17"/>
    <sheet name="Health care and social assi..." sheetId="1078" r:id="rId18"/>
    <sheet name="Arts and recreation services" sheetId="1079" r:id="rId19"/>
    <sheet name="Other services" sheetId="1080" r:id="rId20"/>
  </sheets>
  <definedNames>
    <definedName name="_AMO_UniqueIdentifier" hidden="1">"'2995e12c-7f92-4103-a2d1-a1d598d57c6f'"</definedName>
    <definedName name="_xlnm.Print_Area" localSheetId="8">'Accommodation and food serv...'!$A$1:$I$89</definedName>
    <definedName name="_xlnm.Print_Area" localSheetId="14">'Administrative and support ...'!$A$1:$I$89</definedName>
    <definedName name="_xlnm.Print_Area" localSheetId="1">'Agriculture, forestry and f...'!$A$1:$I$89</definedName>
    <definedName name="_xlnm.Print_Area" localSheetId="18">'Arts and recreation services'!$A$1:$I$89</definedName>
    <definedName name="_xlnm.Print_Area" localSheetId="5">Construction!$A$1:$I$89</definedName>
    <definedName name="_xlnm.Print_Area" localSheetId="16">'Education and training'!$A$1:$I$89</definedName>
    <definedName name="_xlnm.Print_Area" localSheetId="4">'Electricity, gas, water and...'!$A$1:$I$89</definedName>
    <definedName name="_xlnm.Print_Area" localSheetId="11">'Financial and insurance ser...'!$A$1:$I$89</definedName>
    <definedName name="_xlnm.Print_Area" localSheetId="17">'Health care and social assi...'!$A$1:$I$89</definedName>
    <definedName name="_xlnm.Print_Area" localSheetId="10">'Information media and telec...'!$A$1:$I$89</definedName>
    <definedName name="_xlnm.Print_Area" localSheetId="3">Manufacturing!$A$1:$I$89</definedName>
    <definedName name="_xlnm.Print_Area" localSheetId="2">Mining!$A$1:$I$89</definedName>
    <definedName name="_xlnm.Print_Area" localSheetId="19">'Other services'!$A$1:$I$89</definedName>
    <definedName name="_xlnm.Print_Area" localSheetId="13">'Professional, scientific an...'!$A$1:$I$89</definedName>
    <definedName name="_xlnm.Print_Area" localSheetId="15">'Public administration and s...'!$A$1:$I$89</definedName>
    <definedName name="_xlnm.Print_Area" localSheetId="12">'Rental, hiring and real est...'!$A$1:$I$89</definedName>
    <definedName name="_xlnm.Print_Area" localSheetId="7">'Retail trade'!$A$1:$I$88</definedName>
    <definedName name="_xlnm.Print_Area" localSheetId="9">'Transport, postal and wareh...'!$A$1:$I$89</definedName>
    <definedName name="_xlnm.Print_Area" localSheetId="6">'Wholesale trade'!$A$1:$I$89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4" i="1080" l="1"/>
  <c r="A59" i="1080"/>
  <c r="A44" i="1080"/>
  <c r="A31" i="1080"/>
  <c r="I7" i="1080"/>
  <c r="H7" i="1080"/>
  <c r="G7" i="1080"/>
  <c r="F7" i="1080"/>
  <c r="E7" i="1080"/>
  <c r="D7" i="1080"/>
  <c r="C7" i="1080"/>
  <c r="B7" i="1080"/>
  <c r="A5" i="1080"/>
  <c r="A3" i="1080"/>
  <c r="A2" i="1080"/>
  <c r="A74" i="1079"/>
  <c r="A59" i="1079"/>
  <c r="A44" i="1079"/>
  <c r="A31" i="1079"/>
  <c r="I7" i="1079"/>
  <c r="H7" i="1079"/>
  <c r="G7" i="1079"/>
  <c r="F7" i="1079"/>
  <c r="E7" i="1079"/>
  <c r="D7" i="1079"/>
  <c r="C7" i="1079"/>
  <c r="B7" i="1079"/>
  <c r="A5" i="1079"/>
  <c r="A3" i="1079"/>
  <c r="A2" i="1079"/>
  <c r="A74" i="1078"/>
  <c r="A59" i="1078"/>
  <c r="A44" i="1078"/>
  <c r="A31" i="1078"/>
  <c r="I7" i="1078"/>
  <c r="H7" i="1078"/>
  <c r="G7" i="1078"/>
  <c r="F7" i="1078"/>
  <c r="E7" i="1078"/>
  <c r="D7" i="1078"/>
  <c r="C7" i="1078"/>
  <c r="B7" i="1078"/>
  <c r="A5" i="1078"/>
  <c r="A3" i="1078"/>
  <c r="A2" i="1078"/>
  <c r="A74" i="1077"/>
  <c r="A59" i="1077"/>
  <c r="A44" i="1077"/>
  <c r="A31" i="1077"/>
  <c r="I7" i="1077"/>
  <c r="H7" i="1077"/>
  <c r="G7" i="1077"/>
  <c r="F7" i="1077"/>
  <c r="E7" i="1077"/>
  <c r="D7" i="1077"/>
  <c r="C7" i="1077"/>
  <c r="B7" i="1077"/>
  <c r="A5" i="1077"/>
  <c r="A3" i="1077"/>
  <c r="A2" i="1077"/>
  <c r="A74" i="1076"/>
  <c r="A59" i="1076"/>
  <c r="A44" i="1076"/>
  <c r="A31" i="1076"/>
  <c r="I7" i="1076"/>
  <c r="H7" i="1076"/>
  <c r="G7" i="1076"/>
  <c r="F7" i="1076"/>
  <c r="E7" i="1076"/>
  <c r="D7" i="1076"/>
  <c r="C7" i="1076"/>
  <c r="B7" i="1076"/>
  <c r="A5" i="1076"/>
  <c r="A3" i="1076"/>
  <c r="A2" i="1076"/>
  <c r="A74" i="1075"/>
  <c r="A59" i="1075"/>
  <c r="A44" i="1075"/>
  <c r="A31" i="1075"/>
  <c r="I7" i="1075"/>
  <c r="H7" i="1075"/>
  <c r="G7" i="1075"/>
  <c r="F7" i="1075"/>
  <c r="E7" i="1075"/>
  <c r="D7" i="1075"/>
  <c r="C7" i="1075"/>
  <c r="B7" i="1075"/>
  <c r="A5" i="1075"/>
  <c r="A3" i="1075"/>
  <c r="A2" i="1075"/>
  <c r="A74" i="1074"/>
  <c r="A59" i="1074"/>
  <c r="A44" i="1074"/>
  <c r="A31" i="1074"/>
  <c r="I7" i="1074"/>
  <c r="H7" i="1074"/>
  <c r="G7" i="1074"/>
  <c r="F7" i="1074"/>
  <c r="E7" i="1074"/>
  <c r="D7" i="1074"/>
  <c r="C7" i="1074"/>
  <c r="B7" i="1074"/>
  <c r="A5" i="1074"/>
  <c r="A3" i="1074"/>
  <c r="A2" i="1074"/>
  <c r="A74" i="1073"/>
  <c r="A59" i="1073"/>
  <c r="A44" i="1073"/>
  <c r="A31" i="1073"/>
  <c r="I7" i="1073"/>
  <c r="H7" i="1073"/>
  <c r="G7" i="1073"/>
  <c r="F7" i="1073"/>
  <c r="E7" i="1073"/>
  <c r="D7" i="1073"/>
  <c r="C7" i="1073"/>
  <c r="B7" i="1073"/>
  <c r="A5" i="1073"/>
  <c r="A3" i="1073"/>
  <c r="A2" i="1073"/>
  <c r="A74" i="1072"/>
  <c r="A59" i="1072"/>
  <c r="A44" i="1072"/>
  <c r="A31" i="1072"/>
  <c r="I7" i="1072"/>
  <c r="H7" i="1072"/>
  <c r="G7" i="1072"/>
  <c r="F7" i="1072"/>
  <c r="E7" i="1072"/>
  <c r="D7" i="1072"/>
  <c r="C7" i="1072"/>
  <c r="B7" i="1072"/>
  <c r="A5" i="1072"/>
  <c r="A3" i="1072"/>
  <c r="A2" i="1072"/>
  <c r="A74" i="1071"/>
  <c r="A59" i="1071"/>
  <c r="A44" i="1071"/>
  <c r="A31" i="1071"/>
  <c r="I7" i="1071"/>
  <c r="H7" i="1071"/>
  <c r="G7" i="1071"/>
  <c r="F7" i="1071"/>
  <c r="E7" i="1071"/>
  <c r="D7" i="1071"/>
  <c r="C7" i="1071"/>
  <c r="B7" i="1071"/>
  <c r="A5" i="1071"/>
  <c r="A3" i="1071"/>
  <c r="A2" i="1071"/>
  <c r="A74" i="1070"/>
  <c r="A59" i="1070"/>
  <c r="A44" i="1070"/>
  <c r="A31" i="1070"/>
  <c r="I7" i="1070"/>
  <c r="H7" i="1070"/>
  <c r="G7" i="1070"/>
  <c r="F7" i="1070"/>
  <c r="E7" i="1070"/>
  <c r="D7" i="1070"/>
  <c r="C7" i="1070"/>
  <c r="B7" i="1070"/>
  <c r="A5" i="1070"/>
  <c r="A3" i="1070"/>
  <c r="A2" i="1070"/>
  <c r="A74" i="1069"/>
  <c r="A59" i="1069"/>
  <c r="A44" i="1069"/>
  <c r="A31" i="1069"/>
  <c r="I7" i="1069"/>
  <c r="H7" i="1069"/>
  <c r="G7" i="1069"/>
  <c r="F7" i="1069"/>
  <c r="E7" i="1069"/>
  <c r="D7" i="1069"/>
  <c r="C7" i="1069"/>
  <c r="B7" i="1069"/>
  <c r="A5" i="1069"/>
  <c r="A3" i="1069"/>
  <c r="A2" i="1069"/>
  <c r="A73" i="1068"/>
  <c r="A58" i="1068"/>
  <c r="A43" i="1068"/>
  <c r="A30" i="1068"/>
  <c r="I7" i="1068"/>
  <c r="H7" i="1068"/>
  <c r="G7" i="1068"/>
  <c r="F7" i="1068"/>
  <c r="E7" i="1068"/>
  <c r="D7" i="1068"/>
  <c r="C7" i="1068"/>
  <c r="B7" i="1068"/>
  <c r="A5" i="1068"/>
  <c r="A3" i="1068"/>
  <c r="A2" i="1068"/>
  <c r="A74" i="1067"/>
  <c r="A59" i="1067"/>
  <c r="A44" i="1067"/>
  <c r="A31" i="1067"/>
  <c r="I7" i="1067"/>
  <c r="H7" i="1067"/>
  <c r="G7" i="1067"/>
  <c r="F7" i="1067"/>
  <c r="E7" i="1067"/>
  <c r="D7" i="1067"/>
  <c r="C7" i="1067"/>
  <c r="B7" i="1067"/>
  <c r="A5" i="1067"/>
  <c r="A3" i="1067"/>
  <c r="A2" i="1067"/>
  <c r="A74" i="1066"/>
  <c r="A59" i="1066"/>
  <c r="A44" i="1066"/>
  <c r="A31" i="1066"/>
  <c r="I7" i="1066"/>
  <c r="H7" i="1066"/>
  <c r="G7" i="1066"/>
  <c r="F7" i="1066"/>
  <c r="E7" i="1066"/>
  <c r="D7" i="1066"/>
  <c r="C7" i="1066"/>
  <c r="B7" i="1066"/>
  <c r="A5" i="1066"/>
  <c r="A3" i="1066"/>
  <c r="A2" i="1066"/>
  <c r="A74" i="1065"/>
  <c r="A59" i="1065"/>
  <c r="A44" i="1065"/>
  <c r="A31" i="1065"/>
  <c r="I7" i="1065"/>
  <c r="H7" i="1065"/>
  <c r="G7" i="1065"/>
  <c r="F7" i="1065"/>
  <c r="E7" i="1065"/>
  <c r="D7" i="1065"/>
  <c r="C7" i="1065"/>
  <c r="B7" i="1065"/>
  <c r="A5" i="1065"/>
  <c r="A3" i="1065"/>
  <c r="A2" i="1065"/>
  <c r="A74" i="1064"/>
  <c r="A59" i="1064"/>
  <c r="A44" i="1064"/>
  <c r="A31" i="1064"/>
  <c r="I7" i="1064"/>
  <c r="H7" i="1064"/>
  <c r="G7" i="1064"/>
  <c r="F7" i="1064"/>
  <c r="E7" i="1064"/>
  <c r="D7" i="1064"/>
  <c r="C7" i="1064"/>
  <c r="B7" i="1064"/>
  <c r="A5" i="1064"/>
  <c r="A3" i="1064"/>
  <c r="A2" i="1064"/>
  <c r="A74" i="1063"/>
  <c r="A59" i="1063"/>
  <c r="A44" i="1063"/>
  <c r="A31" i="1063"/>
  <c r="I7" i="1063"/>
  <c r="H7" i="1063"/>
  <c r="G7" i="1063"/>
  <c r="F7" i="1063"/>
  <c r="E7" i="1063"/>
  <c r="D7" i="1063"/>
  <c r="C7" i="1063"/>
  <c r="B7" i="1063"/>
  <c r="A5" i="1063"/>
  <c r="A3" i="1063"/>
  <c r="A2" i="1063"/>
  <c r="A3" i="1062"/>
  <c r="F7" i="1062"/>
  <c r="B7" i="1062"/>
  <c r="A74" i="1062"/>
  <c r="A59" i="1062"/>
  <c r="A44" i="1062"/>
  <c r="A31" i="1062"/>
  <c r="A2" i="1062"/>
  <c r="A5" i="1062"/>
  <c r="I7" i="1062"/>
  <c r="E7" i="1062"/>
  <c r="G7" i="1062"/>
  <c r="C7" i="1062"/>
  <c r="H7" i="1062"/>
  <c r="D7" i="1062"/>
</calcChain>
</file>

<file path=xl/sharedStrings.xml><?xml version="1.0" encoding="utf-8"?>
<sst xmlns="http://schemas.openxmlformats.org/spreadsheetml/2006/main" count="3068" uniqueCount="72">
  <si>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</si>
  <si>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</si>
  <si>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</si>
  <si>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</si>
  <si>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</si>
  <si>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</si>
  <si>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</si>
  <si>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</si>
  <si>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</si>
  <si>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</si>
  <si>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</si>
  <si>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</si>
  <si>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</si>
  <si>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</si>
  <si>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</si>
  <si>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</si>
  <si>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</si>
  <si>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</si>
  <si>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</si>
  <si>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</si>
  <si>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</si>
  <si>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</si>
  <si>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</si>
  <si>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</si>
  <si>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</si>
  <si>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</si>
  <si>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</si>
  <si>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</si>
  <si>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</si>
  <si>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</si>
  <si>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</si>
  <si>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</si>
  <si>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</si>
  <si>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</si>
  <si>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</si>
  <si>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</si>
  <si>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</si>
  <si>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</si>
  <si>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</si>
  <si>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</si>
  <si>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</si>
  <si>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</si>
  <si>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</si>
  <si>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</si>
  <si>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</si>
  <si>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</si>
  <si>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</si>
  <si>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</si>
  <si>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</si>
  <si>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</si>
  <si>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</si>
  <si>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</si>
  <si>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</si>
  <si>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</si>
  <si>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</si>
  <si>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</si>
  <si>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</si>
  <si>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</si>
  <si>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</si>
  <si>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</si>
  <si>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</si>
  <si>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</si>
  <si>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</si>
  <si>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</si>
  <si>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</si>
  <si>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</si>
  <si>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05 September)</t>
  </si>
  <si>
    <t>Previous week (ending 26 September)</t>
  </si>
  <si>
    <t>This week (ending 03 October)</t>
  </si>
  <si>
    <t>Released at 11.30am (Canberra time) 20 October 2020</t>
  </si>
  <si>
    <t>*The week ending 14 March represents the week Australia had 100 cases of Covid-19. It is indexed to 100. Mining industry wages in March and September include seasonal bonuses. Please see the Data Limitations and Revisions section in Methodology for more information.</t>
  </si>
  <si>
    <t>*The week ending 14 March represents the week Australia had 100 cases of Covid-19. It is indexed to 100. A smoothing treatment has been applied to Retail industry wages through September. Please refer to the Reporting variability section in Data limitations and revisions.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</si>
</sst>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f...'!$L$52:$L$59</c:f>
              <c:numCache>
                <c:formatCode>0.0</c:formatCode>
                <c:ptCount val="8"/>
                <c:pt idx="0">
                  <c:v>95.12</c:v>
                </c:pt>
                <c:pt idx="1">
                  <c:v>91.21</c:v>
                </c:pt>
                <c:pt idx="2">
                  <c:v>101.62</c:v>
                </c:pt>
                <c:pt idx="3">
                  <c:v>91.05</c:v>
                </c:pt>
                <c:pt idx="4">
                  <c:v>92.48</c:v>
                </c:pt>
                <c:pt idx="5">
                  <c:v>89.52</c:v>
                </c:pt>
                <c:pt idx="6">
                  <c:v>96.14</c:v>
                </c:pt>
                <c:pt idx="7">
                  <c:v>90.61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2-42B8-A9F2-583DAE431AB3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f...'!$L$61:$L$68</c:f>
              <c:numCache>
                <c:formatCode>0.0</c:formatCode>
                <c:ptCount val="8"/>
                <c:pt idx="0">
                  <c:v>93.07</c:v>
                </c:pt>
                <c:pt idx="1">
                  <c:v>89.71</c:v>
                </c:pt>
                <c:pt idx="2">
                  <c:v>99.2</c:v>
                </c:pt>
                <c:pt idx="3">
                  <c:v>90.4</c:v>
                </c:pt>
                <c:pt idx="4">
                  <c:v>92.83</c:v>
                </c:pt>
                <c:pt idx="5">
                  <c:v>89.02</c:v>
                </c:pt>
                <c:pt idx="6">
                  <c:v>94.59</c:v>
                </c:pt>
                <c:pt idx="7">
                  <c:v>91.55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2-42B8-A9F2-583DAE431AB3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f...'!$L$70:$L$77</c:f>
              <c:numCache>
                <c:formatCode>0.0</c:formatCode>
                <c:ptCount val="8"/>
                <c:pt idx="0">
                  <c:v>90.46</c:v>
                </c:pt>
                <c:pt idx="1">
                  <c:v>87.12</c:v>
                </c:pt>
                <c:pt idx="2">
                  <c:v>98.28</c:v>
                </c:pt>
                <c:pt idx="3">
                  <c:v>88.05</c:v>
                </c:pt>
                <c:pt idx="4">
                  <c:v>91.22</c:v>
                </c:pt>
                <c:pt idx="5">
                  <c:v>86.73</c:v>
                </c:pt>
                <c:pt idx="6">
                  <c:v>92.66</c:v>
                </c:pt>
                <c:pt idx="7">
                  <c:v>88.59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2-42B8-A9F2-583DAE43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Manufacturing!$L$81:$L$88</c:f>
              <c:numCache>
                <c:formatCode>0.0</c:formatCode>
                <c:ptCount val="8"/>
                <c:pt idx="0">
                  <c:v>96.77</c:v>
                </c:pt>
                <c:pt idx="1">
                  <c:v>94.09</c:v>
                </c:pt>
                <c:pt idx="2">
                  <c:v>96.94</c:v>
                </c:pt>
                <c:pt idx="3">
                  <c:v>93.71</c:v>
                </c:pt>
                <c:pt idx="4">
                  <c:v>97.42</c:v>
                </c:pt>
                <c:pt idx="5">
                  <c:v>92.9</c:v>
                </c:pt>
                <c:pt idx="6">
                  <c:v>101.87</c:v>
                </c:pt>
                <c:pt idx="7">
                  <c:v>94.42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5-4ED1-9C76-C96D235EADC5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Manufacturing!$L$90:$L$97</c:f>
              <c:numCache>
                <c:formatCode>0.0</c:formatCode>
                <c:ptCount val="8"/>
                <c:pt idx="0">
                  <c:v>95.77</c:v>
                </c:pt>
                <c:pt idx="1">
                  <c:v>94.48</c:v>
                </c:pt>
                <c:pt idx="2">
                  <c:v>96.91</c:v>
                </c:pt>
                <c:pt idx="3">
                  <c:v>93.78</c:v>
                </c:pt>
                <c:pt idx="4">
                  <c:v>97.15</c:v>
                </c:pt>
                <c:pt idx="5">
                  <c:v>95.42</c:v>
                </c:pt>
                <c:pt idx="6">
                  <c:v>102.44</c:v>
                </c:pt>
                <c:pt idx="7">
                  <c:v>93.1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5-4ED1-9C76-C96D235EADC5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Manufacturing!$L$99:$L$106</c:f>
              <c:numCache>
                <c:formatCode>0.0</c:formatCode>
                <c:ptCount val="8"/>
                <c:pt idx="0">
                  <c:v>95.84</c:v>
                </c:pt>
                <c:pt idx="1">
                  <c:v>95.16</c:v>
                </c:pt>
                <c:pt idx="2">
                  <c:v>96.5</c:v>
                </c:pt>
                <c:pt idx="3">
                  <c:v>93.42</c:v>
                </c:pt>
                <c:pt idx="4">
                  <c:v>95.35</c:v>
                </c:pt>
                <c:pt idx="5">
                  <c:v>92.54</c:v>
                </c:pt>
                <c:pt idx="6">
                  <c:v>100.43</c:v>
                </c:pt>
                <c:pt idx="7">
                  <c:v>93.52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5-4ED1-9C76-C96D235E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Manufacturing!$L$23:$L$29</c:f>
              <c:numCache>
                <c:formatCode>0.0</c:formatCode>
                <c:ptCount val="7"/>
                <c:pt idx="0">
                  <c:v>105.06</c:v>
                </c:pt>
                <c:pt idx="1">
                  <c:v>95.48</c:v>
                </c:pt>
                <c:pt idx="2">
                  <c:v>96.56</c:v>
                </c:pt>
                <c:pt idx="3">
                  <c:v>97.06</c:v>
                </c:pt>
                <c:pt idx="4">
                  <c:v>96.92</c:v>
                </c:pt>
                <c:pt idx="5">
                  <c:v>93.72</c:v>
                </c:pt>
                <c:pt idx="6">
                  <c:v>90.41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D-4DC1-92BA-60A51F37A251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Manufacturing!$L$32:$L$38</c:f>
              <c:numCache>
                <c:formatCode>0.0</c:formatCode>
                <c:ptCount val="7"/>
                <c:pt idx="0">
                  <c:v>109.03</c:v>
                </c:pt>
                <c:pt idx="1">
                  <c:v>95.55</c:v>
                </c:pt>
                <c:pt idx="2">
                  <c:v>96.68</c:v>
                </c:pt>
                <c:pt idx="3">
                  <c:v>96.84</c:v>
                </c:pt>
                <c:pt idx="4">
                  <c:v>96.55</c:v>
                </c:pt>
                <c:pt idx="5">
                  <c:v>92.99</c:v>
                </c:pt>
                <c:pt idx="6">
                  <c:v>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D-4DC1-92BA-60A51F37A251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Manufacturing!$L$41:$L$47</c:f>
              <c:numCache>
                <c:formatCode>0.0</c:formatCode>
                <c:ptCount val="7"/>
                <c:pt idx="0">
                  <c:v>110.79</c:v>
                </c:pt>
                <c:pt idx="1">
                  <c:v>95.69</c:v>
                </c:pt>
                <c:pt idx="2">
                  <c:v>96.76</c:v>
                </c:pt>
                <c:pt idx="3">
                  <c:v>97.12</c:v>
                </c:pt>
                <c:pt idx="4">
                  <c:v>97.05</c:v>
                </c:pt>
                <c:pt idx="5">
                  <c:v>93.39</c:v>
                </c:pt>
                <c:pt idx="6">
                  <c:v>88.76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6D-4DC1-92BA-60A51F37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Manufacturing!$L$108:$L$148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99.159800000000004</c:v>
                </c:pt>
                <c:pt idx="2">
                  <c:v>97.706100000000006</c:v>
                </c:pt>
                <c:pt idx="3">
                  <c:v>96.308000000000007</c:v>
                </c:pt>
                <c:pt idx="4">
                  <c:v>95.121499999999997</c:v>
                </c:pt>
                <c:pt idx="5">
                  <c:v>95.025899999999993</c:v>
                </c:pt>
                <c:pt idx="6">
                  <c:v>95.001499999999993</c:v>
                </c:pt>
                <c:pt idx="7">
                  <c:v>95.222800000000007</c:v>
                </c:pt>
                <c:pt idx="8">
                  <c:v>95.375799999999998</c:v>
                </c:pt>
                <c:pt idx="9">
                  <c:v>95.515199999999993</c:v>
                </c:pt>
                <c:pt idx="10">
                  <c:v>95.83</c:v>
                </c:pt>
                <c:pt idx="11">
                  <c:v>96.053799999999995</c:v>
                </c:pt>
                <c:pt idx="12">
                  <c:v>96.193299999999994</c:v>
                </c:pt>
                <c:pt idx="13">
                  <c:v>96.669300000000007</c:v>
                </c:pt>
                <c:pt idx="14">
                  <c:v>95.740300000000005</c:v>
                </c:pt>
                <c:pt idx="15">
                  <c:v>93.610699999999994</c:v>
                </c:pt>
                <c:pt idx="16">
                  <c:v>94.803700000000006</c:v>
                </c:pt>
                <c:pt idx="17">
                  <c:v>96.817099999999996</c:v>
                </c:pt>
                <c:pt idx="18">
                  <c:v>97.380799999999994</c:v>
                </c:pt>
                <c:pt idx="19">
                  <c:v>97.333500000000001</c:v>
                </c:pt>
                <c:pt idx="20">
                  <c:v>97.126099999999994</c:v>
                </c:pt>
                <c:pt idx="21">
                  <c:v>96.862799999999993</c:v>
                </c:pt>
                <c:pt idx="22">
                  <c:v>97.016099999999994</c:v>
                </c:pt>
                <c:pt idx="23">
                  <c:v>96.993499999999997</c:v>
                </c:pt>
                <c:pt idx="24">
                  <c:v>96.828800000000001</c:v>
                </c:pt>
                <c:pt idx="25">
                  <c:v>96.373800000000003</c:v>
                </c:pt>
                <c:pt idx="26">
                  <c:v>96.738600000000005</c:v>
                </c:pt>
                <c:pt idx="27">
                  <c:v>96.644599999999997</c:v>
                </c:pt>
                <c:pt idx="28">
                  <c:v>96.192499999999995</c:v>
                </c:pt>
                <c:pt idx="29">
                  <c:v>96.444999999999993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A-468B-B0E1-7B935414FF4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Manufacturing!$L$150:$L$190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98.856200000000001</c:v>
                </c:pt>
                <c:pt idx="2">
                  <c:v>97.310599999999994</c:v>
                </c:pt>
                <c:pt idx="3">
                  <c:v>95.032899999999998</c:v>
                </c:pt>
                <c:pt idx="4">
                  <c:v>91.193899999999999</c:v>
                </c:pt>
                <c:pt idx="5">
                  <c:v>92.328699999999998</c:v>
                </c:pt>
                <c:pt idx="6">
                  <c:v>91.510999999999996</c:v>
                </c:pt>
                <c:pt idx="7">
                  <c:v>91.694699999999997</c:v>
                </c:pt>
                <c:pt idx="8">
                  <c:v>90.046099999999996</c:v>
                </c:pt>
                <c:pt idx="9">
                  <c:v>88.854600000000005</c:v>
                </c:pt>
                <c:pt idx="10">
                  <c:v>88.520099999999999</c:v>
                </c:pt>
                <c:pt idx="11">
                  <c:v>89.350200000000001</c:v>
                </c:pt>
                <c:pt idx="12">
                  <c:v>92.361400000000003</c:v>
                </c:pt>
                <c:pt idx="13">
                  <c:v>92.290999999999997</c:v>
                </c:pt>
                <c:pt idx="14">
                  <c:v>92.878900000000002</c:v>
                </c:pt>
                <c:pt idx="15">
                  <c:v>93.081000000000003</c:v>
                </c:pt>
                <c:pt idx="16">
                  <c:v>95.766400000000004</c:v>
                </c:pt>
                <c:pt idx="17">
                  <c:v>92.021199999999993</c:v>
                </c:pt>
                <c:pt idx="18">
                  <c:v>92.287599999999998</c:v>
                </c:pt>
                <c:pt idx="19">
                  <c:v>91.637500000000003</c:v>
                </c:pt>
                <c:pt idx="20">
                  <c:v>91.792900000000003</c:v>
                </c:pt>
                <c:pt idx="21">
                  <c:v>91.104200000000006</c:v>
                </c:pt>
                <c:pt idx="22">
                  <c:v>91.139700000000005</c:v>
                </c:pt>
                <c:pt idx="23">
                  <c:v>91.215400000000002</c:v>
                </c:pt>
                <c:pt idx="24">
                  <c:v>91.476500000000001</c:v>
                </c:pt>
                <c:pt idx="25">
                  <c:v>93.225099999999998</c:v>
                </c:pt>
                <c:pt idx="26">
                  <c:v>93.417299999999997</c:v>
                </c:pt>
                <c:pt idx="27">
                  <c:v>93.217100000000002</c:v>
                </c:pt>
                <c:pt idx="28">
                  <c:v>93.300600000000003</c:v>
                </c:pt>
                <c:pt idx="29">
                  <c:v>93.777500000000003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A-468B-B0E1-7B935414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and...'!$L$52:$L$59</c:f>
              <c:numCache>
                <c:formatCode>0.0</c:formatCode>
                <c:ptCount val="8"/>
                <c:pt idx="0">
                  <c:v>106.65</c:v>
                </c:pt>
                <c:pt idx="1">
                  <c:v>102.05</c:v>
                </c:pt>
                <c:pt idx="2">
                  <c:v>98.62</c:v>
                </c:pt>
                <c:pt idx="3">
                  <c:v>99.42</c:v>
                </c:pt>
                <c:pt idx="4">
                  <c:v>100.62</c:v>
                </c:pt>
                <c:pt idx="5">
                  <c:v>100.36</c:v>
                </c:pt>
                <c:pt idx="6">
                  <c:v>99.63</c:v>
                </c:pt>
                <c:pt idx="7">
                  <c:v>94.84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8-495C-9A7B-822029E11525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and...'!$L$61:$L$68</c:f>
              <c:numCache>
                <c:formatCode>0.0</c:formatCode>
                <c:ptCount val="8"/>
                <c:pt idx="0">
                  <c:v>106.09</c:v>
                </c:pt>
                <c:pt idx="1">
                  <c:v>101.37</c:v>
                </c:pt>
                <c:pt idx="2">
                  <c:v>98.24</c:v>
                </c:pt>
                <c:pt idx="3">
                  <c:v>98.13</c:v>
                </c:pt>
                <c:pt idx="4">
                  <c:v>100.64</c:v>
                </c:pt>
                <c:pt idx="5">
                  <c:v>99.89</c:v>
                </c:pt>
                <c:pt idx="6">
                  <c:v>99.07</c:v>
                </c:pt>
                <c:pt idx="7">
                  <c:v>95.68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8-495C-9A7B-822029E11525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and...'!$L$70:$L$77</c:f>
              <c:numCache>
                <c:formatCode>0.0</c:formatCode>
                <c:ptCount val="8"/>
                <c:pt idx="0">
                  <c:v>95.32</c:v>
                </c:pt>
                <c:pt idx="1">
                  <c:v>98.58</c:v>
                </c:pt>
                <c:pt idx="2">
                  <c:v>96.09</c:v>
                </c:pt>
                <c:pt idx="3">
                  <c:v>99.1</c:v>
                </c:pt>
                <c:pt idx="4">
                  <c:v>101.79</c:v>
                </c:pt>
                <c:pt idx="5">
                  <c:v>100.93</c:v>
                </c:pt>
                <c:pt idx="6">
                  <c:v>99.45</c:v>
                </c:pt>
                <c:pt idx="7">
                  <c:v>92.33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8-495C-9A7B-822029E1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and...'!$L$81:$L$88</c:f>
              <c:numCache>
                <c:formatCode>0.0</c:formatCode>
                <c:ptCount val="8"/>
                <c:pt idx="0">
                  <c:v>104.27</c:v>
                </c:pt>
                <c:pt idx="1">
                  <c:v>101.83</c:v>
                </c:pt>
                <c:pt idx="2">
                  <c:v>98.97</c:v>
                </c:pt>
                <c:pt idx="3">
                  <c:v>98.61</c:v>
                </c:pt>
                <c:pt idx="4">
                  <c:v>102.78</c:v>
                </c:pt>
                <c:pt idx="5">
                  <c:v>100.4</c:v>
                </c:pt>
                <c:pt idx="6">
                  <c:v>100.72</c:v>
                </c:pt>
                <c:pt idx="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A-4BEB-A99F-BFEF40379DC0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and...'!$L$90:$L$97</c:f>
              <c:numCache>
                <c:formatCode>0.0</c:formatCode>
                <c:ptCount val="8"/>
                <c:pt idx="0">
                  <c:v>104.22</c:v>
                </c:pt>
                <c:pt idx="1">
                  <c:v>101.83</c:v>
                </c:pt>
                <c:pt idx="2">
                  <c:v>99.08</c:v>
                </c:pt>
                <c:pt idx="3">
                  <c:v>98.46</c:v>
                </c:pt>
                <c:pt idx="4">
                  <c:v>102.84</c:v>
                </c:pt>
                <c:pt idx="5">
                  <c:v>100.91</c:v>
                </c:pt>
                <c:pt idx="6">
                  <c:v>100.48</c:v>
                </c:pt>
                <c:pt idx="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A-4BEB-A99F-BFEF40379DC0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and...'!$L$99:$L$106</c:f>
              <c:numCache>
                <c:formatCode>0.0</c:formatCode>
                <c:ptCount val="8"/>
                <c:pt idx="0">
                  <c:v>95.44</c:v>
                </c:pt>
                <c:pt idx="1">
                  <c:v>99.79</c:v>
                </c:pt>
                <c:pt idx="2">
                  <c:v>96.31</c:v>
                </c:pt>
                <c:pt idx="3">
                  <c:v>97.28</c:v>
                </c:pt>
                <c:pt idx="4">
                  <c:v>103.39</c:v>
                </c:pt>
                <c:pt idx="5">
                  <c:v>102.31</c:v>
                </c:pt>
                <c:pt idx="6">
                  <c:v>100.03</c:v>
                </c:pt>
                <c:pt idx="7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A-4BEB-A99F-BFEF4037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and...'!$L$23:$L$29</c:f>
              <c:numCache>
                <c:formatCode>0.0</c:formatCode>
                <c:ptCount val="7"/>
                <c:pt idx="0">
                  <c:v>101.96</c:v>
                </c:pt>
                <c:pt idx="1">
                  <c:v>103.13</c:v>
                </c:pt>
                <c:pt idx="2">
                  <c:v>103.14</c:v>
                </c:pt>
                <c:pt idx="3">
                  <c:v>102.89</c:v>
                </c:pt>
                <c:pt idx="4">
                  <c:v>102.05</c:v>
                </c:pt>
                <c:pt idx="5">
                  <c:v>96.68</c:v>
                </c:pt>
                <c:pt idx="6">
                  <c:v>94.69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9-46B0-BB76-2AB0F6002D92}"/>
            </c:ext>
          </c:extLst>
        </c:ser>
        <c:ser>
          <c:idx val="1"/>
          <c:order val="1"/>
          <c:tx>
            <c:strRef>
              <c:f>'Electricity, gas, water and...'!$K$6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and...'!$L$32:$L$38</c:f>
              <c:numCache>
                <c:formatCode>0.0</c:formatCode>
                <c:ptCount val="7"/>
                <c:pt idx="0">
                  <c:v>106.26</c:v>
                </c:pt>
                <c:pt idx="1">
                  <c:v>102.72</c:v>
                </c:pt>
                <c:pt idx="2">
                  <c:v>103.06</c:v>
                </c:pt>
                <c:pt idx="3">
                  <c:v>102.66</c:v>
                </c:pt>
                <c:pt idx="4">
                  <c:v>101.38</c:v>
                </c:pt>
                <c:pt idx="5">
                  <c:v>95.81</c:v>
                </c:pt>
                <c:pt idx="6">
                  <c:v>94.84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9-46B0-BB76-2AB0F6002D92}"/>
            </c:ext>
          </c:extLst>
        </c:ser>
        <c:ser>
          <c:idx val="2"/>
          <c:order val="2"/>
          <c:tx>
            <c:strRef>
              <c:f>'Electricity, gas, water and...'!$K$7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and...'!$L$41:$L$47</c:f>
              <c:numCache>
                <c:formatCode>0.0</c:formatCode>
                <c:ptCount val="7"/>
                <c:pt idx="0">
                  <c:v>107.43</c:v>
                </c:pt>
                <c:pt idx="1">
                  <c:v>101.13</c:v>
                </c:pt>
                <c:pt idx="2">
                  <c:v>98.88</c:v>
                </c:pt>
                <c:pt idx="3">
                  <c:v>98.02</c:v>
                </c:pt>
                <c:pt idx="4">
                  <c:v>97.54</c:v>
                </c:pt>
                <c:pt idx="5">
                  <c:v>93.19</c:v>
                </c:pt>
                <c:pt idx="6">
                  <c:v>93.33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9-46B0-BB76-2AB0F600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'Electricity, gas, water and...'!$L$108:$L$148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100.0368</c:v>
                </c:pt>
                <c:pt idx="2">
                  <c:v>99.526600000000002</c:v>
                </c:pt>
                <c:pt idx="3">
                  <c:v>97.528400000000005</c:v>
                </c:pt>
                <c:pt idx="4">
                  <c:v>98.863</c:v>
                </c:pt>
                <c:pt idx="5">
                  <c:v>99.113900000000001</c:v>
                </c:pt>
                <c:pt idx="6">
                  <c:v>98.974199999999996</c:v>
                </c:pt>
                <c:pt idx="7">
                  <c:v>99.394300000000001</c:v>
                </c:pt>
                <c:pt idx="8">
                  <c:v>99.585499999999996</c:v>
                </c:pt>
                <c:pt idx="9">
                  <c:v>99.781199999999998</c:v>
                </c:pt>
                <c:pt idx="10">
                  <c:v>99.840100000000007</c:v>
                </c:pt>
                <c:pt idx="11">
                  <c:v>99.887900000000002</c:v>
                </c:pt>
                <c:pt idx="12">
                  <c:v>100.0496</c:v>
                </c:pt>
                <c:pt idx="13">
                  <c:v>100.751</c:v>
                </c:pt>
                <c:pt idx="14">
                  <c:v>100.7298</c:v>
                </c:pt>
                <c:pt idx="15">
                  <c:v>99.593699999999998</c:v>
                </c:pt>
                <c:pt idx="16">
                  <c:v>101.2004</c:v>
                </c:pt>
                <c:pt idx="17">
                  <c:v>102.4294</c:v>
                </c:pt>
                <c:pt idx="18">
                  <c:v>102.3163</c:v>
                </c:pt>
                <c:pt idx="19">
                  <c:v>102.6527</c:v>
                </c:pt>
                <c:pt idx="20">
                  <c:v>102.5341</c:v>
                </c:pt>
                <c:pt idx="21">
                  <c:v>102.2161</c:v>
                </c:pt>
                <c:pt idx="22">
                  <c:v>102.0746</c:v>
                </c:pt>
                <c:pt idx="23">
                  <c:v>101.0515</c:v>
                </c:pt>
                <c:pt idx="24">
                  <c:v>101.10939999999999</c:v>
                </c:pt>
                <c:pt idx="25">
                  <c:v>101.9872</c:v>
                </c:pt>
                <c:pt idx="26">
                  <c:v>101.8687</c:v>
                </c:pt>
                <c:pt idx="27">
                  <c:v>101.7354</c:v>
                </c:pt>
                <c:pt idx="28">
                  <c:v>101.6315</c:v>
                </c:pt>
                <c:pt idx="29">
                  <c:v>97.930599999999998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2-40CD-BDFA-B31DA4B2363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'Electricity, gas, water and...'!$L$150:$L$190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98.800299999999993</c:v>
                </c:pt>
                <c:pt idx="2">
                  <c:v>98.377499999999998</c:v>
                </c:pt>
                <c:pt idx="3">
                  <c:v>96.893600000000006</c:v>
                </c:pt>
                <c:pt idx="4">
                  <c:v>97.311099999999996</c:v>
                </c:pt>
                <c:pt idx="5">
                  <c:v>98.998900000000006</c:v>
                </c:pt>
                <c:pt idx="6">
                  <c:v>98.562700000000007</c:v>
                </c:pt>
                <c:pt idx="7">
                  <c:v>98.319199999999995</c:v>
                </c:pt>
                <c:pt idx="8">
                  <c:v>96.331400000000002</c:v>
                </c:pt>
                <c:pt idx="9">
                  <c:v>96.690200000000004</c:v>
                </c:pt>
                <c:pt idx="10">
                  <c:v>96.965800000000002</c:v>
                </c:pt>
                <c:pt idx="11">
                  <c:v>97.988</c:v>
                </c:pt>
                <c:pt idx="12">
                  <c:v>98.792500000000004</c:v>
                </c:pt>
                <c:pt idx="13">
                  <c:v>99.663200000000003</c:v>
                </c:pt>
                <c:pt idx="14">
                  <c:v>99.659300000000002</c:v>
                </c:pt>
                <c:pt idx="15">
                  <c:v>98.209100000000007</c:v>
                </c:pt>
                <c:pt idx="16">
                  <c:v>100.45189999999999</c:v>
                </c:pt>
                <c:pt idx="17">
                  <c:v>103.12050000000001</c:v>
                </c:pt>
                <c:pt idx="18">
                  <c:v>102.72239999999999</c:v>
                </c:pt>
                <c:pt idx="19">
                  <c:v>101.78100000000001</c:v>
                </c:pt>
                <c:pt idx="20">
                  <c:v>101.43219999999999</c:v>
                </c:pt>
                <c:pt idx="21">
                  <c:v>100.81570000000001</c:v>
                </c:pt>
                <c:pt idx="22">
                  <c:v>100.8026</c:v>
                </c:pt>
                <c:pt idx="23">
                  <c:v>99.635499999999993</c:v>
                </c:pt>
                <c:pt idx="24">
                  <c:v>100.8897</c:v>
                </c:pt>
                <c:pt idx="25">
                  <c:v>107.5981</c:v>
                </c:pt>
                <c:pt idx="26">
                  <c:v>112.0312</c:v>
                </c:pt>
                <c:pt idx="27">
                  <c:v>109.8779</c:v>
                </c:pt>
                <c:pt idx="28">
                  <c:v>106.4854</c:v>
                </c:pt>
                <c:pt idx="29">
                  <c:v>102.4307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2-40CD-BDFA-B31DA4B2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Construction!$L$52:$L$59</c:f>
              <c:numCache>
                <c:formatCode>0.0</c:formatCode>
                <c:ptCount val="8"/>
                <c:pt idx="0">
                  <c:v>95.21</c:v>
                </c:pt>
                <c:pt idx="1">
                  <c:v>94.89</c:v>
                </c:pt>
                <c:pt idx="2">
                  <c:v>96.52</c:v>
                </c:pt>
                <c:pt idx="3">
                  <c:v>100.24</c:v>
                </c:pt>
                <c:pt idx="4">
                  <c:v>95.65</c:v>
                </c:pt>
                <c:pt idx="5">
                  <c:v>95</c:v>
                </c:pt>
                <c:pt idx="6">
                  <c:v>97.98</c:v>
                </c:pt>
                <c:pt idx="7">
                  <c:v>96.57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6-4FE1-81B2-823145708F2B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Construction!$L$61:$L$68</c:f>
              <c:numCache>
                <c:formatCode>0.0</c:formatCode>
                <c:ptCount val="8"/>
                <c:pt idx="0">
                  <c:v>93.15</c:v>
                </c:pt>
                <c:pt idx="1">
                  <c:v>93.16</c:v>
                </c:pt>
                <c:pt idx="2">
                  <c:v>95.85</c:v>
                </c:pt>
                <c:pt idx="3">
                  <c:v>99.64</c:v>
                </c:pt>
                <c:pt idx="4">
                  <c:v>95.96</c:v>
                </c:pt>
                <c:pt idx="5">
                  <c:v>93.59</c:v>
                </c:pt>
                <c:pt idx="6">
                  <c:v>96.75</c:v>
                </c:pt>
                <c:pt idx="7">
                  <c:v>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6-4FE1-81B2-823145708F2B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Construction!$L$70:$L$77</c:f>
              <c:numCache>
                <c:formatCode>0.0</c:formatCode>
                <c:ptCount val="8"/>
                <c:pt idx="0">
                  <c:v>91.7</c:v>
                </c:pt>
                <c:pt idx="1">
                  <c:v>92.37</c:v>
                </c:pt>
                <c:pt idx="2">
                  <c:v>95.31</c:v>
                </c:pt>
                <c:pt idx="3">
                  <c:v>99.82</c:v>
                </c:pt>
                <c:pt idx="4">
                  <c:v>95.53</c:v>
                </c:pt>
                <c:pt idx="5">
                  <c:v>93.81</c:v>
                </c:pt>
                <c:pt idx="6">
                  <c:v>96.25</c:v>
                </c:pt>
                <c:pt idx="7">
                  <c:v>93.82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6-4FE1-81B2-82314570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Construction!$L$81:$L$88</c:f>
              <c:numCache>
                <c:formatCode>0.0</c:formatCode>
                <c:ptCount val="8"/>
                <c:pt idx="0">
                  <c:v>98.56</c:v>
                </c:pt>
                <c:pt idx="1">
                  <c:v>97.84</c:v>
                </c:pt>
                <c:pt idx="2">
                  <c:v>100.01</c:v>
                </c:pt>
                <c:pt idx="3">
                  <c:v>100.43</c:v>
                </c:pt>
                <c:pt idx="4">
                  <c:v>99.29</c:v>
                </c:pt>
                <c:pt idx="5">
                  <c:v>99.78</c:v>
                </c:pt>
                <c:pt idx="6">
                  <c:v>97.11</c:v>
                </c:pt>
                <c:pt idx="7">
                  <c:v>94.45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7-4925-A0A5-425B7EA7E7AF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Construction!$L$90:$L$97</c:f>
              <c:numCache>
                <c:formatCode>0.0</c:formatCode>
                <c:ptCount val="8"/>
                <c:pt idx="0">
                  <c:v>96.83</c:v>
                </c:pt>
                <c:pt idx="1">
                  <c:v>96.57</c:v>
                </c:pt>
                <c:pt idx="2">
                  <c:v>99.21</c:v>
                </c:pt>
                <c:pt idx="3">
                  <c:v>101.17</c:v>
                </c:pt>
                <c:pt idx="4">
                  <c:v>100.48</c:v>
                </c:pt>
                <c:pt idx="5">
                  <c:v>97.82</c:v>
                </c:pt>
                <c:pt idx="6">
                  <c:v>95.38</c:v>
                </c:pt>
                <c:pt idx="7">
                  <c:v>94.74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7-4925-A0A5-425B7EA7E7AF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Construction!$L$99:$L$106</c:f>
              <c:numCache>
                <c:formatCode>0.0</c:formatCode>
                <c:ptCount val="8"/>
                <c:pt idx="0">
                  <c:v>94.99</c:v>
                </c:pt>
                <c:pt idx="1">
                  <c:v>95.26</c:v>
                </c:pt>
                <c:pt idx="2">
                  <c:v>98.49</c:v>
                </c:pt>
                <c:pt idx="3">
                  <c:v>100.82</c:v>
                </c:pt>
                <c:pt idx="4">
                  <c:v>98.81</c:v>
                </c:pt>
                <c:pt idx="5">
                  <c:v>97.11</c:v>
                </c:pt>
                <c:pt idx="6">
                  <c:v>95.03</c:v>
                </c:pt>
                <c:pt idx="7">
                  <c:v>91.84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E7-4925-A0A5-425B7EA7E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Construction!$L$23:$L$29</c:f>
              <c:numCache>
                <c:formatCode>0.0</c:formatCode>
                <c:ptCount val="7"/>
                <c:pt idx="0">
                  <c:v>110.82</c:v>
                </c:pt>
                <c:pt idx="1">
                  <c:v>96.62</c:v>
                </c:pt>
                <c:pt idx="2">
                  <c:v>96.16</c:v>
                </c:pt>
                <c:pt idx="3">
                  <c:v>96.54</c:v>
                </c:pt>
                <c:pt idx="4">
                  <c:v>96.72</c:v>
                </c:pt>
                <c:pt idx="5">
                  <c:v>94.53</c:v>
                </c:pt>
                <c:pt idx="6">
                  <c:v>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087-A4BC-A37BA9321D72}"/>
            </c:ext>
          </c:extLst>
        </c:ser>
        <c:ser>
          <c:idx val="1"/>
          <c:order val="1"/>
          <c:tx>
            <c:strRef>
              <c:f>Construction!$K$6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Construction!$L$32:$L$38</c:f>
              <c:numCache>
                <c:formatCode>0.0</c:formatCode>
                <c:ptCount val="7"/>
                <c:pt idx="0">
                  <c:v>112.22</c:v>
                </c:pt>
                <c:pt idx="1">
                  <c:v>95.33</c:v>
                </c:pt>
                <c:pt idx="2">
                  <c:v>94.85</c:v>
                </c:pt>
                <c:pt idx="3">
                  <c:v>95.4</c:v>
                </c:pt>
                <c:pt idx="4">
                  <c:v>95.74</c:v>
                </c:pt>
                <c:pt idx="5">
                  <c:v>93.66</c:v>
                </c:pt>
                <c:pt idx="6">
                  <c:v>91.35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C-4087-A4BC-A37BA9321D72}"/>
            </c:ext>
          </c:extLst>
        </c:ser>
        <c:ser>
          <c:idx val="2"/>
          <c:order val="2"/>
          <c:tx>
            <c:strRef>
              <c:f>Construction!$K$7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Construction!$L$41:$L$47</c:f>
              <c:numCache>
                <c:formatCode>0.0</c:formatCode>
                <c:ptCount val="7"/>
                <c:pt idx="0">
                  <c:v>112.18</c:v>
                </c:pt>
                <c:pt idx="1">
                  <c:v>94.64</c:v>
                </c:pt>
                <c:pt idx="2">
                  <c:v>93.99</c:v>
                </c:pt>
                <c:pt idx="3">
                  <c:v>94.64</c:v>
                </c:pt>
                <c:pt idx="4">
                  <c:v>95.22</c:v>
                </c:pt>
                <c:pt idx="5">
                  <c:v>93.01</c:v>
                </c:pt>
                <c:pt idx="6">
                  <c:v>90.06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C-4087-A4BC-A37BA9321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f...'!$L$81:$L$88</c:f>
              <c:numCache>
                <c:formatCode>0.0</c:formatCode>
                <c:ptCount val="8"/>
                <c:pt idx="0">
                  <c:v>98.69</c:v>
                </c:pt>
                <c:pt idx="1">
                  <c:v>86.34</c:v>
                </c:pt>
                <c:pt idx="2">
                  <c:v>101.46</c:v>
                </c:pt>
                <c:pt idx="3">
                  <c:v>94.57</c:v>
                </c:pt>
                <c:pt idx="4">
                  <c:v>95.67</c:v>
                </c:pt>
                <c:pt idx="5">
                  <c:v>85.59</c:v>
                </c:pt>
                <c:pt idx="6">
                  <c:v>115.56</c:v>
                </c:pt>
                <c:pt idx="7">
                  <c:v>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D-4B8A-929F-7FD424210231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f...'!$L$90:$L$97</c:f>
              <c:numCache>
                <c:formatCode>0.0</c:formatCode>
                <c:ptCount val="8"/>
                <c:pt idx="0">
                  <c:v>96.74</c:v>
                </c:pt>
                <c:pt idx="1">
                  <c:v>86.45</c:v>
                </c:pt>
                <c:pt idx="2">
                  <c:v>99.54</c:v>
                </c:pt>
                <c:pt idx="3">
                  <c:v>95.81</c:v>
                </c:pt>
                <c:pt idx="4">
                  <c:v>96.37</c:v>
                </c:pt>
                <c:pt idx="5">
                  <c:v>85.62</c:v>
                </c:pt>
                <c:pt idx="6">
                  <c:v>115.31</c:v>
                </c:pt>
                <c:pt idx="7">
                  <c:v>77.06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D-4B8A-929F-7FD424210231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f...'!$L$99:$L$106</c:f>
              <c:numCache>
                <c:formatCode>0.0</c:formatCode>
                <c:ptCount val="8"/>
                <c:pt idx="0">
                  <c:v>96.44</c:v>
                </c:pt>
                <c:pt idx="1">
                  <c:v>85.07</c:v>
                </c:pt>
                <c:pt idx="2">
                  <c:v>98.54</c:v>
                </c:pt>
                <c:pt idx="3">
                  <c:v>93.67</c:v>
                </c:pt>
                <c:pt idx="4">
                  <c:v>95.12</c:v>
                </c:pt>
                <c:pt idx="5">
                  <c:v>84.87</c:v>
                </c:pt>
                <c:pt idx="6">
                  <c:v>111.37</c:v>
                </c:pt>
                <c:pt idx="7">
                  <c:v>82.35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D-4B8A-929F-7FD424210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Construction!$L$108:$L$148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99.469800000000006</c:v>
                </c:pt>
                <c:pt idx="2">
                  <c:v>98.402199999999993</c:v>
                </c:pt>
                <c:pt idx="3">
                  <c:v>97.000299999999996</c:v>
                </c:pt>
                <c:pt idx="4">
                  <c:v>95.753299999999996</c:v>
                </c:pt>
                <c:pt idx="5">
                  <c:v>95.662199999999999</c:v>
                </c:pt>
                <c:pt idx="6">
                  <c:v>95.746899999999997</c:v>
                </c:pt>
                <c:pt idx="7">
                  <c:v>95.928799999999995</c:v>
                </c:pt>
                <c:pt idx="8">
                  <c:v>96.598500000000001</c:v>
                </c:pt>
                <c:pt idx="9">
                  <c:v>96.961500000000001</c:v>
                </c:pt>
                <c:pt idx="10">
                  <c:v>96.892600000000002</c:v>
                </c:pt>
                <c:pt idx="11">
                  <c:v>97.072000000000003</c:v>
                </c:pt>
                <c:pt idx="12">
                  <c:v>97.275800000000004</c:v>
                </c:pt>
                <c:pt idx="13">
                  <c:v>97.588399999999993</c:v>
                </c:pt>
                <c:pt idx="14">
                  <c:v>97.312399999999997</c:v>
                </c:pt>
                <c:pt idx="15">
                  <c:v>96.947900000000004</c:v>
                </c:pt>
                <c:pt idx="16">
                  <c:v>98.040499999999994</c:v>
                </c:pt>
                <c:pt idx="17">
                  <c:v>98.204300000000003</c:v>
                </c:pt>
                <c:pt idx="18">
                  <c:v>98.2166</c:v>
                </c:pt>
                <c:pt idx="19">
                  <c:v>98.327399999999997</c:v>
                </c:pt>
                <c:pt idx="20">
                  <c:v>97.854799999999997</c:v>
                </c:pt>
                <c:pt idx="21">
                  <c:v>97.402799999999999</c:v>
                </c:pt>
                <c:pt idx="22">
                  <c:v>97.079599999999999</c:v>
                </c:pt>
                <c:pt idx="23">
                  <c:v>97.319800000000001</c:v>
                </c:pt>
                <c:pt idx="24">
                  <c:v>97.167299999999997</c:v>
                </c:pt>
                <c:pt idx="25">
                  <c:v>96.694400000000002</c:v>
                </c:pt>
                <c:pt idx="26">
                  <c:v>96.592799999999997</c:v>
                </c:pt>
                <c:pt idx="27">
                  <c:v>96.217699999999994</c:v>
                </c:pt>
                <c:pt idx="28">
                  <c:v>95.520099999999999</c:v>
                </c:pt>
                <c:pt idx="29">
                  <c:v>94.614199999999997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6-42ED-B6A3-EA5D9F7804D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Construction!$L$150:$L$190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99.563100000000006</c:v>
                </c:pt>
                <c:pt idx="2">
                  <c:v>99.767799999999994</c:v>
                </c:pt>
                <c:pt idx="3">
                  <c:v>100.13039999999999</c:v>
                </c:pt>
                <c:pt idx="4">
                  <c:v>94.118799999999993</c:v>
                </c:pt>
                <c:pt idx="5">
                  <c:v>94.839600000000004</c:v>
                </c:pt>
                <c:pt idx="6">
                  <c:v>96.772900000000007</c:v>
                </c:pt>
                <c:pt idx="7">
                  <c:v>97.649500000000003</c:v>
                </c:pt>
                <c:pt idx="8">
                  <c:v>96.734399999999994</c:v>
                </c:pt>
                <c:pt idx="9">
                  <c:v>96.284800000000004</c:v>
                </c:pt>
                <c:pt idx="10">
                  <c:v>94.055199999999999</c:v>
                </c:pt>
                <c:pt idx="11">
                  <c:v>95.237899999999996</c:v>
                </c:pt>
                <c:pt idx="12">
                  <c:v>95.491</c:v>
                </c:pt>
                <c:pt idx="13">
                  <c:v>96.677400000000006</c:v>
                </c:pt>
                <c:pt idx="14">
                  <c:v>100.023</c:v>
                </c:pt>
                <c:pt idx="15">
                  <c:v>101.5873</c:v>
                </c:pt>
                <c:pt idx="16">
                  <c:v>101.8882</c:v>
                </c:pt>
                <c:pt idx="17">
                  <c:v>96.563500000000005</c:v>
                </c:pt>
                <c:pt idx="18">
                  <c:v>96.787400000000005</c:v>
                </c:pt>
                <c:pt idx="19">
                  <c:v>96.015699999999995</c:v>
                </c:pt>
                <c:pt idx="20">
                  <c:v>96.278800000000004</c:v>
                </c:pt>
                <c:pt idx="21">
                  <c:v>96.065100000000001</c:v>
                </c:pt>
                <c:pt idx="22">
                  <c:v>93.909199999999998</c:v>
                </c:pt>
                <c:pt idx="23">
                  <c:v>94.650800000000004</c:v>
                </c:pt>
                <c:pt idx="24">
                  <c:v>94.696200000000005</c:v>
                </c:pt>
                <c:pt idx="25">
                  <c:v>94.773899999999998</c:v>
                </c:pt>
                <c:pt idx="26">
                  <c:v>93.986699999999999</c:v>
                </c:pt>
                <c:pt idx="27">
                  <c:v>94.139600000000002</c:v>
                </c:pt>
                <c:pt idx="28">
                  <c:v>93.001599999999996</c:v>
                </c:pt>
                <c:pt idx="29">
                  <c:v>92.983000000000004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6-42ED-B6A3-EA5D9F780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trade'!$L$52:$L$59</c:f>
              <c:numCache>
                <c:formatCode>0.0</c:formatCode>
                <c:ptCount val="8"/>
                <c:pt idx="0">
                  <c:v>96.47</c:v>
                </c:pt>
                <c:pt idx="1">
                  <c:v>95.51</c:v>
                </c:pt>
                <c:pt idx="2">
                  <c:v>96.35</c:v>
                </c:pt>
                <c:pt idx="3">
                  <c:v>96.26</c:v>
                </c:pt>
                <c:pt idx="4">
                  <c:v>98.41</c:v>
                </c:pt>
                <c:pt idx="5">
                  <c:v>95.66</c:v>
                </c:pt>
                <c:pt idx="6">
                  <c:v>95.29</c:v>
                </c:pt>
                <c:pt idx="7">
                  <c:v>104.14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5-483F-8545-7DF94D851F11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trade'!$L$61:$L$68</c:f>
              <c:numCache>
                <c:formatCode>0.0</c:formatCode>
                <c:ptCount val="8"/>
                <c:pt idx="0">
                  <c:v>95.74</c:v>
                </c:pt>
                <c:pt idx="1">
                  <c:v>94.97</c:v>
                </c:pt>
                <c:pt idx="2">
                  <c:v>96.27</c:v>
                </c:pt>
                <c:pt idx="3">
                  <c:v>95.43</c:v>
                </c:pt>
                <c:pt idx="4">
                  <c:v>96.85</c:v>
                </c:pt>
                <c:pt idx="5">
                  <c:v>93.45</c:v>
                </c:pt>
                <c:pt idx="6">
                  <c:v>94.45</c:v>
                </c:pt>
                <c:pt idx="7">
                  <c:v>103.64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5-483F-8545-7DF94D851F11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trade'!$L$70:$L$77</c:f>
              <c:numCache>
                <c:formatCode>0.0</c:formatCode>
                <c:ptCount val="8"/>
                <c:pt idx="0">
                  <c:v>95.24</c:v>
                </c:pt>
                <c:pt idx="1">
                  <c:v>94.97</c:v>
                </c:pt>
                <c:pt idx="2">
                  <c:v>96.69</c:v>
                </c:pt>
                <c:pt idx="3">
                  <c:v>96.39</c:v>
                </c:pt>
                <c:pt idx="4">
                  <c:v>97.28</c:v>
                </c:pt>
                <c:pt idx="5">
                  <c:v>94.3</c:v>
                </c:pt>
                <c:pt idx="6">
                  <c:v>95.59</c:v>
                </c:pt>
                <c:pt idx="7">
                  <c:v>100.9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B5-483F-8545-7DF94D85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trade'!$L$81:$L$88</c:f>
              <c:numCache>
                <c:formatCode>0.0</c:formatCode>
                <c:ptCount val="8"/>
                <c:pt idx="0">
                  <c:v>96.25</c:v>
                </c:pt>
                <c:pt idx="1">
                  <c:v>93.03</c:v>
                </c:pt>
                <c:pt idx="2">
                  <c:v>95.97</c:v>
                </c:pt>
                <c:pt idx="3">
                  <c:v>96.65</c:v>
                </c:pt>
                <c:pt idx="4">
                  <c:v>98.21</c:v>
                </c:pt>
                <c:pt idx="5">
                  <c:v>95.48</c:v>
                </c:pt>
                <c:pt idx="6">
                  <c:v>90.01</c:v>
                </c:pt>
                <c:pt idx="7">
                  <c:v>100.23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36-9A16-A128B90D8C33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trade'!$L$90:$L$97</c:f>
              <c:numCache>
                <c:formatCode>0.0</c:formatCode>
                <c:ptCount val="8"/>
                <c:pt idx="0">
                  <c:v>95.82</c:v>
                </c:pt>
                <c:pt idx="1">
                  <c:v>93.33</c:v>
                </c:pt>
                <c:pt idx="2">
                  <c:v>95.46</c:v>
                </c:pt>
                <c:pt idx="3">
                  <c:v>96.42</c:v>
                </c:pt>
                <c:pt idx="4">
                  <c:v>97.55</c:v>
                </c:pt>
                <c:pt idx="5">
                  <c:v>92.61</c:v>
                </c:pt>
                <c:pt idx="6">
                  <c:v>87.94</c:v>
                </c:pt>
                <c:pt idx="7">
                  <c:v>100.35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36-9A16-A128B90D8C33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trade'!$L$99:$L$106</c:f>
              <c:numCache>
                <c:formatCode>0.0</c:formatCode>
                <c:ptCount val="8"/>
                <c:pt idx="0">
                  <c:v>94.46</c:v>
                </c:pt>
                <c:pt idx="1">
                  <c:v>92.2</c:v>
                </c:pt>
                <c:pt idx="2">
                  <c:v>94.8</c:v>
                </c:pt>
                <c:pt idx="3">
                  <c:v>95.66</c:v>
                </c:pt>
                <c:pt idx="4">
                  <c:v>97.62</c:v>
                </c:pt>
                <c:pt idx="5">
                  <c:v>92.48</c:v>
                </c:pt>
                <c:pt idx="6">
                  <c:v>87.6</c:v>
                </c:pt>
                <c:pt idx="7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71-4C36-9A16-A128B90D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trade'!$L$23:$L$29</c:f>
              <c:numCache>
                <c:formatCode>0.0</c:formatCode>
                <c:ptCount val="7"/>
                <c:pt idx="0">
                  <c:v>105.97</c:v>
                </c:pt>
                <c:pt idx="1">
                  <c:v>95.28</c:v>
                </c:pt>
                <c:pt idx="2">
                  <c:v>96.71</c:v>
                </c:pt>
                <c:pt idx="3">
                  <c:v>97.12</c:v>
                </c:pt>
                <c:pt idx="4">
                  <c:v>96.73</c:v>
                </c:pt>
                <c:pt idx="5">
                  <c:v>93.84</c:v>
                </c:pt>
                <c:pt idx="6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C-40DC-BE15-F83A7D9CC976}"/>
            </c:ext>
          </c:extLst>
        </c:ser>
        <c:ser>
          <c:idx val="1"/>
          <c:order val="1"/>
          <c:tx>
            <c:strRef>
              <c:f>'Wholesale trade'!$K$6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trade'!$L$32:$L$38</c:f>
              <c:numCache>
                <c:formatCode>0.0</c:formatCode>
                <c:ptCount val="7"/>
                <c:pt idx="0">
                  <c:v>111.2</c:v>
                </c:pt>
                <c:pt idx="1">
                  <c:v>95.08</c:v>
                </c:pt>
                <c:pt idx="2">
                  <c:v>96.26</c:v>
                </c:pt>
                <c:pt idx="3">
                  <c:v>96.54</c:v>
                </c:pt>
                <c:pt idx="4">
                  <c:v>96.21</c:v>
                </c:pt>
                <c:pt idx="5">
                  <c:v>92.96</c:v>
                </c:pt>
                <c:pt idx="6">
                  <c:v>89.55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C-40DC-BE15-F83A7D9CC976}"/>
            </c:ext>
          </c:extLst>
        </c:ser>
        <c:ser>
          <c:idx val="2"/>
          <c:order val="2"/>
          <c:tx>
            <c:strRef>
              <c:f>'Wholesale trade'!$K$7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trade'!$L$41:$L$47</c:f>
              <c:numCache>
                <c:formatCode>0.0</c:formatCode>
                <c:ptCount val="7"/>
                <c:pt idx="0">
                  <c:v>113.75</c:v>
                </c:pt>
                <c:pt idx="1">
                  <c:v>94.86</c:v>
                </c:pt>
                <c:pt idx="2">
                  <c:v>95.75</c:v>
                </c:pt>
                <c:pt idx="3">
                  <c:v>96.24</c:v>
                </c:pt>
                <c:pt idx="4">
                  <c:v>96.23</c:v>
                </c:pt>
                <c:pt idx="5">
                  <c:v>93.19</c:v>
                </c:pt>
                <c:pt idx="6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C-40DC-BE15-F83A7D9CC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'Wholesale trade'!$L$108:$L$148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99.971800000000002</c:v>
                </c:pt>
                <c:pt idx="2">
                  <c:v>97.932100000000005</c:v>
                </c:pt>
                <c:pt idx="3">
                  <c:v>96.079899999999995</c:v>
                </c:pt>
                <c:pt idx="4">
                  <c:v>95.169499999999999</c:v>
                </c:pt>
                <c:pt idx="5">
                  <c:v>95.082700000000003</c:v>
                </c:pt>
                <c:pt idx="6">
                  <c:v>94.858400000000003</c:v>
                </c:pt>
                <c:pt idx="7">
                  <c:v>94.6999</c:v>
                </c:pt>
                <c:pt idx="8">
                  <c:v>95.087100000000007</c:v>
                </c:pt>
                <c:pt idx="9">
                  <c:v>96.043599999999998</c:v>
                </c:pt>
                <c:pt idx="10">
                  <c:v>95.937600000000003</c:v>
                </c:pt>
                <c:pt idx="11">
                  <c:v>96.066500000000005</c:v>
                </c:pt>
                <c:pt idx="12">
                  <c:v>96.279799999999994</c:v>
                </c:pt>
                <c:pt idx="13">
                  <c:v>96.411500000000004</c:v>
                </c:pt>
                <c:pt idx="14">
                  <c:v>95.585300000000004</c:v>
                </c:pt>
                <c:pt idx="15">
                  <c:v>94.159300000000002</c:v>
                </c:pt>
                <c:pt idx="16">
                  <c:v>95.390299999999996</c:v>
                </c:pt>
                <c:pt idx="17">
                  <c:v>97.200500000000005</c:v>
                </c:pt>
                <c:pt idx="18">
                  <c:v>97.185299999999998</c:v>
                </c:pt>
                <c:pt idx="19">
                  <c:v>97.209199999999996</c:v>
                </c:pt>
                <c:pt idx="20">
                  <c:v>96.903000000000006</c:v>
                </c:pt>
                <c:pt idx="21">
                  <c:v>96.343900000000005</c:v>
                </c:pt>
                <c:pt idx="22">
                  <c:v>96.639200000000002</c:v>
                </c:pt>
                <c:pt idx="23">
                  <c:v>96.511499999999998</c:v>
                </c:pt>
                <c:pt idx="24">
                  <c:v>96.245699999999999</c:v>
                </c:pt>
                <c:pt idx="25">
                  <c:v>96.305199999999999</c:v>
                </c:pt>
                <c:pt idx="26">
                  <c:v>96.539500000000004</c:v>
                </c:pt>
                <c:pt idx="27">
                  <c:v>96.317300000000003</c:v>
                </c:pt>
                <c:pt idx="28">
                  <c:v>95.819699999999997</c:v>
                </c:pt>
                <c:pt idx="29">
                  <c:v>95.513199999999998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D-4947-97CA-56B76973FBD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'Wholesale trade'!$L$150:$L$190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99.822999999999993</c:v>
                </c:pt>
                <c:pt idx="2">
                  <c:v>97.236000000000004</c:v>
                </c:pt>
                <c:pt idx="3">
                  <c:v>97.520300000000006</c:v>
                </c:pt>
                <c:pt idx="4">
                  <c:v>91.8</c:v>
                </c:pt>
                <c:pt idx="5">
                  <c:v>89.668800000000005</c:v>
                </c:pt>
                <c:pt idx="6">
                  <c:v>89.883399999999995</c:v>
                </c:pt>
                <c:pt idx="7">
                  <c:v>91.096800000000002</c:v>
                </c:pt>
                <c:pt idx="8">
                  <c:v>87.189099999999996</c:v>
                </c:pt>
                <c:pt idx="9">
                  <c:v>87.013400000000004</c:v>
                </c:pt>
                <c:pt idx="10">
                  <c:v>86.361000000000004</c:v>
                </c:pt>
                <c:pt idx="11">
                  <c:v>87.785700000000006</c:v>
                </c:pt>
                <c:pt idx="12">
                  <c:v>89.908000000000001</c:v>
                </c:pt>
                <c:pt idx="13">
                  <c:v>89.938699999999997</c:v>
                </c:pt>
                <c:pt idx="14">
                  <c:v>90.383600000000001</c:v>
                </c:pt>
                <c:pt idx="15">
                  <c:v>90.655299999999997</c:v>
                </c:pt>
                <c:pt idx="16">
                  <c:v>96.760400000000004</c:v>
                </c:pt>
                <c:pt idx="17">
                  <c:v>92.066800000000001</c:v>
                </c:pt>
                <c:pt idx="18">
                  <c:v>90.758899999999997</c:v>
                </c:pt>
                <c:pt idx="19">
                  <c:v>90.386300000000006</c:v>
                </c:pt>
                <c:pt idx="20">
                  <c:v>91.099599999999995</c:v>
                </c:pt>
                <c:pt idx="21">
                  <c:v>90.352900000000005</c:v>
                </c:pt>
                <c:pt idx="22">
                  <c:v>90.256200000000007</c:v>
                </c:pt>
                <c:pt idx="23">
                  <c:v>89.213800000000006</c:v>
                </c:pt>
                <c:pt idx="24">
                  <c:v>89.688599999999994</c:v>
                </c:pt>
                <c:pt idx="25">
                  <c:v>91.4572</c:v>
                </c:pt>
                <c:pt idx="26">
                  <c:v>90.520399999999995</c:v>
                </c:pt>
                <c:pt idx="27">
                  <c:v>90.417500000000004</c:v>
                </c:pt>
                <c:pt idx="28">
                  <c:v>90.065200000000004</c:v>
                </c:pt>
                <c:pt idx="29">
                  <c:v>90.355999999999995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D-4947-97CA-56B76973F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trade'!$L$51:$L$58</c:f>
              <c:numCache>
                <c:formatCode>0.0</c:formatCode>
                <c:ptCount val="8"/>
                <c:pt idx="0">
                  <c:v>95.76</c:v>
                </c:pt>
                <c:pt idx="1">
                  <c:v>93.74</c:v>
                </c:pt>
                <c:pt idx="2">
                  <c:v>98.83</c:v>
                </c:pt>
                <c:pt idx="3">
                  <c:v>96.59</c:v>
                </c:pt>
                <c:pt idx="4">
                  <c:v>96.98</c:v>
                </c:pt>
                <c:pt idx="5">
                  <c:v>95.3</c:v>
                </c:pt>
                <c:pt idx="6">
                  <c:v>97.09</c:v>
                </c:pt>
                <c:pt idx="7">
                  <c:v>95.87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A-4208-BE55-7DDC9765002F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trade'!$L$60:$L$67</c:f>
              <c:numCache>
                <c:formatCode>0.0</c:formatCode>
                <c:ptCount val="8"/>
                <c:pt idx="0">
                  <c:v>95.84</c:v>
                </c:pt>
                <c:pt idx="1">
                  <c:v>94.47</c:v>
                </c:pt>
                <c:pt idx="2">
                  <c:v>99.11</c:v>
                </c:pt>
                <c:pt idx="3">
                  <c:v>96.26</c:v>
                </c:pt>
                <c:pt idx="4">
                  <c:v>96.93</c:v>
                </c:pt>
                <c:pt idx="5">
                  <c:v>95.71</c:v>
                </c:pt>
                <c:pt idx="6">
                  <c:v>97.87</c:v>
                </c:pt>
                <c:pt idx="7">
                  <c:v>96.82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A-4208-BE55-7DDC9765002F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trade'!$K$51:$K$58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trade'!$L$69:$L$76</c:f>
              <c:numCache>
                <c:formatCode>0.0</c:formatCode>
                <c:ptCount val="8"/>
                <c:pt idx="0">
                  <c:v>94.41</c:v>
                </c:pt>
                <c:pt idx="1">
                  <c:v>92.97</c:v>
                </c:pt>
                <c:pt idx="2">
                  <c:v>98.12</c:v>
                </c:pt>
                <c:pt idx="3">
                  <c:v>95.76</c:v>
                </c:pt>
                <c:pt idx="4">
                  <c:v>95.69</c:v>
                </c:pt>
                <c:pt idx="5">
                  <c:v>94.68</c:v>
                </c:pt>
                <c:pt idx="6">
                  <c:v>96.22</c:v>
                </c:pt>
                <c:pt idx="7">
                  <c:v>96.14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7A-4208-BE55-7DDC97650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trade'!$L$80:$L$87</c:f>
              <c:numCache>
                <c:formatCode>0.0</c:formatCode>
                <c:ptCount val="8"/>
                <c:pt idx="0">
                  <c:v>94.9</c:v>
                </c:pt>
                <c:pt idx="1">
                  <c:v>89.61</c:v>
                </c:pt>
                <c:pt idx="2">
                  <c:v>97.04</c:v>
                </c:pt>
                <c:pt idx="3">
                  <c:v>95.63</c:v>
                </c:pt>
                <c:pt idx="4">
                  <c:v>96.56</c:v>
                </c:pt>
                <c:pt idx="5">
                  <c:v>95.02</c:v>
                </c:pt>
                <c:pt idx="6">
                  <c:v>97.99</c:v>
                </c:pt>
                <c:pt idx="7">
                  <c:v>92.98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B-49D4-B9B0-A8DABA188364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trade'!$L$89:$L$96</c:f>
              <c:numCache>
                <c:formatCode>0.0</c:formatCode>
                <c:ptCount val="8"/>
                <c:pt idx="0">
                  <c:v>95.53</c:v>
                </c:pt>
                <c:pt idx="1">
                  <c:v>90.82</c:v>
                </c:pt>
                <c:pt idx="2">
                  <c:v>97.95</c:v>
                </c:pt>
                <c:pt idx="3">
                  <c:v>95.89</c:v>
                </c:pt>
                <c:pt idx="4">
                  <c:v>97.29</c:v>
                </c:pt>
                <c:pt idx="5">
                  <c:v>96.03</c:v>
                </c:pt>
                <c:pt idx="6">
                  <c:v>100.24</c:v>
                </c:pt>
                <c:pt idx="7">
                  <c:v>94.97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B-49D4-B9B0-A8DABA188364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trade'!$K$80:$K$87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trade'!$L$98:$L$105</c:f>
              <c:numCache>
                <c:formatCode>0.0</c:formatCode>
                <c:ptCount val="8"/>
                <c:pt idx="0">
                  <c:v>94.25</c:v>
                </c:pt>
                <c:pt idx="1">
                  <c:v>88.75</c:v>
                </c:pt>
                <c:pt idx="2">
                  <c:v>96.81</c:v>
                </c:pt>
                <c:pt idx="3">
                  <c:v>94.85</c:v>
                </c:pt>
                <c:pt idx="4">
                  <c:v>95.78</c:v>
                </c:pt>
                <c:pt idx="5">
                  <c:v>94.83</c:v>
                </c:pt>
                <c:pt idx="6">
                  <c:v>98.27</c:v>
                </c:pt>
                <c:pt idx="7">
                  <c:v>93.19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B-49D4-B9B0-A8DABA18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trade'!$L$23:$L$29</c:f>
              <c:numCache>
                <c:formatCode>0.0</c:formatCode>
                <c:ptCount val="7"/>
                <c:pt idx="0">
                  <c:v>107.32</c:v>
                </c:pt>
                <c:pt idx="1">
                  <c:v>92.4</c:v>
                </c:pt>
                <c:pt idx="2">
                  <c:v>96.08</c:v>
                </c:pt>
                <c:pt idx="3">
                  <c:v>97.4</c:v>
                </c:pt>
                <c:pt idx="4">
                  <c:v>97.26</c:v>
                </c:pt>
                <c:pt idx="5">
                  <c:v>93.77</c:v>
                </c:pt>
                <c:pt idx="6">
                  <c:v>91.22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F-4CE7-A1B3-406B8F608907}"/>
            </c:ext>
          </c:extLst>
        </c:ser>
        <c:ser>
          <c:idx val="1"/>
          <c:order val="1"/>
          <c:tx>
            <c:strRef>
              <c:f>'Retail trade'!$K$6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trade'!$L$31:$L$37</c:f>
              <c:numCache>
                <c:formatCode>0.0</c:formatCode>
                <c:ptCount val="7"/>
                <c:pt idx="0">
                  <c:v>112.56</c:v>
                </c:pt>
                <c:pt idx="1">
                  <c:v>93.56</c:v>
                </c:pt>
                <c:pt idx="2">
                  <c:v>96.47</c:v>
                </c:pt>
                <c:pt idx="3">
                  <c:v>97.61</c:v>
                </c:pt>
                <c:pt idx="4">
                  <c:v>97.53</c:v>
                </c:pt>
                <c:pt idx="5">
                  <c:v>93.53</c:v>
                </c:pt>
                <c:pt idx="6">
                  <c:v>89.76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F-4CE7-A1B3-406B8F608907}"/>
            </c:ext>
          </c:extLst>
        </c:ser>
        <c:ser>
          <c:idx val="2"/>
          <c:order val="2"/>
          <c:tx>
            <c:strRef>
              <c:f>'Retail trade'!$K$7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trade'!$L$40:$L$46</c:f>
              <c:numCache>
                <c:formatCode>0.0</c:formatCode>
                <c:ptCount val="7"/>
                <c:pt idx="0">
                  <c:v>115.39</c:v>
                </c:pt>
                <c:pt idx="1">
                  <c:v>92.11</c:v>
                </c:pt>
                <c:pt idx="2">
                  <c:v>94.62</c:v>
                </c:pt>
                <c:pt idx="3">
                  <c:v>95.87</c:v>
                </c:pt>
                <c:pt idx="4">
                  <c:v>95.93</c:v>
                </c:pt>
                <c:pt idx="5">
                  <c:v>92.01</c:v>
                </c:pt>
                <c:pt idx="6">
                  <c:v>87.78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F-4CE7-A1B3-406B8F608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trade'!$K$107:$K$147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'Retail trade'!$L$107:$L$147</c:f>
              <c:numCache>
                <c:formatCode>0.0</c:formatCode>
                <c:ptCount val="41"/>
                <c:pt idx="0">
                  <c:v>100</c:v>
                </c:pt>
                <c:pt idx="1">
                  <c:v>100.15900000000001</c:v>
                </c:pt>
                <c:pt idx="2">
                  <c:v>96.467699999999994</c:v>
                </c:pt>
                <c:pt idx="3">
                  <c:v>94.126300000000001</c:v>
                </c:pt>
                <c:pt idx="4">
                  <c:v>91.698099999999997</c:v>
                </c:pt>
                <c:pt idx="5">
                  <c:v>91.581100000000006</c:v>
                </c:pt>
                <c:pt idx="6">
                  <c:v>92.180300000000003</c:v>
                </c:pt>
                <c:pt idx="7">
                  <c:v>92.5274</c:v>
                </c:pt>
                <c:pt idx="8">
                  <c:v>93.622900000000001</c:v>
                </c:pt>
                <c:pt idx="9">
                  <c:v>94.143100000000004</c:v>
                </c:pt>
                <c:pt idx="10">
                  <c:v>94.628600000000006</c:v>
                </c:pt>
                <c:pt idx="11">
                  <c:v>95.290499999999994</c:v>
                </c:pt>
                <c:pt idx="12">
                  <c:v>97.459500000000006</c:v>
                </c:pt>
                <c:pt idx="13">
                  <c:v>95.510099999999994</c:v>
                </c:pt>
                <c:pt idx="14">
                  <c:v>96.377899999999997</c:v>
                </c:pt>
                <c:pt idx="15">
                  <c:v>96.418400000000005</c:v>
                </c:pt>
                <c:pt idx="16">
                  <c:v>97.345699999999994</c:v>
                </c:pt>
                <c:pt idx="17">
                  <c:v>97.983599999999996</c:v>
                </c:pt>
                <c:pt idx="18">
                  <c:v>97.361800000000002</c:v>
                </c:pt>
                <c:pt idx="19">
                  <c:v>96.818799999999996</c:v>
                </c:pt>
                <c:pt idx="20">
                  <c:v>97.111400000000003</c:v>
                </c:pt>
                <c:pt idx="21">
                  <c:v>97.307900000000004</c:v>
                </c:pt>
                <c:pt idx="22">
                  <c:v>96.272199999999998</c:v>
                </c:pt>
                <c:pt idx="23">
                  <c:v>96.137500000000003</c:v>
                </c:pt>
                <c:pt idx="24">
                  <c:v>95.763599999999997</c:v>
                </c:pt>
                <c:pt idx="25">
                  <c:v>96.154399999999995</c:v>
                </c:pt>
                <c:pt idx="26">
                  <c:v>96.336799999999997</c:v>
                </c:pt>
                <c:pt idx="27">
                  <c:v>96.616399999999999</c:v>
                </c:pt>
                <c:pt idx="28">
                  <c:v>97.088899999999995</c:v>
                </c:pt>
                <c:pt idx="29">
                  <c:v>95.880399999999995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6-4B05-BA28-6AE9FCDE5D3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trade'!$K$107:$K$147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'Retail trade'!$L$149:$L$189</c:f>
              <c:numCache>
                <c:formatCode>0.0</c:formatCode>
                <c:ptCount val="41"/>
                <c:pt idx="0">
                  <c:v>100</c:v>
                </c:pt>
                <c:pt idx="1">
                  <c:v>99.436999999999998</c:v>
                </c:pt>
                <c:pt idx="2">
                  <c:v>97.2804</c:v>
                </c:pt>
                <c:pt idx="3">
                  <c:v>95.910799999999995</c:v>
                </c:pt>
                <c:pt idx="4">
                  <c:v>95.888400000000004</c:v>
                </c:pt>
                <c:pt idx="5">
                  <c:v>96.690100000000001</c:v>
                </c:pt>
                <c:pt idx="6">
                  <c:v>98.164400000000001</c:v>
                </c:pt>
                <c:pt idx="7">
                  <c:v>96.8172</c:v>
                </c:pt>
                <c:pt idx="8">
                  <c:v>97.892700000000005</c:v>
                </c:pt>
                <c:pt idx="9">
                  <c:v>94.790099999999995</c:v>
                </c:pt>
                <c:pt idx="10">
                  <c:v>94.195099999999996</c:v>
                </c:pt>
                <c:pt idx="11">
                  <c:v>99.689700000000002</c:v>
                </c:pt>
                <c:pt idx="12">
                  <c:v>105.8999</c:v>
                </c:pt>
                <c:pt idx="13">
                  <c:v>101.1109</c:v>
                </c:pt>
                <c:pt idx="14">
                  <c:v>100.5938</c:v>
                </c:pt>
                <c:pt idx="15">
                  <c:v>100.19280000000001</c:v>
                </c:pt>
                <c:pt idx="16">
                  <c:v>101.89530000000001</c:v>
                </c:pt>
                <c:pt idx="17">
                  <c:v>100.03</c:v>
                </c:pt>
                <c:pt idx="18">
                  <c:v>99.999399999999994</c:v>
                </c:pt>
                <c:pt idx="19">
                  <c:v>97.5244</c:v>
                </c:pt>
                <c:pt idx="20">
                  <c:v>99.472499999999997</c:v>
                </c:pt>
                <c:pt idx="21">
                  <c:v>101.79430000000001</c:v>
                </c:pt>
                <c:pt idx="22">
                  <c:v>100.437</c:v>
                </c:pt>
                <c:pt idx="23">
                  <c:v>97.103800000000007</c:v>
                </c:pt>
                <c:pt idx="24">
                  <c:v>97.72</c:v>
                </c:pt>
                <c:pt idx="25">
                  <c:v>97.720200000000006</c:v>
                </c:pt>
                <c:pt idx="26">
                  <c:v>97.720799999999997</c:v>
                </c:pt>
                <c:pt idx="27">
                  <c:v>97.721100000000007</c:v>
                </c:pt>
                <c:pt idx="28">
                  <c:v>97.720500000000001</c:v>
                </c:pt>
                <c:pt idx="29">
                  <c:v>97.719700000000003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6-4B05-BA28-6AE9FCDE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serv...'!$L$52:$L$59</c:f>
              <c:numCache>
                <c:formatCode>0.0</c:formatCode>
                <c:ptCount val="8"/>
                <c:pt idx="0">
                  <c:v>81.37</c:v>
                </c:pt>
                <c:pt idx="1">
                  <c:v>66.66</c:v>
                </c:pt>
                <c:pt idx="2">
                  <c:v>86.63</c:v>
                </c:pt>
                <c:pt idx="3">
                  <c:v>84.01</c:v>
                </c:pt>
                <c:pt idx="4">
                  <c:v>87.97</c:v>
                </c:pt>
                <c:pt idx="5">
                  <c:v>80.94</c:v>
                </c:pt>
                <c:pt idx="6">
                  <c:v>85.24</c:v>
                </c:pt>
                <c:pt idx="7">
                  <c:v>76.52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4-452B-96DF-A6BD407CF869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serv...'!$L$61:$L$68</c:f>
              <c:numCache>
                <c:formatCode>0.0</c:formatCode>
                <c:ptCount val="8"/>
                <c:pt idx="0">
                  <c:v>81.37</c:v>
                </c:pt>
                <c:pt idx="1">
                  <c:v>71.36</c:v>
                </c:pt>
                <c:pt idx="2">
                  <c:v>87.02</c:v>
                </c:pt>
                <c:pt idx="3">
                  <c:v>87.37</c:v>
                </c:pt>
                <c:pt idx="4">
                  <c:v>89.39</c:v>
                </c:pt>
                <c:pt idx="5">
                  <c:v>84.66</c:v>
                </c:pt>
                <c:pt idx="6">
                  <c:v>85.24</c:v>
                </c:pt>
                <c:pt idx="7">
                  <c:v>76.52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4-452B-96DF-A6BD407CF869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serv...'!$L$70:$L$77</c:f>
              <c:numCache>
                <c:formatCode>0.0</c:formatCode>
                <c:ptCount val="8"/>
                <c:pt idx="0">
                  <c:v>81.37</c:v>
                </c:pt>
                <c:pt idx="1">
                  <c:v>71.22</c:v>
                </c:pt>
                <c:pt idx="2">
                  <c:v>86.88</c:v>
                </c:pt>
                <c:pt idx="3">
                  <c:v>87.28</c:v>
                </c:pt>
                <c:pt idx="4">
                  <c:v>89.19</c:v>
                </c:pt>
                <c:pt idx="5">
                  <c:v>85.71</c:v>
                </c:pt>
                <c:pt idx="6">
                  <c:v>85.24</c:v>
                </c:pt>
                <c:pt idx="7">
                  <c:v>76.52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4-452B-96DF-A6BD407C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f...'!$L$23:$L$29</c:f>
              <c:numCache>
                <c:formatCode>0.0</c:formatCode>
                <c:ptCount val="7"/>
                <c:pt idx="0">
                  <c:v>107.84</c:v>
                </c:pt>
                <c:pt idx="1">
                  <c:v>93.83</c:v>
                </c:pt>
                <c:pt idx="2">
                  <c:v>95.44</c:v>
                </c:pt>
                <c:pt idx="3">
                  <c:v>95.11</c:v>
                </c:pt>
                <c:pt idx="4">
                  <c:v>95.66</c:v>
                </c:pt>
                <c:pt idx="5">
                  <c:v>93.5</c:v>
                </c:pt>
                <c:pt idx="6">
                  <c:v>90.13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1-4A1C-96BE-0D003A2A4664}"/>
            </c:ext>
          </c:extLst>
        </c:ser>
        <c:ser>
          <c:idx val="1"/>
          <c:order val="1"/>
          <c:tx>
            <c:strRef>
              <c:f>'Agriculture, forestry and f...'!$K$6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f...'!$L$32:$L$38</c:f>
              <c:numCache>
                <c:formatCode>0.0</c:formatCode>
                <c:ptCount val="7"/>
                <c:pt idx="0">
                  <c:v>113.33</c:v>
                </c:pt>
                <c:pt idx="1">
                  <c:v>92.87</c:v>
                </c:pt>
                <c:pt idx="2">
                  <c:v>94.13</c:v>
                </c:pt>
                <c:pt idx="3">
                  <c:v>94.05</c:v>
                </c:pt>
                <c:pt idx="4">
                  <c:v>94.11</c:v>
                </c:pt>
                <c:pt idx="5">
                  <c:v>91.87</c:v>
                </c:pt>
                <c:pt idx="6">
                  <c:v>88.84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1-4A1C-96BE-0D003A2A4664}"/>
            </c:ext>
          </c:extLst>
        </c:ser>
        <c:ser>
          <c:idx val="2"/>
          <c:order val="2"/>
          <c:tx>
            <c:strRef>
              <c:f>'Agriculture, forestry and f...'!$K$7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f...'!$L$41:$L$47</c:f>
              <c:numCache>
                <c:formatCode>0.0</c:formatCode>
                <c:ptCount val="7"/>
                <c:pt idx="0">
                  <c:v>113.82</c:v>
                </c:pt>
                <c:pt idx="1">
                  <c:v>91.31</c:v>
                </c:pt>
                <c:pt idx="2">
                  <c:v>92.78</c:v>
                </c:pt>
                <c:pt idx="3">
                  <c:v>92.7</c:v>
                </c:pt>
                <c:pt idx="4">
                  <c:v>92.73</c:v>
                </c:pt>
                <c:pt idx="5">
                  <c:v>90.24</c:v>
                </c:pt>
                <c:pt idx="6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81-4A1C-96BE-0D003A2A4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serv...'!$L$81:$L$88</c:f>
              <c:numCache>
                <c:formatCode>0.0</c:formatCode>
                <c:ptCount val="8"/>
                <c:pt idx="0">
                  <c:v>81.099999999999994</c:v>
                </c:pt>
                <c:pt idx="1">
                  <c:v>63.87</c:v>
                </c:pt>
                <c:pt idx="2">
                  <c:v>86.32</c:v>
                </c:pt>
                <c:pt idx="3">
                  <c:v>82.7</c:v>
                </c:pt>
                <c:pt idx="4">
                  <c:v>88.38</c:v>
                </c:pt>
                <c:pt idx="5">
                  <c:v>80.89</c:v>
                </c:pt>
                <c:pt idx="6">
                  <c:v>86.29</c:v>
                </c:pt>
                <c:pt idx="7">
                  <c:v>75.34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E-4DE9-A9DD-9ED8A1377B33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serv...'!$L$90:$L$97</c:f>
              <c:numCache>
                <c:formatCode>0.0</c:formatCode>
                <c:ptCount val="8"/>
                <c:pt idx="0">
                  <c:v>81.099999999999994</c:v>
                </c:pt>
                <c:pt idx="1">
                  <c:v>69.540000000000006</c:v>
                </c:pt>
                <c:pt idx="2">
                  <c:v>86.85</c:v>
                </c:pt>
                <c:pt idx="3">
                  <c:v>86.44</c:v>
                </c:pt>
                <c:pt idx="4">
                  <c:v>90.15</c:v>
                </c:pt>
                <c:pt idx="5">
                  <c:v>84.73</c:v>
                </c:pt>
                <c:pt idx="6">
                  <c:v>86.29</c:v>
                </c:pt>
                <c:pt idx="7">
                  <c:v>75.34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E-4DE9-A9DD-9ED8A1377B33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serv...'!$L$99:$L$106</c:f>
              <c:numCache>
                <c:formatCode>0.0</c:formatCode>
                <c:ptCount val="8"/>
                <c:pt idx="0">
                  <c:v>81.099999999999994</c:v>
                </c:pt>
                <c:pt idx="1">
                  <c:v>69.75</c:v>
                </c:pt>
                <c:pt idx="2">
                  <c:v>86.6</c:v>
                </c:pt>
                <c:pt idx="3">
                  <c:v>86.31</c:v>
                </c:pt>
                <c:pt idx="4">
                  <c:v>89.69</c:v>
                </c:pt>
                <c:pt idx="5">
                  <c:v>86.67</c:v>
                </c:pt>
                <c:pt idx="6">
                  <c:v>86.29</c:v>
                </c:pt>
                <c:pt idx="7">
                  <c:v>75.34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E-4DE9-A9DD-9ED8A137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serv...'!$L$23:$L$29</c:f>
              <c:numCache>
                <c:formatCode>0.0</c:formatCode>
                <c:ptCount val="7"/>
                <c:pt idx="0">
                  <c:v>81.44</c:v>
                </c:pt>
                <c:pt idx="1">
                  <c:v>74.11</c:v>
                </c:pt>
                <c:pt idx="2">
                  <c:v>80.760000000000005</c:v>
                </c:pt>
                <c:pt idx="3">
                  <c:v>85.76</c:v>
                </c:pt>
                <c:pt idx="4">
                  <c:v>87.64</c:v>
                </c:pt>
                <c:pt idx="5">
                  <c:v>87.09</c:v>
                </c:pt>
                <c:pt idx="6">
                  <c:v>85.3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7-4FF1-AB09-F33DE43FA835}"/>
            </c:ext>
          </c:extLst>
        </c:ser>
        <c:ser>
          <c:idx val="1"/>
          <c:order val="1"/>
          <c:tx>
            <c:strRef>
              <c:f>'Accommodation and food serv...'!$K$6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serv...'!$L$32:$L$38</c:f>
              <c:numCache>
                <c:formatCode>0.0</c:formatCode>
                <c:ptCount val="7"/>
                <c:pt idx="0">
                  <c:v>91.79</c:v>
                </c:pt>
                <c:pt idx="1">
                  <c:v>75.83</c:v>
                </c:pt>
                <c:pt idx="2">
                  <c:v>81.08</c:v>
                </c:pt>
                <c:pt idx="3">
                  <c:v>86.45</c:v>
                </c:pt>
                <c:pt idx="4">
                  <c:v>88.13</c:v>
                </c:pt>
                <c:pt idx="5">
                  <c:v>87.38</c:v>
                </c:pt>
                <c:pt idx="6">
                  <c:v>86.23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7-4FF1-AB09-F33DE43FA835}"/>
            </c:ext>
          </c:extLst>
        </c:ser>
        <c:ser>
          <c:idx val="2"/>
          <c:order val="2"/>
          <c:tx>
            <c:strRef>
              <c:f>'Accommodation and food serv...'!$K$7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serv...'!$L$41:$L$47</c:f>
              <c:numCache>
                <c:formatCode>0.0</c:formatCode>
                <c:ptCount val="7"/>
                <c:pt idx="0">
                  <c:v>93.59</c:v>
                </c:pt>
                <c:pt idx="1">
                  <c:v>75.650000000000006</c:v>
                </c:pt>
                <c:pt idx="2">
                  <c:v>80.73</c:v>
                </c:pt>
                <c:pt idx="3">
                  <c:v>86.23</c:v>
                </c:pt>
                <c:pt idx="4">
                  <c:v>88.19</c:v>
                </c:pt>
                <c:pt idx="5">
                  <c:v>87.28</c:v>
                </c:pt>
                <c:pt idx="6">
                  <c:v>85.33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07-4FF1-AB09-F33DE43F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'Accommodation and food serv...'!$L$108:$L$148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96.479399999999998</c:v>
                </c:pt>
                <c:pt idx="2">
                  <c:v>80.3369</c:v>
                </c:pt>
                <c:pt idx="3">
                  <c:v>69.669399999999996</c:v>
                </c:pt>
                <c:pt idx="4">
                  <c:v>65.064899999999994</c:v>
                </c:pt>
                <c:pt idx="5">
                  <c:v>65.099199999999996</c:v>
                </c:pt>
                <c:pt idx="6">
                  <c:v>67.463700000000003</c:v>
                </c:pt>
                <c:pt idx="7">
                  <c:v>69.135999999999996</c:v>
                </c:pt>
                <c:pt idx="8">
                  <c:v>70.348100000000002</c:v>
                </c:pt>
                <c:pt idx="9">
                  <c:v>70.587299999999999</c:v>
                </c:pt>
                <c:pt idx="10">
                  <c:v>71.909800000000004</c:v>
                </c:pt>
                <c:pt idx="11">
                  <c:v>73.455399999999997</c:v>
                </c:pt>
                <c:pt idx="12">
                  <c:v>76.569699999999997</c:v>
                </c:pt>
                <c:pt idx="13">
                  <c:v>78.6524</c:v>
                </c:pt>
                <c:pt idx="14">
                  <c:v>80.215299999999999</c:v>
                </c:pt>
                <c:pt idx="15">
                  <c:v>81.711399999999998</c:v>
                </c:pt>
                <c:pt idx="16">
                  <c:v>84.358500000000006</c:v>
                </c:pt>
                <c:pt idx="17">
                  <c:v>84.248999999999995</c:v>
                </c:pt>
                <c:pt idx="18">
                  <c:v>84.194299999999998</c:v>
                </c:pt>
                <c:pt idx="19">
                  <c:v>83.6691</c:v>
                </c:pt>
                <c:pt idx="20">
                  <c:v>83.592399999999998</c:v>
                </c:pt>
                <c:pt idx="21">
                  <c:v>81.561899999999994</c:v>
                </c:pt>
                <c:pt idx="22">
                  <c:v>81.050299999999993</c:v>
                </c:pt>
                <c:pt idx="23">
                  <c:v>80.076700000000002</c:v>
                </c:pt>
                <c:pt idx="24">
                  <c:v>79.616</c:v>
                </c:pt>
                <c:pt idx="25">
                  <c:v>79.648600000000002</c:v>
                </c:pt>
                <c:pt idx="26">
                  <c:v>82.077799999999996</c:v>
                </c:pt>
                <c:pt idx="27">
                  <c:v>82.290800000000004</c:v>
                </c:pt>
                <c:pt idx="28">
                  <c:v>82.486500000000007</c:v>
                </c:pt>
                <c:pt idx="29">
                  <c:v>82.611800000000002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B-44F6-8EAF-3B005DE845B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'Accommodation and food serv...'!$L$150:$L$190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92.466499999999996</c:v>
                </c:pt>
                <c:pt idx="2">
                  <c:v>79.675899999999999</c:v>
                </c:pt>
                <c:pt idx="3">
                  <c:v>75.544200000000004</c:v>
                </c:pt>
                <c:pt idx="4">
                  <c:v>72.540599999999998</c:v>
                </c:pt>
                <c:pt idx="5">
                  <c:v>74.048599999999993</c:v>
                </c:pt>
                <c:pt idx="6">
                  <c:v>84.876800000000003</c:v>
                </c:pt>
                <c:pt idx="7">
                  <c:v>81.508300000000006</c:v>
                </c:pt>
                <c:pt idx="8">
                  <c:v>79.3459</c:v>
                </c:pt>
                <c:pt idx="9">
                  <c:v>75.162099999999995</c:v>
                </c:pt>
                <c:pt idx="10">
                  <c:v>75.523600000000002</c:v>
                </c:pt>
                <c:pt idx="11">
                  <c:v>76.254000000000005</c:v>
                </c:pt>
                <c:pt idx="12">
                  <c:v>81.4208</c:v>
                </c:pt>
                <c:pt idx="13">
                  <c:v>83.964100000000002</c:v>
                </c:pt>
                <c:pt idx="14">
                  <c:v>83.964600000000004</c:v>
                </c:pt>
                <c:pt idx="15">
                  <c:v>83.963399999999993</c:v>
                </c:pt>
                <c:pt idx="16">
                  <c:v>93.632000000000005</c:v>
                </c:pt>
                <c:pt idx="17">
                  <c:v>89.555499999999995</c:v>
                </c:pt>
                <c:pt idx="18">
                  <c:v>89.025800000000004</c:v>
                </c:pt>
                <c:pt idx="19">
                  <c:v>87.569400000000002</c:v>
                </c:pt>
                <c:pt idx="20">
                  <c:v>88.595699999999994</c:v>
                </c:pt>
                <c:pt idx="21">
                  <c:v>86.402000000000001</c:v>
                </c:pt>
                <c:pt idx="22">
                  <c:v>87.328800000000001</c:v>
                </c:pt>
                <c:pt idx="23">
                  <c:v>87.844800000000006</c:v>
                </c:pt>
                <c:pt idx="24">
                  <c:v>86.796099999999996</c:v>
                </c:pt>
                <c:pt idx="25">
                  <c:v>86.959400000000002</c:v>
                </c:pt>
                <c:pt idx="26">
                  <c:v>89.055300000000003</c:v>
                </c:pt>
                <c:pt idx="27">
                  <c:v>89.138300000000001</c:v>
                </c:pt>
                <c:pt idx="28">
                  <c:v>88.784700000000001</c:v>
                </c:pt>
                <c:pt idx="29">
                  <c:v>86.953500000000005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B-44F6-8EAF-3B005DE8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wareh...'!$L$52:$L$59</c:f>
              <c:numCache>
                <c:formatCode>0.0</c:formatCode>
                <c:ptCount val="8"/>
                <c:pt idx="0">
                  <c:v>94.85</c:v>
                </c:pt>
                <c:pt idx="1">
                  <c:v>93.89</c:v>
                </c:pt>
                <c:pt idx="2">
                  <c:v>96.17</c:v>
                </c:pt>
                <c:pt idx="3">
                  <c:v>92.43</c:v>
                </c:pt>
                <c:pt idx="4">
                  <c:v>95.07</c:v>
                </c:pt>
                <c:pt idx="5">
                  <c:v>96.02</c:v>
                </c:pt>
                <c:pt idx="6">
                  <c:v>92.49</c:v>
                </c:pt>
                <c:pt idx="7">
                  <c:v>94.26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0-4326-94D5-3216AD988118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wareh...'!$L$61:$L$68</c:f>
              <c:numCache>
                <c:formatCode>0.0</c:formatCode>
                <c:ptCount val="8"/>
                <c:pt idx="0">
                  <c:v>94.63</c:v>
                </c:pt>
                <c:pt idx="1">
                  <c:v>94.03</c:v>
                </c:pt>
                <c:pt idx="2">
                  <c:v>95.76</c:v>
                </c:pt>
                <c:pt idx="3">
                  <c:v>92.61</c:v>
                </c:pt>
                <c:pt idx="4">
                  <c:v>94.3</c:v>
                </c:pt>
                <c:pt idx="5">
                  <c:v>92.65</c:v>
                </c:pt>
                <c:pt idx="6">
                  <c:v>94.56</c:v>
                </c:pt>
                <c:pt idx="7">
                  <c:v>93.31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0-4326-94D5-3216AD988118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wareh...'!$L$70:$L$77</c:f>
              <c:numCache>
                <c:formatCode>0.0</c:formatCode>
                <c:ptCount val="8"/>
                <c:pt idx="0">
                  <c:v>94.73</c:v>
                </c:pt>
                <c:pt idx="1">
                  <c:v>92.58</c:v>
                </c:pt>
                <c:pt idx="2">
                  <c:v>95.21</c:v>
                </c:pt>
                <c:pt idx="3">
                  <c:v>93.03</c:v>
                </c:pt>
                <c:pt idx="4">
                  <c:v>92.55</c:v>
                </c:pt>
                <c:pt idx="5">
                  <c:v>88.29</c:v>
                </c:pt>
                <c:pt idx="6">
                  <c:v>95.53</c:v>
                </c:pt>
                <c:pt idx="7">
                  <c:v>91.36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30-4326-94D5-3216AD98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wareh...'!$L$81:$L$88</c:f>
              <c:numCache>
                <c:formatCode>0.0</c:formatCode>
                <c:ptCount val="8"/>
                <c:pt idx="0">
                  <c:v>94.52</c:v>
                </c:pt>
                <c:pt idx="1">
                  <c:v>94.05</c:v>
                </c:pt>
                <c:pt idx="2">
                  <c:v>94.13</c:v>
                </c:pt>
                <c:pt idx="3">
                  <c:v>93.76</c:v>
                </c:pt>
                <c:pt idx="4">
                  <c:v>95.9</c:v>
                </c:pt>
                <c:pt idx="5">
                  <c:v>95.16</c:v>
                </c:pt>
                <c:pt idx="6">
                  <c:v>92.09</c:v>
                </c:pt>
                <c:pt idx="7">
                  <c:v>93.96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3-4F74-84E0-A34DD4B12579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wareh...'!$L$90:$L$97</c:f>
              <c:numCache>
                <c:formatCode>0.0</c:formatCode>
                <c:ptCount val="8"/>
                <c:pt idx="0">
                  <c:v>94.21</c:v>
                </c:pt>
                <c:pt idx="1">
                  <c:v>94.3</c:v>
                </c:pt>
                <c:pt idx="2">
                  <c:v>94.15</c:v>
                </c:pt>
                <c:pt idx="3">
                  <c:v>95.3</c:v>
                </c:pt>
                <c:pt idx="4">
                  <c:v>94.96</c:v>
                </c:pt>
                <c:pt idx="5">
                  <c:v>93.82</c:v>
                </c:pt>
                <c:pt idx="6">
                  <c:v>91.71</c:v>
                </c:pt>
                <c:pt idx="7">
                  <c:v>95.12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3-4F74-84E0-A34DD4B12579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wareh...'!$L$99:$L$106</c:f>
              <c:numCache>
                <c:formatCode>0.0</c:formatCode>
                <c:ptCount val="8"/>
                <c:pt idx="0">
                  <c:v>93.96</c:v>
                </c:pt>
                <c:pt idx="1">
                  <c:v>93.13</c:v>
                </c:pt>
                <c:pt idx="2">
                  <c:v>93.36</c:v>
                </c:pt>
                <c:pt idx="3">
                  <c:v>98.02</c:v>
                </c:pt>
                <c:pt idx="4">
                  <c:v>91.02</c:v>
                </c:pt>
                <c:pt idx="5">
                  <c:v>89.4</c:v>
                </c:pt>
                <c:pt idx="6">
                  <c:v>92.22</c:v>
                </c:pt>
                <c:pt idx="7">
                  <c:v>96.05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3-4F74-84E0-A34DD4B1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wareh...'!$L$23:$L$29</c:f>
              <c:numCache>
                <c:formatCode>0.0</c:formatCode>
                <c:ptCount val="7"/>
                <c:pt idx="0">
                  <c:v>111.97</c:v>
                </c:pt>
                <c:pt idx="1">
                  <c:v>93.7</c:v>
                </c:pt>
                <c:pt idx="2">
                  <c:v>95.19</c:v>
                </c:pt>
                <c:pt idx="3">
                  <c:v>95.68</c:v>
                </c:pt>
                <c:pt idx="4">
                  <c:v>95.3</c:v>
                </c:pt>
                <c:pt idx="5">
                  <c:v>92.65</c:v>
                </c:pt>
                <c:pt idx="6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F-475F-890F-BC2D77A28BB9}"/>
            </c:ext>
          </c:extLst>
        </c:ser>
        <c:ser>
          <c:idx val="1"/>
          <c:order val="1"/>
          <c:tx>
            <c:strRef>
              <c:f>'Transport, postal and wareh...'!$K$6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wareh...'!$L$32:$L$38</c:f>
              <c:numCache>
                <c:formatCode>0.0</c:formatCode>
                <c:ptCount val="7"/>
                <c:pt idx="0">
                  <c:v>118.07</c:v>
                </c:pt>
                <c:pt idx="1">
                  <c:v>94.35</c:v>
                </c:pt>
                <c:pt idx="2">
                  <c:v>95.27</c:v>
                </c:pt>
                <c:pt idx="3">
                  <c:v>95.68</c:v>
                </c:pt>
                <c:pt idx="4">
                  <c:v>94.97</c:v>
                </c:pt>
                <c:pt idx="5">
                  <c:v>91.78</c:v>
                </c:pt>
                <c:pt idx="6">
                  <c:v>85.04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F-475F-890F-BC2D77A28BB9}"/>
            </c:ext>
          </c:extLst>
        </c:ser>
        <c:ser>
          <c:idx val="2"/>
          <c:order val="2"/>
          <c:tx>
            <c:strRef>
              <c:f>'Transport, postal and wareh...'!$K$7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wareh...'!$L$41:$L$47</c:f>
              <c:numCache>
                <c:formatCode>0.0</c:formatCode>
                <c:ptCount val="7"/>
                <c:pt idx="0">
                  <c:v>120.85</c:v>
                </c:pt>
                <c:pt idx="1">
                  <c:v>94.03</c:v>
                </c:pt>
                <c:pt idx="2">
                  <c:v>94.33</c:v>
                </c:pt>
                <c:pt idx="3">
                  <c:v>95.1</c:v>
                </c:pt>
                <c:pt idx="4">
                  <c:v>94.64</c:v>
                </c:pt>
                <c:pt idx="5">
                  <c:v>90.82</c:v>
                </c:pt>
                <c:pt idx="6">
                  <c:v>82.3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F-475F-890F-BC2D77A2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'Transport, postal and wareh...'!$L$108:$L$148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99.359399999999994</c:v>
                </c:pt>
                <c:pt idx="2">
                  <c:v>97.508200000000002</c:v>
                </c:pt>
                <c:pt idx="3">
                  <c:v>96.931299999999993</c:v>
                </c:pt>
                <c:pt idx="4">
                  <c:v>95.594300000000004</c:v>
                </c:pt>
                <c:pt idx="5">
                  <c:v>95.026300000000006</c:v>
                </c:pt>
                <c:pt idx="6">
                  <c:v>95.434399999999997</c:v>
                </c:pt>
                <c:pt idx="7">
                  <c:v>95.674700000000001</c:v>
                </c:pt>
                <c:pt idx="8">
                  <c:v>94.8386</c:v>
                </c:pt>
                <c:pt idx="9">
                  <c:v>95.298000000000002</c:v>
                </c:pt>
                <c:pt idx="10">
                  <c:v>95.610699999999994</c:v>
                </c:pt>
                <c:pt idx="11">
                  <c:v>95.276700000000005</c:v>
                </c:pt>
                <c:pt idx="12">
                  <c:v>95.809600000000003</c:v>
                </c:pt>
                <c:pt idx="13">
                  <c:v>96.077200000000005</c:v>
                </c:pt>
                <c:pt idx="14">
                  <c:v>95.833699999999993</c:v>
                </c:pt>
                <c:pt idx="15">
                  <c:v>93.188699999999997</c:v>
                </c:pt>
                <c:pt idx="16">
                  <c:v>93.991799999999998</c:v>
                </c:pt>
                <c:pt idx="17">
                  <c:v>94.724100000000007</c:v>
                </c:pt>
                <c:pt idx="18">
                  <c:v>95.301500000000004</c:v>
                </c:pt>
                <c:pt idx="19">
                  <c:v>95.235699999999994</c:v>
                </c:pt>
                <c:pt idx="20">
                  <c:v>95.442999999999998</c:v>
                </c:pt>
                <c:pt idx="21">
                  <c:v>95.529200000000003</c:v>
                </c:pt>
                <c:pt idx="22">
                  <c:v>95.122799999999998</c:v>
                </c:pt>
                <c:pt idx="23">
                  <c:v>95.174199999999999</c:v>
                </c:pt>
                <c:pt idx="24">
                  <c:v>94.909599999999998</c:v>
                </c:pt>
                <c:pt idx="25">
                  <c:v>94.826800000000006</c:v>
                </c:pt>
                <c:pt idx="26">
                  <c:v>94.638999999999996</c:v>
                </c:pt>
                <c:pt idx="27">
                  <c:v>94.815399999999997</c:v>
                </c:pt>
                <c:pt idx="28">
                  <c:v>94.6631</c:v>
                </c:pt>
                <c:pt idx="29">
                  <c:v>93.910700000000006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177-90A2-880FE460721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'Transport, postal and wareh...'!$L$150:$L$190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100.6657</c:v>
                </c:pt>
                <c:pt idx="2">
                  <c:v>98.217699999999994</c:v>
                </c:pt>
                <c:pt idx="3">
                  <c:v>96.989000000000004</c:v>
                </c:pt>
                <c:pt idx="4">
                  <c:v>97.4238</c:v>
                </c:pt>
                <c:pt idx="5">
                  <c:v>96.580799999999996</c:v>
                </c:pt>
                <c:pt idx="6">
                  <c:v>94.099500000000006</c:v>
                </c:pt>
                <c:pt idx="7">
                  <c:v>92.585499999999996</c:v>
                </c:pt>
                <c:pt idx="8">
                  <c:v>89.883099999999999</c:v>
                </c:pt>
                <c:pt idx="9">
                  <c:v>89.876999999999995</c:v>
                </c:pt>
                <c:pt idx="10">
                  <c:v>89.812399999999997</c:v>
                </c:pt>
                <c:pt idx="11">
                  <c:v>91.157399999999996</c:v>
                </c:pt>
                <c:pt idx="12">
                  <c:v>93.003900000000002</c:v>
                </c:pt>
                <c:pt idx="13">
                  <c:v>93.3</c:v>
                </c:pt>
                <c:pt idx="14">
                  <c:v>93.879499999999993</c:v>
                </c:pt>
                <c:pt idx="15">
                  <c:v>92.508799999999994</c:v>
                </c:pt>
                <c:pt idx="16">
                  <c:v>92.741399999999999</c:v>
                </c:pt>
                <c:pt idx="17">
                  <c:v>88.902799999999999</c:v>
                </c:pt>
                <c:pt idx="18">
                  <c:v>88.488699999999994</c:v>
                </c:pt>
                <c:pt idx="19">
                  <c:v>88.782300000000006</c:v>
                </c:pt>
                <c:pt idx="20">
                  <c:v>88.442800000000005</c:v>
                </c:pt>
                <c:pt idx="21">
                  <c:v>89.703299999999999</c:v>
                </c:pt>
                <c:pt idx="22">
                  <c:v>90.110500000000002</c:v>
                </c:pt>
                <c:pt idx="23">
                  <c:v>90.3309</c:v>
                </c:pt>
                <c:pt idx="24">
                  <c:v>88.314999999999998</c:v>
                </c:pt>
                <c:pt idx="25">
                  <c:v>90.900099999999995</c:v>
                </c:pt>
                <c:pt idx="26">
                  <c:v>90.733599999999996</c:v>
                </c:pt>
                <c:pt idx="27">
                  <c:v>94.199600000000004</c:v>
                </c:pt>
                <c:pt idx="28">
                  <c:v>98.269499999999994</c:v>
                </c:pt>
                <c:pt idx="29">
                  <c:v>95.387299999999996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177-90A2-880FE460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telec...'!$L$52:$L$59</c:f>
              <c:numCache>
                <c:formatCode>0.0</c:formatCode>
                <c:ptCount val="8"/>
                <c:pt idx="0">
                  <c:v>93.42</c:v>
                </c:pt>
                <c:pt idx="1">
                  <c:v>92.45</c:v>
                </c:pt>
                <c:pt idx="2">
                  <c:v>90.84</c:v>
                </c:pt>
                <c:pt idx="3">
                  <c:v>97.7</c:v>
                </c:pt>
                <c:pt idx="4">
                  <c:v>93.67</c:v>
                </c:pt>
                <c:pt idx="5">
                  <c:v>92.53</c:v>
                </c:pt>
                <c:pt idx="6">
                  <c:v>104.27</c:v>
                </c:pt>
                <c:pt idx="7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3-465F-B073-3238BA92B635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telec...'!$L$61:$L$68</c:f>
              <c:numCache>
                <c:formatCode>0.0</c:formatCode>
                <c:ptCount val="8"/>
                <c:pt idx="0">
                  <c:v>93.7</c:v>
                </c:pt>
                <c:pt idx="1">
                  <c:v>92.21</c:v>
                </c:pt>
                <c:pt idx="2">
                  <c:v>92.19</c:v>
                </c:pt>
                <c:pt idx="3">
                  <c:v>96.37</c:v>
                </c:pt>
                <c:pt idx="4">
                  <c:v>93.84</c:v>
                </c:pt>
                <c:pt idx="5">
                  <c:v>93.23</c:v>
                </c:pt>
                <c:pt idx="6">
                  <c:v>103.35</c:v>
                </c:pt>
                <c:pt idx="7">
                  <c:v>94.71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3-465F-B073-3238BA92B635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telec...'!$L$70:$L$77</c:f>
              <c:numCache>
                <c:formatCode>0.0</c:formatCode>
                <c:ptCount val="8"/>
                <c:pt idx="0">
                  <c:v>92.42</c:v>
                </c:pt>
                <c:pt idx="1">
                  <c:v>89.49</c:v>
                </c:pt>
                <c:pt idx="2">
                  <c:v>89.96</c:v>
                </c:pt>
                <c:pt idx="3">
                  <c:v>93.63</c:v>
                </c:pt>
                <c:pt idx="4">
                  <c:v>92.9</c:v>
                </c:pt>
                <c:pt idx="5">
                  <c:v>91.9</c:v>
                </c:pt>
                <c:pt idx="6">
                  <c:v>103.87</c:v>
                </c:pt>
                <c:pt idx="7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3-465F-B073-3238BA92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telec...'!$L$81:$L$88</c:f>
              <c:numCache>
                <c:formatCode>0.0</c:formatCode>
                <c:ptCount val="8"/>
                <c:pt idx="0">
                  <c:v>91.8</c:v>
                </c:pt>
                <c:pt idx="1">
                  <c:v>90.06</c:v>
                </c:pt>
                <c:pt idx="2">
                  <c:v>88.42</c:v>
                </c:pt>
                <c:pt idx="3">
                  <c:v>98.33</c:v>
                </c:pt>
                <c:pt idx="4">
                  <c:v>93.4</c:v>
                </c:pt>
                <c:pt idx="5">
                  <c:v>88.33</c:v>
                </c:pt>
                <c:pt idx="6">
                  <c:v>98.35</c:v>
                </c:pt>
                <c:pt idx="7">
                  <c:v>94.17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7-4CE4-93E6-5364E50905BF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telec...'!$L$90:$L$97</c:f>
              <c:numCache>
                <c:formatCode>0.0</c:formatCode>
                <c:ptCount val="8"/>
                <c:pt idx="0">
                  <c:v>92.32</c:v>
                </c:pt>
                <c:pt idx="1">
                  <c:v>89.73</c:v>
                </c:pt>
                <c:pt idx="2">
                  <c:v>89.29</c:v>
                </c:pt>
                <c:pt idx="3">
                  <c:v>96.85</c:v>
                </c:pt>
                <c:pt idx="4">
                  <c:v>94.73</c:v>
                </c:pt>
                <c:pt idx="5">
                  <c:v>91.38</c:v>
                </c:pt>
                <c:pt idx="6">
                  <c:v>101.23</c:v>
                </c:pt>
                <c:pt idx="7">
                  <c:v>95.83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7-4CE4-93E6-5364E50905BF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telec...'!$L$99:$L$106</c:f>
              <c:numCache>
                <c:formatCode>0.0</c:formatCode>
                <c:ptCount val="8"/>
                <c:pt idx="0">
                  <c:v>90.85</c:v>
                </c:pt>
                <c:pt idx="1">
                  <c:v>87.24</c:v>
                </c:pt>
                <c:pt idx="2">
                  <c:v>87.96</c:v>
                </c:pt>
                <c:pt idx="3">
                  <c:v>94.03</c:v>
                </c:pt>
                <c:pt idx="4">
                  <c:v>92.72</c:v>
                </c:pt>
                <c:pt idx="5">
                  <c:v>90.1</c:v>
                </c:pt>
                <c:pt idx="6">
                  <c:v>100.74</c:v>
                </c:pt>
                <c:pt idx="7">
                  <c:v>93.17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7-4CE4-93E6-5364E509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telec...'!$L$23:$L$29</c:f>
              <c:numCache>
                <c:formatCode>0.0</c:formatCode>
                <c:ptCount val="7"/>
                <c:pt idx="0">
                  <c:v>66.62</c:v>
                </c:pt>
                <c:pt idx="1">
                  <c:v>90.01</c:v>
                </c:pt>
                <c:pt idx="2">
                  <c:v>93.52</c:v>
                </c:pt>
                <c:pt idx="3">
                  <c:v>94.03</c:v>
                </c:pt>
                <c:pt idx="4">
                  <c:v>94.06</c:v>
                </c:pt>
                <c:pt idx="5">
                  <c:v>91.68</c:v>
                </c:pt>
                <c:pt idx="6">
                  <c:v>85.54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6C6-AB46-80940C18B4B2}"/>
            </c:ext>
          </c:extLst>
        </c:ser>
        <c:ser>
          <c:idx val="1"/>
          <c:order val="1"/>
          <c:tx>
            <c:strRef>
              <c:f>'Information media and telec...'!$K$6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telec...'!$L$32:$L$38</c:f>
              <c:numCache>
                <c:formatCode>0.0</c:formatCode>
                <c:ptCount val="7"/>
                <c:pt idx="0">
                  <c:v>74.55</c:v>
                </c:pt>
                <c:pt idx="1">
                  <c:v>90.72</c:v>
                </c:pt>
                <c:pt idx="2">
                  <c:v>93.61</c:v>
                </c:pt>
                <c:pt idx="3">
                  <c:v>94.07</c:v>
                </c:pt>
                <c:pt idx="4">
                  <c:v>93.88</c:v>
                </c:pt>
                <c:pt idx="5">
                  <c:v>90.93</c:v>
                </c:pt>
                <c:pt idx="6">
                  <c:v>84.72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5-46C6-AB46-80940C18B4B2}"/>
            </c:ext>
          </c:extLst>
        </c:ser>
        <c:ser>
          <c:idx val="2"/>
          <c:order val="2"/>
          <c:tx>
            <c:strRef>
              <c:f>'Information media and telec...'!$K$7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telec...'!$L$41:$L$47</c:f>
              <c:numCache>
                <c:formatCode>0.0</c:formatCode>
                <c:ptCount val="7"/>
                <c:pt idx="0">
                  <c:v>71.09</c:v>
                </c:pt>
                <c:pt idx="1">
                  <c:v>88.52</c:v>
                </c:pt>
                <c:pt idx="2">
                  <c:v>92.02</c:v>
                </c:pt>
                <c:pt idx="3">
                  <c:v>92.19</c:v>
                </c:pt>
                <c:pt idx="4">
                  <c:v>92.38</c:v>
                </c:pt>
                <c:pt idx="5">
                  <c:v>89.68</c:v>
                </c:pt>
                <c:pt idx="6">
                  <c:v>82.44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5-46C6-AB46-80940C18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'Agriculture, forestry and f...'!$L$108:$L$148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100.4837</c:v>
                </c:pt>
                <c:pt idx="2">
                  <c:v>100.0446</c:v>
                </c:pt>
                <c:pt idx="3">
                  <c:v>98.3733</c:v>
                </c:pt>
                <c:pt idx="4">
                  <c:v>96.518600000000006</c:v>
                </c:pt>
                <c:pt idx="5">
                  <c:v>96.393299999999996</c:v>
                </c:pt>
                <c:pt idx="6">
                  <c:v>96.724699999999999</c:v>
                </c:pt>
                <c:pt idx="7">
                  <c:v>96.612099999999998</c:v>
                </c:pt>
                <c:pt idx="8">
                  <c:v>96.638300000000001</c:v>
                </c:pt>
                <c:pt idx="9">
                  <c:v>96.742400000000004</c:v>
                </c:pt>
                <c:pt idx="10">
                  <c:v>96.614900000000006</c:v>
                </c:pt>
                <c:pt idx="11">
                  <c:v>96.308999999999997</c:v>
                </c:pt>
                <c:pt idx="12">
                  <c:v>96.571700000000007</c:v>
                </c:pt>
                <c:pt idx="13">
                  <c:v>97.161600000000007</c:v>
                </c:pt>
                <c:pt idx="14">
                  <c:v>97.529899999999998</c:v>
                </c:pt>
                <c:pt idx="15">
                  <c:v>97.629000000000005</c:v>
                </c:pt>
                <c:pt idx="16">
                  <c:v>97.684299999999993</c:v>
                </c:pt>
                <c:pt idx="17">
                  <c:v>96.535600000000002</c:v>
                </c:pt>
                <c:pt idx="18">
                  <c:v>95.563299999999998</c:v>
                </c:pt>
                <c:pt idx="19">
                  <c:v>95.568899999999999</c:v>
                </c:pt>
                <c:pt idx="20">
                  <c:v>95.336699999999993</c:v>
                </c:pt>
                <c:pt idx="21">
                  <c:v>94.627099999999999</c:v>
                </c:pt>
                <c:pt idx="22">
                  <c:v>94.491100000000003</c:v>
                </c:pt>
                <c:pt idx="23">
                  <c:v>94.275800000000004</c:v>
                </c:pt>
                <c:pt idx="24">
                  <c:v>94.630600000000001</c:v>
                </c:pt>
                <c:pt idx="25">
                  <c:v>94.573999999999998</c:v>
                </c:pt>
                <c:pt idx="26">
                  <c:v>94.282899999999998</c:v>
                </c:pt>
                <c:pt idx="27">
                  <c:v>94.070400000000006</c:v>
                </c:pt>
                <c:pt idx="28">
                  <c:v>93.518100000000004</c:v>
                </c:pt>
                <c:pt idx="29">
                  <c:v>91.859800000000007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6-47ED-9525-5A941219A79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'Agriculture, forestry and f...'!$L$150:$L$190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102.1532</c:v>
                </c:pt>
                <c:pt idx="2">
                  <c:v>103.32850000000001</c:v>
                </c:pt>
                <c:pt idx="3">
                  <c:v>103.1799</c:v>
                </c:pt>
                <c:pt idx="4">
                  <c:v>99.559799999999996</c:v>
                </c:pt>
                <c:pt idx="5">
                  <c:v>99.729699999999994</c:v>
                </c:pt>
                <c:pt idx="6">
                  <c:v>102.24169999999999</c:v>
                </c:pt>
                <c:pt idx="7">
                  <c:v>102.37179999999999</c:v>
                </c:pt>
                <c:pt idx="8">
                  <c:v>101.02419999999999</c:v>
                </c:pt>
                <c:pt idx="9">
                  <c:v>100.5889</c:v>
                </c:pt>
                <c:pt idx="10">
                  <c:v>100.5213</c:v>
                </c:pt>
                <c:pt idx="11">
                  <c:v>99.576099999999997</c:v>
                </c:pt>
                <c:pt idx="12">
                  <c:v>99.984999999999999</c:v>
                </c:pt>
                <c:pt idx="13">
                  <c:v>101.5822</c:v>
                </c:pt>
                <c:pt idx="14">
                  <c:v>105.8092</c:v>
                </c:pt>
                <c:pt idx="15">
                  <c:v>105.6865</c:v>
                </c:pt>
                <c:pt idx="16">
                  <c:v>104.3107</c:v>
                </c:pt>
                <c:pt idx="17">
                  <c:v>97.528599999999997</c:v>
                </c:pt>
                <c:pt idx="18">
                  <c:v>96.452399999999997</c:v>
                </c:pt>
                <c:pt idx="19">
                  <c:v>96.415300000000002</c:v>
                </c:pt>
                <c:pt idx="20">
                  <c:v>96.419200000000004</c:v>
                </c:pt>
                <c:pt idx="21">
                  <c:v>95.743099999999998</c:v>
                </c:pt>
                <c:pt idx="22">
                  <c:v>95.539900000000003</c:v>
                </c:pt>
                <c:pt idx="23">
                  <c:v>96.5428</c:v>
                </c:pt>
                <c:pt idx="24">
                  <c:v>98.185699999999997</c:v>
                </c:pt>
                <c:pt idx="25">
                  <c:v>98.494799999999998</c:v>
                </c:pt>
                <c:pt idx="26">
                  <c:v>98.538600000000002</c:v>
                </c:pt>
                <c:pt idx="27">
                  <c:v>98.484099999999998</c:v>
                </c:pt>
                <c:pt idx="28">
                  <c:v>97.239199999999997</c:v>
                </c:pt>
                <c:pt idx="29">
                  <c:v>96.546700000000001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6-47ED-9525-5A941219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'Information media and telec...'!$L$108:$L$148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99.236500000000007</c:v>
                </c:pt>
                <c:pt idx="2">
                  <c:v>96.736400000000003</c:v>
                </c:pt>
                <c:pt idx="3">
                  <c:v>93.920299999999997</c:v>
                </c:pt>
                <c:pt idx="4">
                  <c:v>91.869</c:v>
                </c:pt>
                <c:pt idx="5">
                  <c:v>91.485900000000001</c:v>
                </c:pt>
                <c:pt idx="6">
                  <c:v>92.075299999999999</c:v>
                </c:pt>
                <c:pt idx="7">
                  <c:v>91.743200000000002</c:v>
                </c:pt>
                <c:pt idx="8">
                  <c:v>89.260499999999993</c:v>
                </c:pt>
                <c:pt idx="9">
                  <c:v>89.372100000000003</c:v>
                </c:pt>
                <c:pt idx="10">
                  <c:v>89.424999999999997</c:v>
                </c:pt>
                <c:pt idx="11">
                  <c:v>89.508200000000002</c:v>
                </c:pt>
                <c:pt idx="12">
                  <c:v>92.422899999999998</c:v>
                </c:pt>
                <c:pt idx="13">
                  <c:v>93.388900000000007</c:v>
                </c:pt>
                <c:pt idx="14">
                  <c:v>93.259900000000002</c:v>
                </c:pt>
                <c:pt idx="15">
                  <c:v>92.733699999999999</c:v>
                </c:pt>
                <c:pt idx="16">
                  <c:v>92.878799999999998</c:v>
                </c:pt>
                <c:pt idx="17">
                  <c:v>93.644300000000001</c:v>
                </c:pt>
                <c:pt idx="18">
                  <c:v>93.7881</c:v>
                </c:pt>
                <c:pt idx="19">
                  <c:v>93.611999999999995</c:v>
                </c:pt>
                <c:pt idx="20">
                  <c:v>93.287000000000006</c:v>
                </c:pt>
                <c:pt idx="21">
                  <c:v>92.493200000000002</c:v>
                </c:pt>
                <c:pt idx="22">
                  <c:v>91.863799999999998</c:v>
                </c:pt>
                <c:pt idx="23">
                  <c:v>91.677499999999995</c:v>
                </c:pt>
                <c:pt idx="24">
                  <c:v>92.0702</c:v>
                </c:pt>
                <c:pt idx="25">
                  <c:v>92.040499999999994</c:v>
                </c:pt>
                <c:pt idx="26">
                  <c:v>92.228200000000001</c:v>
                </c:pt>
                <c:pt idx="27">
                  <c:v>92.0792</c:v>
                </c:pt>
                <c:pt idx="28">
                  <c:v>92.368099999999998</c:v>
                </c:pt>
                <c:pt idx="29">
                  <c:v>90.518900000000002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8-4C80-B0CA-EE8EC12B929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'Information media and telec...'!$L$150:$L$190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100.7863</c:v>
                </c:pt>
                <c:pt idx="2">
                  <c:v>103.2508</c:v>
                </c:pt>
                <c:pt idx="3">
                  <c:v>102.777</c:v>
                </c:pt>
                <c:pt idx="4">
                  <c:v>98.258399999999995</c:v>
                </c:pt>
                <c:pt idx="5">
                  <c:v>97.896699999999996</c:v>
                </c:pt>
                <c:pt idx="6">
                  <c:v>98.458299999999994</c:v>
                </c:pt>
                <c:pt idx="7">
                  <c:v>97.884699999999995</c:v>
                </c:pt>
                <c:pt idx="8">
                  <c:v>87.617400000000004</c:v>
                </c:pt>
                <c:pt idx="9">
                  <c:v>87.172499999999999</c:v>
                </c:pt>
                <c:pt idx="10">
                  <c:v>87.417500000000004</c:v>
                </c:pt>
                <c:pt idx="11">
                  <c:v>87.740499999999997</c:v>
                </c:pt>
                <c:pt idx="12">
                  <c:v>94.502499999999998</c:v>
                </c:pt>
                <c:pt idx="13">
                  <c:v>97.254900000000006</c:v>
                </c:pt>
                <c:pt idx="14">
                  <c:v>99.096599999999995</c:v>
                </c:pt>
                <c:pt idx="15">
                  <c:v>99.6</c:v>
                </c:pt>
                <c:pt idx="16">
                  <c:v>96.879000000000005</c:v>
                </c:pt>
                <c:pt idx="17">
                  <c:v>92.856899999999996</c:v>
                </c:pt>
                <c:pt idx="18">
                  <c:v>93.207899999999995</c:v>
                </c:pt>
                <c:pt idx="19">
                  <c:v>92.772999999999996</c:v>
                </c:pt>
                <c:pt idx="20">
                  <c:v>95.4846</c:v>
                </c:pt>
                <c:pt idx="21">
                  <c:v>100.6962</c:v>
                </c:pt>
                <c:pt idx="22">
                  <c:v>101.89</c:v>
                </c:pt>
                <c:pt idx="23">
                  <c:v>99.930599999999998</c:v>
                </c:pt>
                <c:pt idx="24">
                  <c:v>99.052700000000002</c:v>
                </c:pt>
                <c:pt idx="25">
                  <c:v>113.05840000000001</c:v>
                </c:pt>
                <c:pt idx="26">
                  <c:v>113.0565</c:v>
                </c:pt>
                <c:pt idx="27">
                  <c:v>113.05419999999999</c:v>
                </c:pt>
                <c:pt idx="28">
                  <c:v>98.668499999999995</c:v>
                </c:pt>
                <c:pt idx="29">
                  <c:v>94.433000000000007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8-4C80-B0CA-EE8EC12B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ser...'!$L$52:$L$59</c:f>
              <c:numCache>
                <c:formatCode>0.0</c:formatCode>
                <c:ptCount val="8"/>
                <c:pt idx="0">
                  <c:v>101.7</c:v>
                </c:pt>
                <c:pt idx="1">
                  <c:v>99.9</c:v>
                </c:pt>
                <c:pt idx="2">
                  <c:v>101.95</c:v>
                </c:pt>
                <c:pt idx="3">
                  <c:v>102.34</c:v>
                </c:pt>
                <c:pt idx="4">
                  <c:v>107.27</c:v>
                </c:pt>
                <c:pt idx="5">
                  <c:v>84.52</c:v>
                </c:pt>
                <c:pt idx="6">
                  <c:v>97.05</c:v>
                </c:pt>
                <c:pt idx="7">
                  <c:v>104.83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F-4482-933C-57E3F8098485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ser...'!$L$61:$L$68</c:f>
              <c:numCache>
                <c:formatCode>0.0</c:formatCode>
                <c:ptCount val="8"/>
                <c:pt idx="0">
                  <c:v>102.02</c:v>
                </c:pt>
                <c:pt idx="1">
                  <c:v>100.07</c:v>
                </c:pt>
                <c:pt idx="2">
                  <c:v>102.51</c:v>
                </c:pt>
                <c:pt idx="3">
                  <c:v>102.7</c:v>
                </c:pt>
                <c:pt idx="4">
                  <c:v>107.99</c:v>
                </c:pt>
                <c:pt idx="5">
                  <c:v>83.84</c:v>
                </c:pt>
                <c:pt idx="6">
                  <c:v>101.1</c:v>
                </c:pt>
                <c:pt idx="7">
                  <c:v>105.98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F-4482-933C-57E3F8098485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ser...'!$L$70:$L$77</c:f>
              <c:numCache>
                <c:formatCode>0.0</c:formatCode>
                <c:ptCount val="8"/>
                <c:pt idx="0">
                  <c:v>101.84</c:v>
                </c:pt>
                <c:pt idx="1">
                  <c:v>100.45</c:v>
                </c:pt>
                <c:pt idx="2">
                  <c:v>102.74</c:v>
                </c:pt>
                <c:pt idx="3">
                  <c:v>102.63</c:v>
                </c:pt>
                <c:pt idx="4">
                  <c:v>107.29</c:v>
                </c:pt>
                <c:pt idx="5">
                  <c:v>80.88</c:v>
                </c:pt>
                <c:pt idx="6">
                  <c:v>99.56</c:v>
                </c:pt>
                <c:pt idx="7">
                  <c:v>106.31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F-4482-933C-57E3F809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ser...'!$L$81:$L$88</c:f>
              <c:numCache>
                <c:formatCode>0.0</c:formatCode>
                <c:ptCount val="8"/>
                <c:pt idx="0">
                  <c:v>102.28</c:v>
                </c:pt>
                <c:pt idx="1">
                  <c:v>100.12</c:v>
                </c:pt>
                <c:pt idx="2">
                  <c:v>100.61</c:v>
                </c:pt>
                <c:pt idx="3">
                  <c:v>102.22</c:v>
                </c:pt>
                <c:pt idx="4">
                  <c:v>102.88</c:v>
                </c:pt>
                <c:pt idx="5">
                  <c:v>98.09</c:v>
                </c:pt>
                <c:pt idx="6">
                  <c:v>94.83</c:v>
                </c:pt>
                <c:pt idx="7">
                  <c:v>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7-44D5-9A23-E0307998E92C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ser...'!$L$90:$L$97</c:f>
              <c:numCache>
                <c:formatCode>0.0</c:formatCode>
                <c:ptCount val="8"/>
                <c:pt idx="0">
                  <c:v>102.5</c:v>
                </c:pt>
                <c:pt idx="1">
                  <c:v>100.77</c:v>
                </c:pt>
                <c:pt idx="2">
                  <c:v>100.82</c:v>
                </c:pt>
                <c:pt idx="3">
                  <c:v>102.56</c:v>
                </c:pt>
                <c:pt idx="4">
                  <c:v>103.72</c:v>
                </c:pt>
                <c:pt idx="5">
                  <c:v>97.15</c:v>
                </c:pt>
                <c:pt idx="6">
                  <c:v>96.66</c:v>
                </c:pt>
                <c:pt idx="7">
                  <c:v>100.72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7-44D5-9A23-E0307998E92C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ser...'!$L$99:$L$106</c:f>
              <c:numCache>
                <c:formatCode>0.0</c:formatCode>
                <c:ptCount val="8"/>
                <c:pt idx="0">
                  <c:v>102.52</c:v>
                </c:pt>
                <c:pt idx="1">
                  <c:v>101.61</c:v>
                </c:pt>
                <c:pt idx="2">
                  <c:v>101.06</c:v>
                </c:pt>
                <c:pt idx="3">
                  <c:v>101.89</c:v>
                </c:pt>
                <c:pt idx="4">
                  <c:v>104.29</c:v>
                </c:pt>
                <c:pt idx="5">
                  <c:v>95.52</c:v>
                </c:pt>
                <c:pt idx="6">
                  <c:v>96.5</c:v>
                </c:pt>
                <c:pt idx="7">
                  <c:v>100.64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7-44D5-9A23-E0307998E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ser...'!$L$23:$L$29</c:f>
              <c:numCache>
                <c:formatCode>0.0</c:formatCode>
                <c:ptCount val="7"/>
                <c:pt idx="0">
                  <c:v>123.4</c:v>
                </c:pt>
                <c:pt idx="1">
                  <c:v>103.66</c:v>
                </c:pt>
                <c:pt idx="2">
                  <c:v>102.04</c:v>
                </c:pt>
                <c:pt idx="3">
                  <c:v>101.39</c:v>
                </c:pt>
                <c:pt idx="4">
                  <c:v>100.5</c:v>
                </c:pt>
                <c:pt idx="5">
                  <c:v>96.56</c:v>
                </c:pt>
                <c:pt idx="6">
                  <c:v>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F-4240-82F7-1BC639D93D51}"/>
            </c:ext>
          </c:extLst>
        </c:ser>
        <c:ser>
          <c:idx val="1"/>
          <c:order val="1"/>
          <c:tx>
            <c:strRef>
              <c:f>'Financial and insurance ser...'!$K$6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ser...'!$L$32:$L$38</c:f>
              <c:numCache>
                <c:formatCode>0.0</c:formatCode>
                <c:ptCount val="7"/>
                <c:pt idx="0">
                  <c:v>133.15</c:v>
                </c:pt>
                <c:pt idx="1">
                  <c:v>104.73</c:v>
                </c:pt>
                <c:pt idx="2">
                  <c:v>102.75</c:v>
                </c:pt>
                <c:pt idx="3">
                  <c:v>101.48</c:v>
                </c:pt>
                <c:pt idx="4">
                  <c:v>100.38</c:v>
                </c:pt>
                <c:pt idx="5">
                  <c:v>96.44</c:v>
                </c:pt>
                <c:pt idx="6">
                  <c:v>93.87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F-4240-82F7-1BC639D93D51}"/>
            </c:ext>
          </c:extLst>
        </c:ser>
        <c:ser>
          <c:idx val="2"/>
          <c:order val="2"/>
          <c:tx>
            <c:strRef>
              <c:f>'Financial and insurance ser...'!$K$7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ser...'!$L$41:$L$47</c:f>
              <c:numCache>
                <c:formatCode>0.0</c:formatCode>
                <c:ptCount val="7"/>
                <c:pt idx="0">
                  <c:v>137.52000000000001</c:v>
                </c:pt>
                <c:pt idx="1">
                  <c:v>104.91</c:v>
                </c:pt>
                <c:pt idx="2">
                  <c:v>102.96</c:v>
                </c:pt>
                <c:pt idx="3">
                  <c:v>101.68</c:v>
                </c:pt>
                <c:pt idx="4">
                  <c:v>100.5</c:v>
                </c:pt>
                <c:pt idx="5">
                  <c:v>96.3</c:v>
                </c:pt>
                <c:pt idx="6">
                  <c:v>91.88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F-4240-82F7-1BC639D9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'Financial and insurance ser...'!$L$108:$L$148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100.3091</c:v>
                </c:pt>
                <c:pt idx="2">
                  <c:v>99.557299999999998</c:v>
                </c:pt>
                <c:pt idx="3">
                  <c:v>98.956299999999999</c:v>
                </c:pt>
                <c:pt idx="4">
                  <c:v>99.450800000000001</c:v>
                </c:pt>
                <c:pt idx="5">
                  <c:v>99.625900000000001</c:v>
                </c:pt>
                <c:pt idx="6">
                  <c:v>99.775700000000001</c:v>
                </c:pt>
                <c:pt idx="7">
                  <c:v>100.3086</c:v>
                </c:pt>
                <c:pt idx="8">
                  <c:v>100.1816</c:v>
                </c:pt>
                <c:pt idx="9">
                  <c:v>100.2966</c:v>
                </c:pt>
                <c:pt idx="10">
                  <c:v>100.58</c:v>
                </c:pt>
                <c:pt idx="11">
                  <c:v>100.71129999999999</c:v>
                </c:pt>
                <c:pt idx="12">
                  <c:v>100.71169999999999</c:v>
                </c:pt>
                <c:pt idx="13">
                  <c:v>100.64060000000001</c:v>
                </c:pt>
                <c:pt idx="14">
                  <c:v>100.565</c:v>
                </c:pt>
                <c:pt idx="15">
                  <c:v>99.939499999999995</c:v>
                </c:pt>
                <c:pt idx="16">
                  <c:v>100.15219999999999</c:v>
                </c:pt>
                <c:pt idx="17">
                  <c:v>102.49379999999999</c:v>
                </c:pt>
                <c:pt idx="18">
                  <c:v>102.43</c:v>
                </c:pt>
                <c:pt idx="19">
                  <c:v>102.38209999999999</c:v>
                </c:pt>
                <c:pt idx="20">
                  <c:v>102.2349</c:v>
                </c:pt>
                <c:pt idx="21">
                  <c:v>101.74930000000001</c:v>
                </c:pt>
                <c:pt idx="22">
                  <c:v>101.73609999999999</c:v>
                </c:pt>
                <c:pt idx="23">
                  <c:v>101.7585</c:v>
                </c:pt>
                <c:pt idx="24">
                  <c:v>101.7847</c:v>
                </c:pt>
                <c:pt idx="25">
                  <c:v>101.63249999999999</c:v>
                </c:pt>
                <c:pt idx="26">
                  <c:v>101.93429999999999</c:v>
                </c:pt>
                <c:pt idx="27">
                  <c:v>102.23699999999999</c:v>
                </c:pt>
                <c:pt idx="28">
                  <c:v>102.07850000000001</c:v>
                </c:pt>
                <c:pt idx="29">
                  <c:v>102.2225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6-4EEE-8992-4FAB41F684A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'Financial and insurance ser...'!$L$150:$L$190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106.902</c:v>
                </c:pt>
                <c:pt idx="2">
                  <c:v>107.60899999999999</c:v>
                </c:pt>
                <c:pt idx="3">
                  <c:v>99.521500000000003</c:v>
                </c:pt>
                <c:pt idx="4">
                  <c:v>98.010999999999996</c:v>
                </c:pt>
                <c:pt idx="5">
                  <c:v>95.32</c:v>
                </c:pt>
                <c:pt idx="6">
                  <c:v>91.987399999999994</c:v>
                </c:pt>
                <c:pt idx="7">
                  <c:v>92.344999999999999</c:v>
                </c:pt>
                <c:pt idx="8">
                  <c:v>90.104600000000005</c:v>
                </c:pt>
                <c:pt idx="9">
                  <c:v>90.450699999999998</c:v>
                </c:pt>
                <c:pt idx="10">
                  <c:v>91.656099999999995</c:v>
                </c:pt>
                <c:pt idx="11">
                  <c:v>93.058099999999996</c:v>
                </c:pt>
                <c:pt idx="12">
                  <c:v>92.623500000000007</c:v>
                </c:pt>
                <c:pt idx="13">
                  <c:v>92.775999999999996</c:v>
                </c:pt>
                <c:pt idx="14">
                  <c:v>93.214500000000001</c:v>
                </c:pt>
                <c:pt idx="15">
                  <c:v>92.299599999999998</c:v>
                </c:pt>
                <c:pt idx="16">
                  <c:v>93.912599999999998</c:v>
                </c:pt>
                <c:pt idx="17">
                  <c:v>96.219700000000003</c:v>
                </c:pt>
                <c:pt idx="18">
                  <c:v>95.960800000000006</c:v>
                </c:pt>
                <c:pt idx="19">
                  <c:v>94.808300000000003</c:v>
                </c:pt>
                <c:pt idx="20">
                  <c:v>95.142700000000005</c:v>
                </c:pt>
                <c:pt idx="21">
                  <c:v>95.7881</c:v>
                </c:pt>
                <c:pt idx="22">
                  <c:v>95.021100000000004</c:v>
                </c:pt>
                <c:pt idx="23">
                  <c:v>95.230999999999995</c:v>
                </c:pt>
                <c:pt idx="24">
                  <c:v>95.466800000000006</c:v>
                </c:pt>
                <c:pt idx="25">
                  <c:v>96.222399999999993</c:v>
                </c:pt>
                <c:pt idx="26">
                  <c:v>104.35339999999999</c:v>
                </c:pt>
                <c:pt idx="27">
                  <c:v>124.6024</c:v>
                </c:pt>
                <c:pt idx="28">
                  <c:v>116.6237</c:v>
                </c:pt>
                <c:pt idx="29">
                  <c:v>96.143500000000003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6-4EEE-8992-4FAB41F6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est...'!$L$52:$L$59</c:f>
              <c:numCache>
                <c:formatCode>0.0</c:formatCode>
                <c:ptCount val="8"/>
                <c:pt idx="0">
                  <c:v>94.27</c:v>
                </c:pt>
                <c:pt idx="1">
                  <c:v>90.79</c:v>
                </c:pt>
                <c:pt idx="2">
                  <c:v>96.18</c:v>
                </c:pt>
                <c:pt idx="3">
                  <c:v>93.54</c:v>
                </c:pt>
                <c:pt idx="4">
                  <c:v>97.58</c:v>
                </c:pt>
                <c:pt idx="5">
                  <c:v>96.56</c:v>
                </c:pt>
                <c:pt idx="6">
                  <c:v>97.24</c:v>
                </c:pt>
                <c:pt idx="7">
                  <c:v>86.08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A-4D51-B7BC-466B5705AC86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est...'!$L$61:$L$68</c:f>
              <c:numCache>
                <c:formatCode>0.0</c:formatCode>
                <c:ptCount val="8"/>
                <c:pt idx="0">
                  <c:v>94.22</c:v>
                </c:pt>
                <c:pt idx="1">
                  <c:v>90.86</c:v>
                </c:pt>
                <c:pt idx="2">
                  <c:v>96.41</c:v>
                </c:pt>
                <c:pt idx="3">
                  <c:v>93.97</c:v>
                </c:pt>
                <c:pt idx="4">
                  <c:v>96.59</c:v>
                </c:pt>
                <c:pt idx="5">
                  <c:v>96.77</c:v>
                </c:pt>
                <c:pt idx="6">
                  <c:v>97.68</c:v>
                </c:pt>
                <c:pt idx="7">
                  <c:v>93.41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A-4D51-B7BC-466B5705AC86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est...'!$L$70:$L$77</c:f>
              <c:numCache>
                <c:formatCode>0.0</c:formatCode>
                <c:ptCount val="8"/>
                <c:pt idx="0">
                  <c:v>93.62</c:v>
                </c:pt>
                <c:pt idx="1">
                  <c:v>90.2</c:v>
                </c:pt>
                <c:pt idx="2">
                  <c:v>95.26</c:v>
                </c:pt>
                <c:pt idx="3">
                  <c:v>93.4</c:v>
                </c:pt>
                <c:pt idx="4">
                  <c:v>95.8</c:v>
                </c:pt>
                <c:pt idx="5">
                  <c:v>95.92</c:v>
                </c:pt>
                <c:pt idx="6">
                  <c:v>96.7</c:v>
                </c:pt>
                <c:pt idx="7">
                  <c:v>92.86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A-4D51-B7BC-466B5705A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est...'!$L$81:$L$88</c:f>
              <c:numCache>
                <c:formatCode>0.0</c:formatCode>
                <c:ptCount val="8"/>
                <c:pt idx="0">
                  <c:v>94.6</c:v>
                </c:pt>
                <c:pt idx="1">
                  <c:v>90.25</c:v>
                </c:pt>
                <c:pt idx="2">
                  <c:v>95.3</c:v>
                </c:pt>
                <c:pt idx="3">
                  <c:v>95.16</c:v>
                </c:pt>
                <c:pt idx="4">
                  <c:v>95.3</c:v>
                </c:pt>
                <c:pt idx="5">
                  <c:v>96.58</c:v>
                </c:pt>
                <c:pt idx="6">
                  <c:v>93.7</c:v>
                </c:pt>
                <c:pt idx="7">
                  <c:v>84.54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4-46F8-A78B-36ADD3627772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est...'!$L$90:$L$97</c:f>
              <c:numCache>
                <c:formatCode>0.0</c:formatCode>
                <c:ptCount val="8"/>
                <c:pt idx="0">
                  <c:v>93.99</c:v>
                </c:pt>
                <c:pt idx="1">
                  <c:v>89.92</c:v>
                </c:pt>
                <c:pt idx="2">
                  <c:v>95.42</c:v>
                </c:pt>
                <c:pt idx="3">
                  <c:v>95.63</c:v>
                </c:pt>
                <c:pt idx="4">
                  <c:v>92.62</c:v>
                </c:pt>
                <c:pt idx="5">
                  <c:v>96.18</c:v>
                </c:pt>
                <c:pt idx="6">
                  <c:v>94.13</c:v>
                </c:pt>
                <c:pt idx="7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4-46F8-A78B-36ADD3627772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est...'!$L$99:$L$106</c:f>
              <c:numCache>
                <c:formatCode>0.0</c:formatCode>
                <c:ptCount val="8"/>
                <c:pt idx="0">
                  <c:v>92.65</c:v>
                </c:pt>
                <c:pt idx="1">
                  <c:v>88.6</c:v>
                </c:pt>
                <c:pt idx="2">
                  <c:v>94.55</c:v>
                </c:pt>
                <c:pt idx="3">
                  <c:v>95.19</c:v>
                </c:pt>
                <c:pt idx="4">
                  <c:v>91.19</c:v>
                </c:pt>
                <c:pt idx="5">
                  <c:v>96.36</c:v>
                </c:pt>
                <c:pt idx="6">
                  <c:v>92.91</c:v>
                </c:pt>
                <c:pt idx="7">
                  <c:v>95.86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4-46F8-A78B-36ADD362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est...'!$L$23:$L$29</c:f>
              <c:numCache>
                <c:formatCode>0.0</c:formatCode>
                <c:ptCount val="7"/>
                <c:pt idx="0">
                  <c:v>121.36</c:v>
                </c:pt>
                <c:pt idx="1">
                  <c:v>90.11</c:v>
                </c:pt>
                <c:pt idx="2">
                  <c:v>93.4</c:v>
                </c:pt>
                <c:pt idx="3">
                  <c:v>95.39</c:v>
                </c:pt>
                <c:pt idx="4">
                  <c:v>96.48</c:v>
                </c:pt>
                <c:pt idx="5">
                  <c:v>94.99</c:v>
                </c:pt>
                <c:pt idx="6">
                  <c:v>95.48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5-417A-BA37-515392E5D931}"/>
            </c:ext>
          </c:extLst>
        </c:ser>
        <c:ser>
          <c:idx val="1"/>
          <c:order val="1"/>
          <c:tx>
            <c:strRef>
              <c:f>'Rental, hiring and real est...'!$K$6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est...'!$L$32:$L$38</c:f>
              <c:numCache>
                <c:formatCode>0.0</c:formatCode>
                <c:ptCount val="7"/>
                <c:pt idx="0">
                  <c:v>131.07</c:v>
                </c:pt>
                <c:pt idx="1">
                  <c:v>90.86</c:v>
                </c:pt>
                <c:pt idx="2">
                  <c:v>93.31</c:v>
                </c:pt>
                <c:pt idx="3">
                  <c:v>94.98</c:v>
                </c:pt>
                <c:pt idx="4">
                  <c:v>95.99</c:v>
                </c:pt>
                <c:pt idx="5">
                  <c:v>94.24</c:v>
                </c:pt>
                <c:pt idx="6">
                  <c:v>93.91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5-417A-BA37-515392E5D931}"/>
            </c:ext>
          </c:extLst>
        </c:ser>
        <c:ser>
          <c:idx val="2"/>
          <c:order val="2"/>
          <c:tx>
            <c:strRef>
              <c:f>'Rental, hiring and real est...'!$K$7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est...'!$L$41:$L$47</c:f>
              <c:numCache>
                <c:formatCode>0.0</c:formatCode>
                <c:ptCount val="7"/>
                <c:pt idx="0">
                  <c:v>135.35</c:v>
                </c:pt>
                <c:pt idx="1">
                  <c:v>90.4</c:v>
                </c:pt>
                <c:pt idx="2">
                  <c:v>92.29</c:v>
                </c:pt>
                <c:pt idx="3">
                  <c:v>94.03</c:v>
                </c:pt>
                <c:pt idx="4">
                  <c:v>95.01</c:v>
                </c:pt>
                <c:pt idx="5">
                  <c:v>93.25</c:v>
                </c:pt>
                <c:pt idx="6">
                  <c:v>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5-417A-BA37-515392E5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'Rental, hiring and real est...'!$L$108:$L$148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98.872200000000007</c:v>
                </c:pt>
                <c:pt idx="2">
                  <c:v>95.866600000000005</c:v>
                </c:pt>
                <c:pt idx="3">
                  <c:v>92.646600000000007</c:v>
                </c:pt>
                <c:pt idx="4">
                  <c:v>90.698800000000006</c:v>
                </c:pt>
                <c:pt idx="5">
                  <c:v>89.883300000000006</c:v>
                </c:pt>
                <c:pt idx="6">
                  <c:v>89.864199999999997</c:v>
                </c:pt>
                <c:pt idx="7">
                  <c:v>90.208200000000005</c:v>
                </c:pt>
                <c:pt idx="8">
                  <c:v>90.8489</c:v>
                </c:pt>
                <c:pt idx="9">
                  <c:v>91.249499999999998</c:v>
                </c:pt>
                <c:pt idx="10">
                  <c:v>91.509200000000007</c:v>
                </c:pt>
                <c:pt idx="11">
                  <c:v>91.956299999999999</c:v>
                </c:pt>
                <c:pt idx="12">
                  <c:v>91.726200000000006</c:v>
                </c:pt>
                <c:pt idx="13">
                  <c:v>91.869799999999998</c:v>
                </c:pt>
                <c:pt idx="14">
                  <c:v>92.079800000000006</c:v>
                </c:pt>
                <c:pt idx="15">
                  <c:v>92.483900000000006</c:v>
                </c:pt>
                <c:pt idx="16">
                  <c:v>93.430800000000005</c:v>
                </c:pt>
                <c:pt idx="17">
                  <c:v>93.736999999999995</c:v>
                </c:pt>
                <c:pt idx="18">
                  <c:v>93.820999999999998</c:v>
                </c:pt>
                <c:pt idx="19">
                  <c:v>93.268600000000006</c:v>
                </c:pt>
                <c:pt idx="20">
                  <c:v>93.241200000000006</c:v>
                </c:pt>
                <c:pt idx="21">
                  <c:v>94.436000000000007</c:v>
                </c:pt>
                <c:pt idx="22">
                  <c:v>94.443399999999997</c:v>
                </c:pt>
                <c:pt idx="23">
                  <c:v>94.281999999999996</c:v>
                </c:pt>
                <c:pt idx="24">
                  <c:v>94.516499999999994</c:v>
                </c:pt>
                <c:pt idx="25">
                  <c:v>94.492099999999994</c:v>
                </c:pt>
                <c:pt idx="26">
                  <c:v>94.784000000000006</c:v>
                </c:pt>
                <c:pt idx="27">
                  <c:v>94.683899999999994</c:v>
                </c:pt>
                <c:pt idx="28">
                  <c:v>94.562600000000003</c:v>
                </c:pt>
                <c:pt idx="29">
                  <c:v>93.7453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A-48E6-8C20-F0D8D94C7D0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'Rental, hiring and real est...'!$L$150:$L$190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99.3643</c:v>
                </c:pt>
                <c:pt idx="2">
                  <c:v>98.546599999999998</c:v>
                </c:pt>
                <c:pt idx="3">
                  <c:v>97.896199999999993</c:v>
                </c:pt>
                <c:pt idx="4">
                  <c:v>94.552999999999997</c:v>
                </c:pt>
                <c:pt idx="5">
                  <c:v>93.645300000000006</c:v>
                </c:pt>
                <c:pt idx="6">
                  <c:v>94.841999999999999</c:v>
                </c:pt>
                <c:pt idx="7">
                  <c:v>95.203900000000004</c:v>
                </c:pt>
                <c:pt idx="8">
                  <c:v>90.048900000000003</c:v>
                </c:pt>
                <c:pt idx="9">
                  <c:v>89.306299999999993</c:v>
                </c:pt>
                <c:pt idx="10">
                  <c:v>88.167000000000002</c:v>
                </c:pt>
                <c:pt idx="11">
                  <c:v>89.646299999999997</c:v>
                </c:pt>
                <c:pt idx="12">
                  <c:v>92.077799999999996</c:v>
                </c:pt>
                <c:pt idx="13">
                  <c:v>91.692700000000002</c:v>
                </c:pt>
                <c:pt idx="14">
                  <c:v>95.035799999999995</c:v>
                </c:pt>
                <c:pt idx="15">
                  <c:v>97.241500000000002</c:v>
                </c:pt>
                <c:pt idx="16">
                  <c:v>97.017600000000002</c:v>
                </c:pt>
                <c:pt idx="17">
                  <c:v>92.250500000000002</c:v>
                </c:pt>
                <c:pt idx="18">
                  <c:v>92.03</c:v>
                </c:pt>
                <c:pt idx="19">
                  <c:v>91.234899999999996</c:v>
                </c:pt>
                <c:pt idx="20">
                  <c:v>92.748900000000006</c:v>
                </c:pt>
                <c:pt idx="21">
                  <c:v>96.05</c:v>
                </c:pt>
                <c:pt idx="22">
                  <c:v>95.768100000000004</c:v>
                </c:pt>
                <c:pt idx="23">
                  <c:v>95.861999999999995</c:v>
                </c:pt>
                <c:pt idx="24">
                  <c:v>96.940200000000004</c:v>
                </c:pt>
                <c:pt idx="25">
                  <c:v>101.4213</c:v>
                </c:pt>
                <c:pt idx="26">
                  <c:v>102.2889</c:v>
                </c:pt>
                <c:pt idx="27">
                  <c:v>99.887500000000003</c:v>
                </c:pt>
                <c:pt idx="28">
                  <c:v>100.4392</c:v>
                </c:pt>
                <c:pt idx="29">
                  <c:v>99.698400000000007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A-48E6-8C20-F0D8D94C7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an...'!$L$52:$L$59</c:f>
              <c:numCache>
                <c:formatCode>0.0</c:formatCode>
                <c:ptCount val="8"/>
                <c:pt idx="0">
                  <c:v>97.24</c:v>
                </c:pt>
                <c:pt idx="1">
                  <c:v>95.56</c:v>
                </c:pt>
                <c:pt idx="2">
                  <c:v>97.67</c:v>
                </c:pt>
                <c:pt idx="3">
                  <c:v>98.61</c:v>
                </c:pt>
                <c:pt idx="4">
                  <c:v>102.01</c:v>
                </c:pt>
                <c:pt idx="5">
                  <c:v>100.83</c:v>
                </c:pt>
                <c:pt idx="6">
                  <c:v>94.95</c:v>
                </c:pt>
                <c:pt idx="7">
                  <c:v>98.38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6-41DF-9221-61B280137E6C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an...'!$L$61:$L$68</c:f>
              <c:numCache>
                <c:formatCode>0.0</c:formatCode>
                <c:ptCount val="8"/>
                <c:pt idx="0">
                  <c:v>95.45</c:v>
                </c:pt>
                <c:pt idx="1">
                  <c:v>94.79</c:v>
                </c:pt>
                <c:pt idx="2">
                  <c:v>96.75</c:v>
                </c:pt>
                <c:pt idx="3">
                  <c:v>98.63</c:v>
                </c:pt>
                <c:pt idx="4">
                  <c:v>101.83</c:v>
                </c:pt>
                <c:pt idx="5">
                  <c:v>98.44</c:v>
                </c:pt>
                <c:pt idx="6">
                  <c:v>94.22</c:v>
                </c:pt>
                <c:pt idx="7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6-41DF-9221-61B280137E6C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an...'!$L$70:$L$77</c:f>
              <c:numCache>
                <c:formatCode>0.0</c:formatCode>
                <c:ptCount val="8"/>
                <c:pt idx="0">
                  <c:v>93.41</c:v>
                </c:pt>
                <c:pt idx="1">
                  <c:v>93.17</c:v>
                </c:pt>
                <c:pt idx="2">
                  <c:v>95.5</c:v>
                </c:pt>
                <c:pt idx="3">
                  <c:v>97.74</c:v>
                </c:pt>
                <c:pt idx="4">
                  <c:v>100.02</c:v>
                </c:pt>
                <c:pt idx="5">
                  <c:v>97.41</c:v>
                </c:pt>
                <c:pt idx="6">
                  <c:v>92.93</c:v>
                </c:pt>
                <c:pt idx="7">
                  <c:v>94.94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6-41DF-9221-61B280137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100.63</c:v>
                </c:pt>
                <c:pt idx="1">
                  <c:v>99.93</c:v>
                </c:pt>
                <c:pt idx="2">
                  <c:v>97.78</c:v>
                </c:pt>
                <c:pt idx="3">
                  <c:v>94.62</c:v>
                </c:pt>
                <c:pt idx="4">
                  <c:v>97.97</c:v>
                </c:pt>
                <c:pt idx="5">
                  <c:v>86.8</c:v>
                </c:pt>
                <c:pt idx="6">
                  <c:v>95.3</c:v>
                </c:pt>
                <c:pt idx="7">
                  <c:v>98.04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E-4E82-A496-1700F3E966C3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100.54</c:v>
                </c:pt>
                <c:pt idx="1">
                  <c:v>100.73</c:v>
                </c:pt>
                <c:pt idx="2">
                  <c:v>96.47</c:v>
                </c:pt>
                <c:pt idx="3">
                  <c:v>95.27</c:v>
                </c:pt>
                <c:pt idx="4">
                  <c:v>98.32</c:v>
                </c:pt>
                <c:pt idx="5">
                  <c:v>87.09</c:v>
                </c:pt>
                <c:pt idx="6">
                  <c:v>94.69</c:v>
                </c:pt>
                <c:pt idx="7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E-4E82-A496-1700F3E966C3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100.78</c:v>
                </c:pt>
                <c:pt idx="1">
                  <c:v>99.22</c:v>
                </c:pt>
                <c:pt idx="2">
                  <c:v>96.27</c:v>
                </c:pt>
                <c:pt idx="3">
                  <c:v>94.26</c:v>
                </c:pt>
                <c:pt idx="4">
                  <c:v>98.69</c:v>
                </c:pt>
                <c:pt idx="5">
                  <c:v>87.4</c:v>
                </c:pt>
                <c:pt idx="6">
                  <c:v>92.42</c:v>
                </c:pt>
                <c:pt idx="7">
                  <c:v>95.42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0E-4E82-A496-1700F3E9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an...'!$L$81:$L$88</c:f>
              <c:numCache>
                <c:formatCode>0.0</c:formatCode>
                <c:ptCount val="8"/>
                <c:pt idx="0">
                  <c:v>97.79</c:v>
                </c:pt>
                <c:pt idx="1">
                  <c:v>96.33</c:v>
                </c:pt>
                <c:pt idx="2">
                  <c:v>99.76</c:v>
                </c:pt>
                <c:pt idx="3">
                  <c:v>101.89</c:v>
                </c:pt>
                <c:pt idx="4">
                  <c:v>100.51</c:v>
                </c:pt>
                <c:pt idx="5">
                  <c:v>99.68</c:v>
                </c:pt>
                <c:pt idx="6">
                  <c:v>97.03</c:v>
                </c:pt>
                <c:pt idx="7">
                  <c:v>96.95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3-456D-B1B6-16DF60A0B58E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an...'!$L$90:$L$97</c:f>
              <c:numCache>
                <c:formatCode>0.0</c:formatCode>
                <c:ptCount val="8"/>
                <c:pt idx="0">
                  <c:v>96.36</c:v>
                </c:pt>
                <c:pt idx="1">
                  <c:v>95.79</c:v>
                </c:pt>
                <c:pt idx="2">
                  <c:v>98.68</c:v>
                </c:pt>
                <c:pt idx="3">
                  <c:v>98.2</c:v>
                </c:pt>
                <c:pt idx="4">
                  <c:v>100.16</c:v>
                </c:pt>
                <c:pt idx="5">
                  <c:v>97.32</c:v>
                </c:pt>
                <c:pt idx="6">
                  <c:v>96.55</c:v>
                </c:pt>
                <c:pt idx="7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3-456D-B1B6-16DF60A0B58E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an...'!$L$99:$L$106</c:f>
              <c:numCache>
                <c:formatCode>0.0</c:formatCode>
                <c:ptCount val="8"/>
                <c:pt idx="0">
                  <c:v>94.53</c:v>
                </c:pt>
                <c:pt idx="1">
                  <c:v>94.51</c:v>
                </c:pt>
                <c:pt idx="2">
                  <c:v>97.77</c:v>
                </c:pt>
                <c:pt idx="3">
                  <c:v>97.89</c:v>
                </c:pt>
                <c:pt idx="4">
                  <c:v>98.33</c:v>
                </c:pt>
                <c:pt idx="5">
                  <c:v>96.3</c:v>
                </c:pt>
                <c:pt idx="6">
                  <c:v>94.54</c:v>
                </c:pt>
                <c:pt idx="7">
                  <c:v>95.55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3-456D-B1B6-16DF60A0B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an...'!$L$23:$L$29</c:f>
              <c:numCache>
                <c:formatCode>0.0</c:formatCode>
                <c:ptCount val="7"/>
                <c:pt idx="0">
                  <c:v>109.11</c:v>
                </c:pt>
                <c:pt idx="1">
                  <c:v>97.24</c:v>
                </c:pt>
                <c:pt idx="2">
                  <c:v>97.89</c:v>
                </c:pt>
                <c:pt idx="3">
                  <c:v>98.31</c:v>
                </c:pt>
                <c:pt idx="4">
                  <c:v>98.33</c:v>
                </c:pt>
                <c:pt idx="5">
                  <c:v>97.3</c:v>
                </c:pt>
                <c:pt idx="6">
                  <c:v>95.52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3-469A-98E6-154792E6A33D}"/>
            </c:ext>
          </c:extLst>
        </c:ser>
        <c:ser>
          <c:idx val="1"/>
          <c:order val="1"/>
          <c:tx>
            <c:strRef>
              <c:f>'Professional, scientific an...'!$K$6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an...'!$L$32:$L$38</c:f>
              <c:numCache>
                <c:formatCode>0.0</c:formatCode>
                <c:ptCount val="7"/>
                <c:pt idx="0">
                  <c:v>109.61</c:v>
                </c:pt>
                <c:pt idx="1">
                  <c:v>96.14</c:v>
                </c:pt>
                <c:pt idx="2">
                  <c:v>96.74</c:v>
                </c:pt>
                <c:pt idx="3">
                  <c:v>97.45</c:v>
                </c:pt>
                <c:pt idx="4">
                  <c:v>97.6</c:v>
                </c:pt>
                <c:pt idx="5">
                  <c:v>96.2</c:v>
                </c:pt>
                <c:pt idx="6">
                  <c:v>94.34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3-469A-98E6-154792E6A33D}"/>
            </c:ext>
          </c:extLst>
        </c:ser>
        <c:ser>
          <c:idx val="2"/>
          <c:order val="2"/>
          <c:tx>
            <c:strRef>
              <c:f>'Professional, scientific an...'!$K$7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an...'!$L$41:$L$47</c:f>
              <c:numCache>
                <c:formatCode>0.0</c:formatCode>
                <c:ptCount val="7"/>
                <c:pt idx="0">
                  <c:v>108.36</c:v>
                </c:pt>
                <c:pt idx="1">
                  <c:v>94.95</c:v>
                </c:pt>
                <c:pt idx="2">
                  <c:v>95.28</c:v>
                </c:pt>
                <c:pt idx="3">
                  <c:v>95.79</c:v>
                </c:pt>
                <c:pt idx="4">
                  <c:v>96.11</c:v>
                </c:pt>
                <c:pt idx="5">
                  <c:v>94.47</c:v>
                </c:pt>
                <c:pt idx="6">
                  <c:v>92.01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23-469A-98E6-154792E6A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'Professional, scientific an...'!$L$108:$L$148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99.484399999999994</c:v>
                </c:pt>
                <c:pt idx="2">
                  <c:v>98.186800000000005</c:v>
                </c:pt>
                <c:pt idx="3">
                  <c:v>97.264200000000002</c:v>
                </c:pt>
                <c:pt idx="4">
                  <c:v>96.731999999999999</c:v>
                </c:pt>
                <c:pt idx="5">
                  <c:v>96.386600000000001</c:v>
                </c:pt>
                <c:pt idx="6">
                  <c:v>96.31</c:v>
                </c:pt>
                <c:pt idx="7">
                  <c:v>96.466099999999997</c:v>
                </c:pt>
                <c:pt idx="8">
                  <c:v>96.608199999999997</c:v>
                </c:pt>
                <c:pt idx="9">
                  <c:v>96.903300000000002</c:v>
                </c:pt>
                <c:pt idx="10">
                  <c:v>96.885400000000004</c:v>
                </c:pt>
                <c:pt idx="11">
                  <c:v>96.893699999999995</c:v>
                </c:pt>
                <c:pt idx="12">
                  <c:v>96.744200000000006</c:v>
                </c:pt>
                <c:pt idx="13">
                  <c:v>97.465000000000003</c:v>
                </c:pt>
                <c:pt idx="14">
                  <c:v>96.969399999999993</c:v>
                </c:pt>
                <c:pt idx="15">
                  <c:v>96.091399999999993</c:v>
                </c:pt>
                <c:pt idx="16">
                  <c:v>96.757599999999996</c:v>
                </c:pt>
                <c:pt idx="17">
                  <c:v>98.255099999999999</c:v>
                </c:pt>
                <c:pt idx="18">
                  <c:v>98.312299999999993</c:v>
                </c:pt>
                <c:pt idx="19">
                  <c:v>98.800799999999995</c:v>
                </c:pt>
                <c:pt idx="20">
                  <c:v>98.515199999999993</c:v>
                </c:pt>
                <c:pt idx="21">
                  <c:v>98.183199999999999</c:v>
                </c:pt>
                <c:pt idx="22">
                  <c:v>98.336799999999997</c:v>
                </c:pt>
                <c:pt idx="23">
                  <c:v>98.332700000000003</c:v>
                </c:pt>
                <c:pt idx="24">
                  <c:v>98.372799999999998</c:v>
                </c:pt>
                <c:pt idx="25">
                  <c:v>97.917199999999994</c:v>
                </c:pt>
                <c:pt idx="26">
                  <c:v>97.988399999999999</c:v>
                </c:pt>
                <c:pt idx="27">
                  <c:v>97.511899999999997</c:v>
                </c:pt>
                <c:pt idx="28">
                  <c:v>96.8613</c:v>
                </c:pt>
                <c:pt idx="29">
                  <c:v>95.266099999999994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E-45AB-81BA-7D046F613BD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'Professional, scientific an...'!$L$150:$L$190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100.4229</c:v>
                </c:pt>
                <c:pt idx="2">
                  <c:v>100.102</c:v>
                </c:pt>
                <c:pt idx="3">
                  <c:v>100.2972</c:v>
                </c:pt>
                <c:pt idx="4">
                  <c:v>97.589100000000002</c:v>
                </c:pt>
                <c:pt idx="5">
                  <c:v>96.698999999999998</c:v>
                </c:pt>
                <c:pt idx="6">
                  <c:v>96.0244</c:v>
                </c:pt>
                <c:pt idx="7">
                  <c:v>96.874700000000004</c:v>
                </c:pt>
                <c:pt idx="8">
                  <c:v>94.614900000000006</c:v>
                </c:pt>
                <c:pt idx="9">
                  <c:v>92.952200000000005</c:v>
                </c:pt>
                <c:pt idx="10">
                  <c:v>92.220600000000005</c:v>
                </c:pt>
                <c:pt idx="11">
                  <c:v>93.373900000000006</c:v>
                </c:pt>
                <c:pt idx="12">
                  <c:v>95.418099999999995</c:v>
                </c:pt>
                <c:pt idx="13">
                  <c:v>97.273200000000003</c:v>
                </c:pt>
                <c:pt idx="14">
                  <c:v>97.521699999999996</c:v>
                </c:pt>
                <c:pt idx="15">
                  <c:v>96.672899999999998</c:v>
                </c:pt>
                <c:pt idx="16">
                  <c:v>99.232500000000002</c:v>
                </c:pt>
                <c:pt idx="17">
                  <c:v>95.243700000000004</c:v>
                </c:pt>
                <c:pt idx="18">
                  <c:v>95.076099999999997</c:v>
                </c:pt>
                <c:pt idx="19">
                  <c:v>95.805300000000003</c:v>
                </c:pt>
                <c:pt idx="20">
                  <c:v>96.322500000000005</c:v>
                </c:pt>
                <c:pt idx="21">
                  <c:v>96.051199999999994</c:v>
                </c:pt>
                <c:pt idx="22">
                  <c:v>95.701400000000007</c:v>
                </c:pt>
                <c:pt idx="23">
                  <c:v>95.212500000000006</c:v>
                </c:pt>
                <c:pt idx="24">
                  <c:v>95.635900000000007</c:v>
                </c:pt>
                <c:pt idx="25">
                  <c:v>96.702600000000004</c:v>
                </c:pt>
                <c:pt idx="26">
                  <c:v>96.570099999999996</c:v>
                </c:pt>
                <c:pt idx="27">
                  <c:v>95.894000000000005</c:v>
                </c:pt>
                <c:pt idx="28">
                  <c:v>95.786500000000004</c:v>
                </c:pt>
                <c:pt idx="29">
                  <c:v>94.926199999999994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E-45AB-81BA-7D046F613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...'!$L$52:$L$59</c:f>
              <c:numCache>
                <c:formatCode>0.0</c:formatCode>
                <c:ptCount val="8"/>
                <c:pt idx="0">
                  <c:v>95.77</c:v>
                </c:pt>
                <c:pt idx="1">
                  <c:v>90.04</c:v>
                </c:pt>
                <c:pt idx="2">
                  <c:v>97.53</c:v>
                </c:pt>
                <c:pt idx="3">
                  <c:v>98.33</c:v>
                </c:pt>
                <c:pt idx="4">
                  <c:v>96.23</c:v>
                </c:pt>
                <c:pt idx="5">
                  <c:v>97.17</c:v>
                </c:pt>
                <c:pt idx="6">
                  <c:v>95.56</c:v>
                </c:pt>
                <c:pt idx="7">
                  <c:v>95.98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A-4065-93A7-A64082B4A481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...'!$L$61:$L$68</c:f>
              <c:numCache>
                <c:formatCode>0.0</c:formatCode>
                <c:ptCount val="8"/>
                <c:pt idx="0">
                  <c:v>95.87</c:v>
                </c:pt>
                <c:pt idx="1">
                  <c:v>89.17</c:v>
                </c:pt>
                <c:pt idx="2">
                  <c:v>97.57</c:v>
                </c:pt>
                <c:pt idx="3">
                  <c:v>99</c:v>
                </c:pt>
                <c:pt idx="4">
                  <c:v>97.21</c:v>
                </c:pt>
                <c:pt idx="5">
                  <c:v>97.8</c:v>
                </c:pt>
                <c:pt idx="6">
                  <c:v>95.83</c:v>
                </c:pt>
                <c:pt idx="7">
                  <c:v>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A-4065-93A7-A64082B4A481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...'!$L$70:$L$77</c:f>
              <c:numCache>
                <c:formatCode>0.0</c:formatCode>
                <c:ptCount val="8"/>
                <c:pt idx="0">
                  <c:v>95.03</c:v>
                </c:pt>
                <c:pt idx="1">
                  <c:v>88.92</c:v>
                </c:pt>
                <c:pt idx="2">
                  <c:v>96.75</c:v>
                </c:pt>
                <c:pt idx="3">
                  <c:v>99.01</c:v>
                </c:pt>
                <c:pt idx="4">
                  <c:v>96.01</c:v>
                </c:pt>
                <c:pt idx="5">
                  <c:v>99.21</c:v>
                </c:pt>
                <c:pt idx="6">
                  <c:v>91.69</c:v>
                </c:pt>
                <c:pt idx="7">
                  <c:v>96.48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A-4065-93A7-A64082B4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...'!$L$81:$L$88</c:f>
              <c:numCache>
                <c:formatCode>0.0</c:formatCode>
                <c:ptCount val="8"/>
                <c:pt idx="0">
                  <c:v>97.53</c:v>
                </c:pt>
                <c:pt idx="1">
                  <c:v>89.27</c:v>
                </c:pt>
                <c:pt idx="2">
                  <c:v>97.01</c:v>
                </c:pt>
                <c:pt idx="3">
                  <c:v>97.23</c:v>
                </c:pt>
                <c:pt idx="4">
                  <c:v>99.22</c:v>
                </c:pt>
                <c:pt idx="5">
                  <c:v>93.97</c:v>
                </c:pt>
                <c:pt idx="6">
                  <c:v>92.81</c:v>
                </c:pt>
                <c:pt idx="7">
                  <c:v>98.32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5-45E9-858A-61DF5797FD1C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...'!$L$90:$L$97</c:f>
              <c:numCache>
                <c:formatCode>0.0</c:formatCode>
                <c:ptCount val="8"/>
                <c:pt idx="0">
                  <c:v>98.25</c:v>
                </c:pt>
                <c:pt idx="1">
                  <c:v>88.8</c:v>
                </c:pt>
                <c:pt idx="2">
                  <c:v>96.5</c:v>
                </c:pt>
                <c:pt idx="3">
                  <c:v>97.45</c:v>
                </c:pt>
                <c:pt idx="4">
                  <c:v>101.12</c:v>
                </c:pt>
                <c:pt idx="5">
                  <c:v>95.29</c:v>
                </c:pt>
                <c:pt idx="6">
                  <c:v>94.15</c:v>
                </c:pt>
                <c:pt idx="7">
                  <c:v>101.89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5-45E9-858A-61DF5797FD1C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...'!$L$99:$L$106</c:f>
              <c:numCache>
                <c:formatCode>0.0</c:formatCode>
                <c:ptCount val="8"/>
                <c:pt idx="0">
                  <c:v>96.9</c:v>
                </c:pt>
                <c:pt idx="1">
                  <c:v>87.75</c:v>
                </c:pt>
                <c:pt idx="2">
                  <c:v>96.13</c:v>
                </c:pt>
                <c:pt idx="3">
                  <c:v>98.03</c:v>
                </c:pt>
                <c:pt idx="4">
                  <c:v>100.71</c:v>
                </c:pt>
                <c:pt idx="5">
                  <c:v>95.47</c:v>
                </c:pt>
                <c:pt idx="6">
                  <c:v>93.61</c:v>
                </c:pt>
                <c:pt idx="7">
                  <c:v>100.58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5-45E9-858A-61DF5797F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...'!$L$23:$L$29</c:f>
              <c:numCache>
                <c:formatCode>0.0</c:formatCode>
                <c:ptCount val="7"/>
                <c:pt idx="0">
                  <c:v>113.32</c:v>
                </c:pt>
                <c:pt idx="1">
                  <c:v>94.7</c:v>
                </c:pt>
                <c:pt idx="2">
                  <c:v>96.19</c:v>
                </c:pt>
                <c:pt idx="3">
                  <c:v>96.78</c:v>
                </c:pt>
                <c:pt idx="4">
                  <c:v>96.49</c:v>
                </c:pt>
                <c:pt idx="5">
                  <c:v>92.31</c:v>
                </c:pt>
                <c:pt idx="6">
                  <c:v>84.25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6-4EB3-9FC9-828BC2604BC2}"/>
            </c:ext>
          </c:extLst>
        </c:ser>
        <c:ser>
          <c:idx val="1"/>
          <c:order val="1"/>
          <c:tx>
            <c:strRef>
              <c:f>'Administrative and support 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...'!$L$32:$L$38</c:f>
              <c:numCache>
                <c:formatCode>0.0</c:formatCode>
                <c:ptCount val="7"/>
                <c:pt idx="0">
                  <c:v>118.56</c:v>
                </c:pt>
                <c:pt idx="1">
                  <c:v>95.26</c:v>
                </c:pt>
                <c:pt idx="2">
                  <c:v>96.46</c:v>
                </c:pt>
                <c:pt idx="3">
                  <c:v>96.87</c:v>
                </c:pt>
                <c:pt idx="4">
                  <c:v>96.44</c:v>
                </c:pt>
                <c:pt idx="5">
                  <c:v>91.91</c:v>
                </c:pt>
                <c:pt idx="6">
                  <c:v>83.76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6-4EB3-9FC9-828BC2604BC2}"/>
            </c:ext>
          </c:extLst>
        </c:ser>
        <c:ser>
          <c:idx val="2"/>
          <c:order val="2"/>
          <c:tx>
            <c:strRef>
              <c:f>'Administrative and support 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...'!$L$41:$L$47</c:f>
              <c:numCache>
                <c:formatCode>0.0</c:formatCode>
                <c:ptCount val="7"/>
                <c:pt idx="0">
                  <c:v>119.99</c:v>
                </c:pt>
                <c:pt idx="1">
                  <c:v>94.47</c:v>
                </c:pt>
                <c:pt idx="2">
                  <c:v>95.26</c:v>
                </c:pt>
                <c:pt idx="3">
                  <c:v>95.74</c:v>
                </c:pt>
                <c:pt idx="4">
                  <c:v>95.76</c:v>
                </c:pt>
                <c:pt idx="5">
                  <c:v>91.19</c:v>
                </c:pt>
                <c:pt idx="6">
                  <c:v>81.91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6-4EB3-9FC9-828BC260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'Administrative and support 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99.456100000000006</c:v>
                </c:pt>
                <c:pt idx="2">
                  <c:v>97.011899999999997</c:v>
                </c:pt>
                <c:pt idx="3">
                  <c:v>92.936000000000007</c:v>
                </c:pt>
                <c:pt idx="4">
                  <c:v>90.516999999999996</c:v>
                </c:pt>
                <c:pt idx="5">
                  <c:v>89.189800000000005</c:v>
                </c:pt>
                <c:pt idx="6">
                  <c:v>89.593999999999994</c:v>
                </c:pt>
                <c:pt idx="7">
                  <c:v>89.734700000000004</c:v>
                </c:pt>
                <c:pt idx="8">
                  <c:v>89.9238</c:v>
                </c:pt>
                <c:pt idx="9">
                  <c:v>91.142600000000002</c:v>
                </c:pt>
                <c:pt idx="10">
                  <c:v>91.032200000000003</c:v>
                </c:pt>
                <c:pt idx="11">
                  <c:v>92.798100000000005</c:v>
                </c:pt>
                <c:pt idx="12">
                  <c:v>93.241600000000005</c:v>
                </c:pt>
                <c:pt idx="13">
                  <c:v>94.540999999999997</c:v>
                </c:pt>
                <c:pt idx="14">
                  <c:v>94.572599999999994</c:v>
                </c:pt>
                <c:pt idx="15">
                  <c:v>95.034999999999997</c:v>
                </c:pt>
                <c:pt idx="16">
                  <c:v>94.744200000000006</c:v>
                </c:pt>
                <c:pt idx="17">
                  <c:v>94.746700000000004</c:v>
                </c:pt>
                <c:pt idx="18">
                  <c:v>94.694400000000002</c:v>
                </c:pt>
                <c:pt idx="19">
                  <c:v>94.762799999999999</c:v>
                </c:pt>
                <c:pt idx="20">
                  <c:v>94.654200000000003</c:v>
                </c:pt>
                <c:pt idx="21">
                  <c:v>94.949200000000005</c:v>
                </c:pt>
                <c:pt idx="22">
                  <c:v>94.950800000000001</c:v>
                </c:pt>
                <c:pt idx="23">
                  <c:v>95.068600000000004</c:v>
                </c:pt>
                <c:pt idx="24">
                  <c:v>94.974599999999995</c:v>
                </c:pt>
                <c:pt idx="25">
                  <c:v>95.443600000000004</c:v>
                </c:pt>
                <c:pt idx="26">
                  <c:v>95.381</c:v>
                </c:pt>
                <c:pt idx="27">
                  <c:v>95.948599999999999</c:v>
                </c:pt>
                <c:pt idx="28">
                  <c:v>95.669799999999995</c:v>
                </c:pt>
                <c:pt idx="29">
                  <c:v>94.905199999999994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A-4328-A2D4-01C9321B688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'Administrative and support 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101.72499999999999</c:v>
                </c:pt>
                <c:pt idx="2">
                  <c:v>102.3347</c:v>
                </c:pt>
                <c:pt idx="3">
                  <c:v>99.042100000000005</c:v>
                </c:pt>
                <c:pt idx="4">
                  <c:v>93.137600000000006</c:v>
                </c:pt>
                <c:pt idx="5">
                  <c:v>90.712699999999998</c:v>
                </c:pt>
                <c:pt idx="6">
                  <c:v>93.7637</c:v>
                </c:pt>
                <c:pt idx="7">
                  <c:v>98.9084</c:v>
                </c:pt>
                <c:pt idx="8">
                  <c:v>96.813299999999998</c:v>
                </c:pt>
                <c:pt idx="9">
                  <c:v>95.635099999999994</c:v>
                </c:pt>
                <c:pt idx="10">
                  <c:v>93.982399999999998</c:v>
                </c:pt>
                <c:pt idx="11">
                  <c:v>96.090599999999995</c:v>
                </c:pt>
                <c:pt idx="12">
                  <c:v>98.058300000000003</c:v>
                </c:pt>
                <c:pt idx="13">
                  <c:v>97.155299999999997</c:v>
                </c:pt>
                <c:pt idx="14">
                  <c:v>98.868700000000004</c:v>
                </c:pt>
                <c:pt idx="15">
                  <c:v>100.8219</c:v>
                </c:pt>
                <c:pt idx="16">
                  <c:v>103.3781</c:v>
                </c:pt>
                <c:pt idx="17">
                  <c:v>97.131600000000006</c:v>
                </c:pt>
                <c:pt idx="18">
                  <c:v>97.157700000000006</c:v>
                </c:pt>
                <c:pt idx="19">
                  <c:v>96.805999999999997</c:v>
                </c:pt>
                <c:pt idx="20">
                  <c:v>97.409400000000005</c:v>
                </c:pt>
                <c:pt idx="21">
                  <c:v>98.289900000000003</c:v>
                </c:pt>
                <c:pt idx="22">
                  <c:v>97.089500000000001</c:v>
                </c:pt>
                <c:pt idx="23">
                  <c:v>97.131200000000007</c:v>
                </c:pt>
                <c:pt idx="24">
                  <c:v>97.228999999999999</c:v>
                </c:pt>
                <c:pt idx="25">
                  <c:v>98.940799999999996</c:v>
                </c:pt>
                <c:pt idx="26">
                  <c:v>97.927800000000005</c:v>
                </c:pt>
                <c:pt idx="27">
                  <c:v>98.550799999999995</c:v>
                </c:pt>
                <c:pt idx="28">
                  <c:v>97.935699999999997</c:v>
                </c:pt>
                <c:pt idx="29">
                  <c:v>97.340199999999996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A-4328-A2D4-01C9321B6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s...'!$L$52:$L$59</c:f>
              <c:numCache>
                <c:formatCode>0.0</c:formatCode>
                <c:ptCount val="8"/>
                <c:pt idx="0">
                  <c:v>101.79</c:v>
                </c:pt>
                <c:pt idx="1">
                  <c:v>93.43</c:v>
                </c:pt>
                <c:pt idx="2">
                  <c:v>111.76</c:v>
                </c:pt>
                <c:pt idx="3">
                  <c:v>99.95</c:v>
                </c:pt>
                <c:pt idx="4">
                  <c:v>101.96</c:v>
                </c:pt>
                <c:pt idx="5">
                  <c:v>100.37</c:v>
                </c:pt>
                <c:pt idx="6">
                  <c:v>102.95</c:v>
                </c:pt>
                <c:pt idx="7">
                  <c:v>96.28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097-97DD-16487F4D7C73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s...'!$L$61:$L$68</c:f>
              <c:numCache>
                <c:formatCode>0.0</c:formatCode>
                <c:ptCount val="8"/>
                <c:pt idx="0">
                  <c:v>102.99</c:v>
                </c:pt>
                <c:pt idx="1">
                  <c:v>97.48</c:v>
                </c:pt>
                <c:pt idx="2">
                  <c:v>106.54</c:v>
                </c:pt>
                <c:pt idx="3">
                  <c:v>99.47</c:v>
                </c:pt>
                <c:pt idx="4">
                  <c:v>102.88</c:v>
                </c:pt>
                <c:pt idx="5">
                  <c:v>99.94</c:v>
                </c:pt>
                <c:pt idx="6">
                  <c:v>103.02</c:v>
                </c:pt>
                <c:pt idx="7">
                  <c:v>97.48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097-97DD-16487F4D7C73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s...'!$L$70:$L$77</c:f>
              <c:numCache>
                <c:formatCode>0.0</c:formatCode>
                <c:ptCount val="8"/>
                <c:pt idx="0">
                  <c:v>103.6</c:v>
                </c:pt>
                <c:pt idx="1">
                  <c:v>93.09</c:v>
                </c:pt>
                <c:pt idx="2">
                  <c:v>107.14</c:v>
                </c:pt>
                <c:pt idx="3">
                  <c:v>98.49</c:v>
                </c:pt>
                <c:pt idx="4">
                  <c:v>101.94</c:v>
                </c:pt>
                <c:pt idx="5">
                  <c:v>100.66</c:v>
                </c:pt>
                <c:pt idx="6">
                  <c:v>100.96</c:v>
                </c:pt>
                <c:pt idx="7">
                  <c:v>98.83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7A-4097-97DD-16487F4D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s...'!$L$81:$L$88</c:f>
              <c:numCache>
                <c:formatCode>0.0</c:formatCode>
                <c:ptCount val="8"/>
                <c:pt idx="0">
                  <c:v>104.32</c:v>
                </c:pt>
                <c:pt idx="1">
                  <c:v>96.08</c:v>
                </c:pt>
                <c:pt idx="2">
                  <c:v>113.77</c:v>
                </c:pt>
                <c:pt idx="3">
                  <c:v>101.08</c:v>
                </c:pt>
                <c:pt idx="4">
                  <c:v>106.66</c:v>
                </c:pt>
                <c:pt idx="5">
                  <c:v>103.3</c:v>
                </c:pt>
                <c:pt idx="6">
                  <c:v>105.32</c:v>
                </c:pt>
                <c:pt idx="7">
                  <c:v>99.2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E01-8527-82BF9B200B3E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s...'!$L$90:$L$97</c:f>
              <c:numCache>
                <c:formatCode>0.0</c:formatCode>
                <c:ptCount val="8"/>
                <c:pt idx="0">
                  <c:v>106.21</c:v>
                </c:pt>
                <c:pt idx="1">
                  <c:v>99.15</c:v>
                </c:pt>
                <c:pt idx="2">
                  <c:v>108.46</c:v>
                </c:pt>
                <c:pt idx="3">
                  <c:v>101.89</c:v>
                </c:pt>
                <c:pt idx="4">
                  <c:v>108.78</c:v>
                </c:pt>
                <c:pt idx="5">
                  <c:v>100.37</c:v>
                </c:pt>
                <c:pt idx="6">
                  <c:v>105.37</c:v>
                </c:pt>
                <c:pt idx="7">
                  <c:v>99.71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E01-8527-82BF9B200B3E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s...'!$L$99:$L$106</c:f>
              <c:numCache>
                <c:formatCode>0.0</c:formatCode>
                <c:ptCount val="8"/>
                <c:pt idx="0">
                  <c:v>106.85</c:v>
                </c:pt>
                <c:pt idx="1">
                  <c:v>94.76</c:v>
                </c:pt>
                <c:pt idx="2">
                  <c:v>109.07</c:v>
                </c:pt>
                <c:pt idx="3">
                  <c:v>101.87</c:v>
                </c:pt>
                <c:pt idx="4">
                  <c:v>108.01</c:v>
                </c:pt>
                <c:pt idx="5">
                  <c:v>101.1</c:v>
                </c:pt>
                <c:pt idx="6">
                  <c:v>104.46</c:v>
                </c:pt>
                <c:pt idx="7">
                  <c:v>100.96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1-4E01-8527-82BF9B20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s...'!$L$23:$L$29</c:f>
              <c:numCache>
                <c:formatCode>0.0</c:formatCode>
                <c:ptCount val="7"/>
                <c:pt idx="0">
                  <c:v>105.64</c:v>
                </c:pt>
                <c:pt idx="1">
                  <c:v>108.49</c:v>
                </c:pt>
                <c:pt idx="2">
                  <c:v>103.96</c:v>
                </c:pt>
                <c:pt idx="3">
                  <c:v>102.6</c:v>
                </c:pt>
                <c:pt idx="4">
                  <c:v>100.87</c:v>
                </c:pt>
                <c:pt idx="5">
                  <c:v>96.75</c:v>
                </c:pt>
                <c:pt idx="6">
                  <c:v>90.47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E7B-95BD-EA3ACCED3331}"/>
            </c:ext>
          </c:extLst>
        </c:ser>
        <c:ser>
          <c:idx val="1"/>
          <c:order val="1"/>
          <c:tx>
            <c:strRef>
              <c:f>'Public administration and s...'!$K$6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s...'!$L$32:$L$38</c:f>
              <c:numCache>
                <c:formatCode>0.0</c:formatCode>
                <c:ptCount val="7"/>
                <c:pt idx="0">
                  <c:v>112.36</c:v>
                </c:pt>
                <c:pt idx="1">
                  <c:v>110.03</c:v>
                </c:pt>
                <c:pt idx="2">
                  <c:v>104.78</c:v>
                </c:pt>
                <c:pt idx="3">
                  <c:v>102.94</c:v>
                </c:pt>
                <c:pt idx="4">
                  <c:v>101.22</c:v>
                </c:pt>
                <c:pt idx="5">
                  <c:v>96.87</c:v>
                </c:pt>
                <c:pt idx="6">
                  <c:v>91.51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0-4E7B-95BD-EA3ACCED3331}"/>
            </c:ext>
          </c:extLst>
        </c:ser>
        <c:ser>
          <c:idx val="2"/>
          <c:order val="2"/>
          <c:tx>
            <c:strRef>
              <c:f>'Public administration and s...'!$K$7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s...'!$L$41:$L$47</c:f>
              <c:numCache>
                <c:formatCode>0.0</c:formatCode>
                <c:ptCount val="7"/>
                <c:pt idx="0">
                  <c:v>111.51</c:v>
                </c:pt>
                <c:pt idx="1">
                  <c:v>108.65</c:v>
                </c:pt>
                <c:pt idx="2">
                  <c:v>103.9</c:v>
                </c:pt>
                <c:pt idx="3">
                  <c:v>102.29</c:v>
                </c:pt>
                <c:pt idx="4">
                  <c:v>100.77</c:v>
                </c:pt>
                <c:pt idx="5">
                  <c:v>95.98</c:v>
                </c:pt>
                <c:pt idx="6">
                  <c:v>89.73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0-4E7B-95BD-EA3ACCED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95.94</c:v>
                </c:pt>
                <c:pt idx="1">
                  <c:v>95.79</c:v>
                </c:pt>
                <c:pt idx="2">
                  <c:v>101.22</c:v>
                </c:pt>
                <c:pt idx="3">
                  <c:v>97.15</c:v>
                </c:pt>
                <c:pt idx="4">
                  <c:v>97.99</c:v>
                </c:pt>
                <c:pt idx="5">
                  <c:v>87.52</c:v>
                </c:pt>
                <c:pt idx="6">
                  <c:v>98.7</c:v>
                </c:pt>
                <c:pt idx="7">
                  <c:v>113.16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3-4390-AE61-F2C1E54FE512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96.07</c:v>
                </c:pt>
                <c:pt idx="1">
                  <c:v>96.25</c:v>
                </c:pt>
                <c:pt idx="2">
                  <c:v>100.5</c:v>
                </c:pt>
                <c:pt idx="3">
                  <c:v>98.72</c:v>
                </c:pt>
                <c:pt idx="4">
                  <c:v>98.18</c:v>
                </c:pt>
                <c:pt idx="5">
                  <c:v>87.81</c:v>
                </c:pt>
                <c:pt idx="6">
                  <c:v>98.05</c:v>
                </c:pt>
                <c:pt idx="7">
                  <c:v>126.32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3-4390-AE61-F2C1E54FE512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95.24</c:v>
                </c:pt>
                <c:pt idx="1">
                  <c:v>96.53</c:v>
                </c:pt>
                <c:pt idx="2">
                  <c:v>99.99</c:v>
                </c:pt>
                <c:pt idx="3">
                  <c:v>96.54</c:v>
                </c:pt>
                <c:pt idx="4">
                  <c:v>97.79</c:v>
                </c:pt>
                <c:pt idx="5">
                  <c:v>88.12</c:v>
                </c:pt>
                <c:pt idx="6">
                  <c:v>96.04</c:v>
                </c:pt>
                <c:pt idx="7">
                  <c:v>118.42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73-4390-AE61-F2C1E54F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'Public administration and s...'!$L$108:$L$148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97.5929</c:v>
                </c:pt>
                <c:pt idx="2">
                  <c:v>96.110399999999998</c:v>
                </c:pt>
                <c:pt idx="3">
                  <c:v>95.197800000000001</c:v>
                </c:pt>
                <c:pt idx="4">
                  <c:v>95.000200000000007</c:v>
                </c:pt>
                <c:pt idx="5">
                  <c:v>95.190700000000007</c:v>
                </c:pt>
                <c:pt idx="6">
                  <c:v>95.263800000000003</c:v>
                </c:pt>
                <c:pt idx="7">
                  <c:v>95.365099999999998</c:v>
                </c:pt>
                <c:pt idx="8">
                  <c:v>95.796000000000006</c:v>
                </c:pt>
                <c:pt idx="9">
                  <c:v>96.079899999999995</c:v>
                </c:pt>
                <c:pt idx="10">
                  <c:v>96.243399999999994</c:v>
                </c:pt>
                <c:pt idx="11">
                  <c:v>96.492000000000004</c:v>
                </c:pt>
                <c:pt idx="12">
                  <c:v>97.355000000000004</c:v>
                </c:pt>
                <c:pt idx="13">
                  <c:v>99.161299999999997</c:v>
                </c:pt>
                <c:pt idx="14">
                  <c:v>99.243600000000001</c:v>
                </c:pt>
                <c:pt idx="15">
                  <c:v>100.0728</c:v>
                </c:pt>
                <c:pt idx="16">
                  <c:v>101.1576</c:v>
                </c:pt>
                <c:pt idx="17">
                  <c:v>100.9255</c:v>
                </c:pt>
                <c:pt idx="18">
                  <c:v>100.4101</c:v>
                </c:pt>
                <c:pt idx="19">
                  <c:v>100.9772</c:v>
                </c:pt>
                <c:pt idx="20">
                  <c:v>102.10639999999999</c:v>
                </c:pt>
                <c:pt idx="21">
                  <c:v>103.0771</c:v>
                </c:pt>
                <c:pt idx="22">
                  <c:v>103.17310000000001</c:v>
                </c:pt>
                <c:pt idx="23">
                  <c:v>102.4348</c:v>
                </c:pt>
                <c:pt idx="24">
                  <c:v>102.2253</c:v>
                </c:pt>
                <c:pt idx="25">
                  <c:v>102.72629999999999</c:v>
                </c:pt>
                <c:pt idx="26">
                  <c:v>102.48869999999999</c:v>
                </c:pt>
                <c:pt idx="27">
                  <c:v>103.7723</c:v>
                </c:pt>
                <c:pt idx="28">
                  <c:v>103.1982</c:v>
                </c:pt>
                <c:pt idx="29">
                  <c:v>102.4474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2-4C1F-AF76-606C256DC62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'Public administration and s...'!$L$150:$L$190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95.035700000000006</c:v>
                </c:pt>
                <c:pt idx="2">
                  <c:v>92.903400000000005</c:v>
                </c:pt>
                <c:pt idx="3">
                  <c:v>92.936099999999996</c:v>
                </c:pt>
                <c:pt idx="4">
                  <c:v>93.561599999999999</c:v>
                </c:pt>
                <c:pt idx="5">
                  <c:v>95.935199999999995</c:v>
                </c:pt>
                <c:pt idx="6">
                  <c:v>94.455200000000005</c:v>
                </c:pt>
                <c:pt idx="7">
                  <c:v>94.688900000000004</c:v>
                </c:pt>
                <c:pt idx="8">
                  <c:v>94.673199999999994</c:v>
                </c:pt>
                <c:pt idx="9">
                  <c:v>94.583699999999993</c:v>
                </c:pt>
                <c:pt idx="10">
                  <c:v>94.701700000000002</c:v>
                </c:pt>
                <c:pt idx="11">
                  <c:v>95.772000000000006</c:v>
                </c:pt>
                <c:pt idx="12">
                  <c:v>96.1828</c:v>
                </c:pt>
                <c:pt idx="13">
                  <c:v>98.525899999999993</c:v>
                </c:pt>
                <c:pt idx="14">
                  <c:v>99.067099999999996</c:v>
                </c:pt>
                <c:pt idx="15">
                  <c:v>99.442700000000002</c:v>
                </c:pt>
                <c:pt idx="16">
                  <c:v>99.948499999999996</c:v>
                </c:pt>
                <c:pt idx="17">
                  <c:v>98.341700000000003</c:v>
                </c:pt>
                <c:pt idx="18">
                  <c:v>97.668800000000005</c:v>
                </c:pt>
                <c:pt idx="19">
                  <c:v>98.093900000000005</c:v>
                </c:pt>
                <c:pt idx="20">
                  <c:v>98.877799999999993</c:v>
                </c:pt>
                <c:pt idx="21">
                  <c:v>98.909800000000004</c:v>
                </c:pt>
                <c:pt idx="22">
                  <c:v>98.346299999999999</c:v>
                </c:pt>
                <c:pt idx="23">
                  <c:v>98.101200000000006</c:v>
                </c:pt>
                <c:pt idx="24">
                  <c:v>98.286100000000005</c:v>
                </c:pt>
                <c:pt idx="25">
                  <c:v>99.172899999999998</c:v>
                </c:pt>
                <c:pt idx="26">
                  <c:v>98.646100000000004</c:v>
                </c:pt>
                <c:pt idx="27">
                  <c:v>99.600700000000003</c:v>
                </c:pt>
                <c:pt idx="28">
                  <c:v>99.543599999999998</c:v>
                </c:pt>
                <c:pt idx="29">
                  <c:v>100.28019999999999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2-4C1F-AF76-606C256D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training'!$L$52:$L$59</c:f>
              <c:numCache>
                <c:formatCode>0.0</c:formatCode>
                <c:ptCount val="8"/>
                <c:pt idx="0">
                  <c:v>97</c:v>
                </c:pt>
                <c:pt idx="1">
                  <c:v>91.11</c:v>
                </c:pt>
                <c:pt idx="2">
                  <c:v>97.69</c:v>
                </c:pt>
                <c:pt idx="3">
                  <c:v>102.71</c:v>
                </c:pt>
                <c:pt idx="4">
                  <c:v>98.11</c:v>
                </c:pt>
                <c:pt idx="5">
                  <c:v>94.82</c:v>
                </c:pt>
                <c:pt idx="6">
                  <c:v>97.9</c:v>
                </c:pt>
                <c:pt idx="7">
                  <c:v>93.69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D-4BBC-B9DD-62D4D31497B4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training'!$L$61:$L$68</c:f>
              <c:numCache>
                <c:formatCode>0.0</c:formatCode>
                <c:ptCount val="8"/>
                <c:pt idx="0">
                  <c:v>98.45</c:v>
                </c:pt>
                <c:pt idx="1">
                  <c:v>92.35</c:v>
                </c:pt>
                <c:pt idx="2">
                  <c:v>98.98</c:v>
                </c:pt>
                <c:pt idx="3">
                  <c:v>104.62</c:v>
                </c:pt>
                <c:pt idx="4">
                  <c:v>100.09</c:v>
                </c:pt>
                <c:pt idx="5">
                  <c:v>96.45</c:v>
                </c:pt>
                <c:pt idx="6">
                  <c:v>98.03</c:v>
                </c:pt>
                <c:pt idx="7">
                  <c:v>89.02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D-4BBC-B9DD-62D4D31497B4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training'!$L$70:$L$77</c:f>
              <c:numCache>
                <c:formatCode>0.0</c:formatCode>
                <c:ptCount val="8"/>
                <c:pt idx="0">
                  <c:v>99.19</c:v>
                </c:pt>
                <c:pt idx="1">
                  <c:v>93.25</c:v>
                </c:pt>
                <c:pt idx="2">
                  <c:v>99.81</c:v>
                </c:pt>
                <c:pt idx="3">
                  <c:v>105.99</c:v>
                </c:pt>
                <c:pt idx="4">
                  <c:v>100.93</c:v>
                </c:pt>
                <c:pt idx="5">
                  <c:v>96.33</c:v>
                </c:pt>
                <c:pt idx="6">
                  <c:v>98.25</c:v>
                </c:pt>
                <c:pt idx="7">
                  <c:v>88.33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D-4BBC-B9DD-62D4D314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training'!$L$81:$L$88</c:f>
              <c:numCache>
                <c:formatCode>0.0</c:formatCode>
                <c:ptCount val="8"/>
                <c:pt idx="0">
                  <c:v>98.42</c:v>
                </c:pt>
                <c:pt idx="1">
                  <c:v>89.57</c:v>
                </c:pt>
                <c:pt idx="2">
                  <c:v>98.32</c:v>
                </c:pt>
                <c:pt idx="3">
                  <c:v>101.81</c:v>
                </c:pt>
                <c:pt idx="4">
                  <c:v>97.86</c:v>
                </c:pt>
                <c:pt idx="5">
                  <c:v>95.62</c:v>
                </c:pt>
                <c:pt idx="6">
                  <c:v>97.55</c:v>
                </c:pt>
                <c:pt idx="7">
                  <c:v>94.87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1-4644-B4CC-7BE241D9A9F7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training'!$L$90:$L$97</c:f>
              <c:numCache>
                <c:formatCode>0.0</c:formatCode>
                <c:ptCount val="8"/>
                <c:pt idx="0">
                  <c:v>99.35</c:v>
                </c:pt>
                <c:pt idx="1">
                  <c:v>90.94</c:v>
                </c:pt>
                <c:pt idx="2">
                  <c:v>99.03</c:v>
                </c:pt>
                <c:pt idx="3">
                  <c:v>103.62</c:v>
                </c:pt>
                <c:pt idx="4">
                  <c:v>99.64</c:v>
                </c:pt>
                <c:pt idx="5">
                  <c:v>97.26</c:v>
                </c:pt>
                <c:pt idx="6">
                  <c:v>98.58</c:v>
                </c:pt>
                <c:pt idx="7">
                  <c:v>89.67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61-4644-B4CC-7BE241D9A9F7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training'!$L$99:$L$106</c:f>
              <c:numCache>
                <c:formatCode>0.0</c:formatCode>
                <c:ptCount val="8"/>
                <c:pt idx="0">
                  <c:v>100.17</c:v>
                </c:pt>
                <c:pt idx="1">
                  <c:v>91.41</c:v>
                </c:pt>
                <c:pt idx="2">
                  <c:v>99.29</c:v>
                </c:pt>
                <c:pt idx="3">
                  <c:v>105.13</c:v>
                </c:pt>
                <c:pt idx="4">
                  <c:v>100.66</c:v>
                </c:pt>
                <c:pt idx="5">
                  <c:v>97.15</c:v>
                </c:pt>
                <c:pt idx="6">
                  <c:v>98.56</c:v>
                </c:pt>
                <c:pt idx="7">
                  <c:v>89.77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1-4644-B4CC-7BE241D9A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training'!$L$23:$L$29</c:f>
              <c:numCache>
                <c:formatCode>0.0</c:formatCode>
                <c:ptCount val="7"/>
                <c:pt idx="0">
                  <c:v>92.99</c:v>
                </c:pt>
                <c:pt idx="1">
                  <c:v>92.98</c:v>
                </c:pt>
                <c:pt idx="2">
                  <c:v>97.53</c:v>
                </c:pt>
                <c:pt idx="3">
                  <c:v>97.51</c:v>
                </c:pt>
                <c:pt idx="4">
                  <c:v>97.22</c:v>
                </c:pt>
                <c:pt idx="5">
                  <c:v>92.29</c:v>
                </c:pt>
                <c:pt idx="6">
                  <c:v>86.03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F-4392-A143-EF786B7281AD}"/>
            </c:ext>
          </c:extLst>
        </c:ser>
        <c:ser>
          <c:idx val="1"/>
          <c:order val="1"/>
          <c:tx>
            <c:strRef>
              <c:f>'Education and training'!$K$6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training'!$L$32:$L$38</c:f>
              <c:numCache>
                <c:formatCode>0.0</c:formatCode>
                <c:ptCount val="7"/>
                <c:pt idx="0">
                  <c:v>96.27</c:v>
                </c:pt>
                <c:pt idx="1">
                  <c:v>95.27</c:v>
                </c:pt>
                <c:pt idx="2">
                  <c:v>98.63</c:v>
                </c:pt>
                <c:pt idx="3">
                  <c:v>98.37</c:v>
                </c:pt>
                <c:pt idx="4">
                  <c:v>98.09</c:v>
                </c:pt>
                <c:pt idx="5">
                  <c:v>93.15</c:v>
                </c:pt>
                <c:pt idx="6">
                  <c:v>87.06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F-4392-A143-EF786B7281AD}"/>
            </c:ext>
          </c:extLst>
        </c:ser>
        <c:ser>
          <c:idx val="2"/>
          <c:order val="2"/>
          <c:tx>
            <c:strRef>
              <c:f>'Education and training'!$K$7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training'!$L$41:$L$47</c:f>
              <c:numCache>
                <c:formatCode>0.0</c:formatCode>
                <c:ptCount val="7"/>
                <c:pt idx="0">
                  <c:v>92.16</c:v>
                </c:pt>
                <c:pt idx="1">
                  <c:v>95.66</c:v>
                </c:pt>
                <c:pt idx="2">
                  <c:v>99.65</c:v>
                </c:pt>
                <c:pt idx="3">
                  <c:v>99.31</c:v>
                </c:pt>
                <c:pt idx="4">
                  <c:v>99.14</c:v>
                </c:pt>
                <c:pt idx="5">
                  <c:v>93.9</c:v>
                </c:pt>
                <c:pt idx="6">
                  <c:v>87.14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DF-4392-A143-EF786B72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'Education and training'!$L$108:$L$148</c:f>
              <c:numCache>
                <c:formatCode>0.0</c:formatCode>
                <c:ptCount val="41"/>
                <c:pt idx="0">
                  <c:v>100</c:v>
                </c:pt>
                <c:pt idx="1">
                  <c:v>100.4957</c:v>
                </c:pt>
                <c:pt idx="2">
                  <c:v>99.208100000000002</c:v>
                </c:pt>
                <c:pt idx="3">
                  <c:v>96.514300000000006</c:v>
                </c:pt>
                <c:pt idx="4">
                  <c:v>93.354799999999997</c:v>
                </c:pt>
                <c:pt idx="5">
                  <c:v>90.966899999999995</c:v>
                </c:pt>
                <c:pt idx="6">
                  <c:v>90.255600000000001</c:v>
                </c:pt>
                <c:pt idx="7">
                  <c:v>91.036900000000003</c:v>
                </c:pt>
                <c:pt idx="8">
                  <c:v>92.605400000000003</c:v>
                </c:pt>
                <c:pt idx="9">
                  <c:v>94.650999999999996</c:v>
                </c:pt>
                <c:pt idx="10">
                  <c:v>95.075299999999999</c:v>
                </c:pt>
                <c:pt idx="11">
                  <c:v>95.390799999999999</c:v>
                </c:pt>
                <c:pt idx="12">
                  <c:v>95.851900000000001</c:v>
                </c:pt>
                <c:pt idx="13">
                  <c:v>95.270899999999997</c:v>
                </c:pt>
                <c:pt idx="14">
                  <c:v>95.607500000000002</c:v>
                </c:pt>
                <c:pt idx="15">
                  <c:v>96.365499999999997</c:v>
                </c:pt>
                <c:pt idx="16">
                  <c:v>95.832499999999996</c:v>
                </c:pt>
                <c:pt idx="17">
                  <c:v>93.359899999999996</c:v>
                </c:pt>
                <c:pt idx="18">
                  <c:v>91.873199999999997</c:v>
                </c:pt>
                <c:pt idx="19">
                  <c:v>93.170400000000001</c:v>
                </c:pt>
                <c:pt idx="20">
                  <c:v>94.543199999999999</c:v>
                </c:pt>
                <c:pt idx="21">
                  <c:v>94.975300000000004</c:v>
                </c:pt>
                <c:pt idx="22">
                  <c:v>95.35</c:v>
                </c:pt>
                <c:pt idx="23">
                  <c:v>95.551299999999998</c:v>
                </c:pt>
                <c:pt idx="24">
                  <c:v>95.550200000000004</c:v>
                </c:pt>
                <c:pt idx="25">
                  <c:v>95.756600000000006</c:v>
                </c:pt>
                <c:pt idx="26">
                  <c:v>96.257400000000004</c:v>
                </c:pt>
                <c:pt idx="27">
                  <c:v>96.841700000000003</c:v>
                </c:pt>
                <c:pt idx="28">
                  <c:v>96.957099999999997</c:v>
                </c:pt>
                <c:pt idx="29">
                  <c:v>97.623099999999994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D-4593-8636-5A1E37AFA7A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'Education and training'!$L$150:$L$190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102.1118</c:v>
                </c:pt>
                <c:pt idx="2">
                  <c:v>101.4957</c:v>
                </c:pt>
                <c:pt idx="3">
                  <c:v>99.444500000000005</c:v>
                </c:pt>
                <c:pt idx="4">
                  <c:v>97.760099999999994</c:v>
                </c:pt>
                <c:pt idx="5">
                  <c:v>96.846599999999995</c:v>
                </c:pt>
                <c:pt idx="6">
                  <c:v>96.166499999999999</c:v>
                </c:pt>
                <c:pt idx="7">
                  <c:v>97.730099999999993</c:v>
                </c:pt>
                <c:pt idx="8">
                  <c:v>98.282700000000006</c:v>
                </c:pt>
                <c:pt idx="9">
                  <c:v>99.519099999999995</c:v>
                </c:pt>
                <c:pt idx="10">
                  <c:v>99.442899999999995</c:v>
                </c:pt>
                <c:pt idx="11">
                  <c:v>100.3781</c:v>
                </c:pt>
                <c:pt idx="12">
                  <c:v>101.4593</c:v>
                </c:pt>
                <c:pt idx="13">
                  <c:v>102.8896</c:v>
                </c:pt>
                <c:pt idx="14">
                  <c:v>103.85129999999999</c:v>
                </c:pt>
                <c:pt idx="15">
                  <c:v>104.66840000000001</c:v>
                </c:pt>
                <c:pt idx="16">
                  <c:v>101.7085</c:v>
                </c:pt>
                <c:pt idx="17">
                  <c:v>97.994600000000005</c:v>
                </c:pt>
                <c:pt idx="18">
                  <c:v>96.6721</c:v>
                </c:pt>
                <c:pt idx="19">
                  <c:v>96.908600000000007</c:v>
                </c:pt>
                <c:pt idx="20">
                  <c:v>98.5</c:v>
                </c:pt>
                <c:pt idx="21">
                  <c:v>98.773200000000003</c:v>
                </c:pt>
                <c:pt idx="22">
                  <c:v>98.349000000000004</c:v>
                </c:pt>
                <c:pt idx="23">
                  <c:v>98.715000000000003</c:v>
                </c:pt>
                <c:pt idx="24">
                  <c:v>98.4298</c:v>
                </c:pt>
                <c:pt idx="25">
                  <c:v>98.786199999999994</c:v>
                </c:pt>
                <c:pt idx="26">
                  <c:v>99.289100000000005</c:v>
                </c:pt>
                <c:pt idx="27">
                  <c:v>100.0926</c:v>
                </c:pt>
                <c:pt idx="28">
                  <c:v>99.503600000000006</c:v>
                </c:pt>
                <c:pt idx="29">
                  <c:v>100.1985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D-4593-8636-5A1E37AF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assi...'!$L$52:$L$59</c:f>
              <c:numCache>
                <c:formatCode>0.0</c:formatCode>
                <c:ptCount val="8"/>
                <c:pt idx="0">
                  <c:v>103.12</c:v>
                </c:pt>
                <c:pt idx="1">
                  <c:v>102.44</c:v>
                </c:pt>
                <c:pt idx="2">
                  <c:v>99.18</c:v>
                </c:pt>
                <c:pt idx="3">
                  <c:v>102.99</c:v>
                </c:pt>
                <c:pt idx="4">
                  <c:v>103.27</c:v>
                </c:pt>
                <c:pt idx="5">
                  <c:v>103.89</c:v>
                </c:pt>
                <c:pt idx="6">
                  <c:v>104.96</c:v>
                </c:pt>
                <c:pt idx="7">
                  <c:v>109.23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1-4C49-9701-A77C53559B90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assi...'!$L$61:$L$68</c:f>
              <c:numCache>
                <c:formatCode>0.0</c:formatCode>
                <c:ptCount val="8"/>
                <c:pt idx="0">
                  <c:v>103.44</c:v>
                </c:pt>
                <c:pt idx="1">
                  <c:v>103.27</c:v>
                </c:pt>
                <c:pt idx="2">
                  <c:v>98.44</c:v>
                </c:pt>
                <c:pt idx="3">
                  <c:v>101.88</c:v>
                </c:pt>
                <c:pt idx="4">
                  <c:v>101.2</c:v>
                </c:pt>
                <c:pt idx="5">
                  <c:v>101.61</c:v>
                </c:pt>
                <c:pt idx="6">
                  <c:v>108.32</c:v>
                </c:pt>
                <c:pt idx="7">
                  <c:v>104.13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1-4C49-9701-A77C53559B90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assi...'!$L$70:$L$77</c:f>
              <c:numCache>
                <c:formatCode>0.0</c:formatCode>
                <c:ptCount val="8"/>
                <c:pt idx="0">
                  <c:v>102.9</c:v>
                </c:pt>
                <c:pt idx="1">
                  <c:v>102.54</c:v>
                </c:pt>
                <c:pt idx="2">
                  <c:v>98.42</c:v>
                </c:pt>
                <c:pt idx="3">
                  <c:v>98.95</c:v>
                </c:pt>
                <c:pt idx="4">
                  <c:v>100.64</c:v>
                </c:pt>
                <c:pt idx="5">
                  <c:v>100.97</c:v>
                </c:pt>
                <c:pt idx="6">
                  <c:v>107.08</c:v>
                </c:pt>
                <c:pt idx="7">
                  <c:v>100.96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1-4C49-9701-A77C5355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assi...'!$L$81:$L$88</c:f>
              <c:numCache>
                <c:formatCode>0.0</c:formatCode>
                <c:ptCount val="8"/>
                <c:pt idx="0">
                  <c:v>101.46</c:v>
                </c:pt>
                <c:pt idx="1">
                  <c:v>100.31</c:v>
                </c:pt>
                <c:pt idx="2">
                  <c:v>98.48</c:v>
                </c:pt>
                <c:pt idx="3">
                  <c:v>102.29</c:v>
                </c:pt>
                <c:pt idx="4">
                  <c:v>104.7</c:v>
                </c:pt>
                <c:pt idx="5">
                  <c:v>103.27</c:v>
                </c:pt>
                <c:pt idx="6">
                  <c:v>101.61</c:v>
                </c:pt>
                <c:pt idx="7">
                  <c:v>105.11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E-4AB6-8516-0AA9AEEC0D74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assi...'!$L$90:$L$97</c:f>
              <c:numCache>
                <c:formatCode>0.0</c:formatCode>
                <c:ptCount val="8"/>
                <c:pt idx="0">
                  <c:v>101.68</c:v>
                </c:pt>
                <c:pt idx="1">
                  <c:v>101.13</c:v>
                </c:pt>
                <c:pt idx="2">
                  <c:v>98.01</c:v>
                </c:pt>
                <c:pt idx="3">
                  <c:v>101.19</c:v>
                </c:pt>
                <c:pt idx="4">
                  <c:v>103.66</c:v>
                </c:pt>
                <c:pt idx="5">
                  <c:v>101</c:v>
                </c:pt>
                <c:pt idx="6">
                  <c:v>103.28</c:v>
                </c:pt>
                <c:pt idx="7">
                  <c:v>100.34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E-4AB6-8516-0AA9AEEC0D74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assi...'!$L$99:$L$106</c:f>
              <c:numCache>
                <c:formatCode>0.0</c:formatCode>
                <c:ptCount val="8"/>
                <c:pt idx="0">
                  <c:v>101.04</c:v>
                </c:pt>
                <c:pt idx="1">
                  <c:v>100.42</c:v>
                </c:pt>
                <c:pt idx="2">
                  <c:v>97.91</c:v>
                </c:pt>
                <c:pt idx="3">
                  <c:v>97.77</c:v>
                </c:pt>
                <c:pt idx="4">
                  <c:v>102.92</c:v>
                </c:pt>
                <c:pt idx="5">
                  <c:v>100.36</c:v>
                </c:pt>
                <c:pt idx="6">
                  <c:v>101.75</c:v>
                </c:pt>
                <c:pt idx="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E-4AB6-8516-0AA9AEEC0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assi...'!$L$23:$L$29</c:f>
              <c:numCache>
                <c:formatCode>0.0</c:formatCode>
                <c:ptCount val="7"/>
                <c:pt idx="0">
                  <c:v>125.89</c:v>
                </c:pt>
                <c:pt idx="1">
                  <c:v>105.1</c:v>
                </c:pt>
                <c:pt idx="2">
                  <c:v>101.78</c:v>
                </c:pt>
                <c:pt idx="3">
                  <c:v>101.43</c:v>
                </c:pt>
                <c:pt idx="4">
                  <c:v>100.66</c:v>
                </c:pt>
                <c:pt idx="5">
                  <c:v>96.57</c:v>
                </c:pt>
                <c:pt idx="6">
                  <c:v>90.45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2-4E73-8A32-F034D2CA140A}"/>
            </c:ext>
          </c:extLst>
        </c:ser>
        <c:ser>
          <c:idx val="1"/>
          <c:order val="1"/>
          <c:tx>
            <c:strRef>
              <c:f>'Health care and social assi...'!$K$6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assi...'!$L$32:$L$38</c:f>
              <c:numCache>
                <c:formatCode>0.0</c:formatCode>
                <c:ptCount val="7"/>
                <c:pt idx="0">
                  <c:v>131.49</c:v>
                </c:pt>
                <c:pt idx="1">
                  <c:v>105.93</c:v>
                </c:pt>
                <c:pt idx="2">
                  <c:v>101.8</c:v>
                </c:pt>
                <c:pt idx="3">
                  <c:v>101.23</c:v>
                </c:pt>
                <c:pt idx="4">
                  <c:v>100.24</c:v>
                </c:pt>
                <c:pt idx="5">
                  <c:v>95.84</c:v>
                </c:pt>
                <c:pt idx="6">
                  <c:v>89.58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2-4E73-8A32-F034D2CA140A}"/>
            </c:ext>
          </c:extLst>
        </c:ser>
        <c:ser>
          <c:idx val="2"/>
          <c:order val="2"/>
          <c:tx>
            <c:strRef>
              <c:f>'Health care and social assi...'!$K$7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assi...'!$L$41:$L$47</c:f>
              <c:numCache>
                <c:formatCode>0.0</c:formatCode>
                <c:ptCount val="7"/>
                <c:pt idx="0">
                  <c:v>130.15</c:v>
                </c:pt>
                <c:pt idx="1">
                  <c:v>104.91</c:v>
                </c:pt>
                <c:pt idx="2">
                  <c:v>100.99</c:v>
                </c:pt>
                <c:pt idx="3">
                  <c:v>100.76</c:v>
                </c:pt>
                <c:pt idx="4">
                  <c:v>99.96</c:v>
                </c:pt>
                <c:pt idx="5">
                  <c:v>95.56</c:v>
                </c:pt>
                <c:pt idx="6">
                  <c:v>88.42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22-4E73-8A32-F034D2CA1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'Health care and social assi...'!$L$108:$L$148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99.612499999999997</c:v>
                </c:pt>
                <c:pt idx="2">
                  <c:v>98.216099999999997</c:v>
                </c:pt>
                <c:pt idx="3">
                  <c:v>96.715999999999994</c:v>
                </c:pt>
                <c:pt idx="4">
                  <c:v>95.635999999999996</c:v>
                </c:pt>
                <c:pt idx="5">
                  <c:v>95.194299999999998</c:v>
                </c:pt>
                <c:pt idx="6">
                  <c:v>95.541700000000006</c:v>
                </c:pt>
                <c:pt idx="7">
                  <c:v>96.076899999999995</c:v>
                </c:pt>
                <c:pt idx="8">
                  <c:v>96.833200000000005</c:v>
                </c:pt>
                <c:pt idx="9">
                  <c:v>97.009</c:v>
                </c:pt>
                <c:pt idx="10">
                  <c:v>97.423500000000004</c:v>
                </c:pt>
                <c:pt idx="11">
                  <c:v>98.266599999999997</c:v>
                </c:pt>
                <c:pt idx="12">
                  <c:v>99.407399999999996</c:v>
                </c:pt>
                <c:pt idx="13">
                  <c:v>100.3181</c:v>
                </c:pt>
                <c:pt idx="14">
                  <c:v>100.78879999999999</c:v>
                </c:pt>
                <c:pt idx="15">
                  <c:v>101.7878</c:v>
                </c:pt>
                <c:pt idx="16">
                  <c:v>101.64790000000001</c:v>
                </c:pt>
                <c:pt idx="17">
                  <c:v>101.1728</c:v>
                </c:pt>
                <c:pt idx="18">
                  <c:v>101.62</c:v>
                </c:pt>
                <c:pt idx="19">
                  <c:v>101.3597</c:v>
                </c:pt>
                <c:pt idx="20">
                  <c:v>101.3147</c:v>
                </c:pt>
                <c:pt idx="21">
                  <c:v>101.2718</c:v>
                </c:pt>
                <c:pt idx="22">
                  <c:v>100.90940000000001</c:v>
                </c:pt>
                <c:pt idx="23">
                  <c:v>100.9534</c:v>
                </c:pt>
                <c:pt idx="24">
                  <c:v>101.1718</c:v>
                </c:pt>
                <c:pt idx="25">
                  <c:v>101.5564</c:v>
                </c:pt>
                <c:pt idx="26">
                  <c:v>101.66079999999999</c:v>
                </c:pt>
                <c:pt idx="27">
                  <c:v>101.77670000000001</c:v>
                </c:pt>
                <c:pt idx="28">
                  <c:v>101.5026</c:v>
                </c:pt>
                <c:pt idx="29">
                  <c:v>100.782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9-4F4B-8BBA-EFB92FA90C7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'Health care and social assi...'!$L$150:$L$190</c:f>
              <c:numCache>
                <c:formatCode>0.0</c:formatCode>
                <c:ptCount val="41"/>
                <c:pt idx="0">
                  <c:v>100</c:v>
                </c:pt>
                <c:pt idx="1">
                  <c:v>98.881299999999996</c:v>
                </c:pt>
                <c:pt idx="2">
                  <c:v>97.846999999999994</c:v>
                </c:pt>
                <c:pt idx="3">
                  <c:v>98.270799999999994</c:v>
                </c:pt>
                <c:pt idx="4">
                  <c:v>99.673100000000005</c:v>
                </c:pt>
                <c:pt idx="5">
                  <c:v>99.4983</c:v>
                </c:pt>
                <c:pt idx="6">
                  <c:v>98.530900000000003</c:v>
                </c:pt>
                <c:pt idx="7">
                  <c:v>98.346900000000005</c:v>
                </c:pt>
                <c:pt idx="8">
                  <c:v>98.262900000000002</c:v>
                </c:pt>
                <c:pt idx="9">
                  <c:v>98.914100000000005</c:v>
                </c:pt>
                <c:pt idx="10">
                  <c:v>99.245199999999997</c:v>
                </c:pt>
                <c:pt idx="11">
                  <c:v>99.369900000000001</c:v>
                </c:pt>
                <c:pt idx="12">
                  <c:v>100.23350000000001</c:v>
                </c:pt>
                <c:pt idx="13">
                  <c:v>101.73220000000001</c:v>
                </c:pt>
                <c:pt idx="14">
                  <c:v>103.1767</c:v>
                </c:pt>
                <c:pt idx="15">
                  <c:v>103.0194</c:v>
                </c:pt>
                <c:pt idx="16">
                  <c:v>105.4571</c:v>
                </c:pt>
                <c:pt idx="17">
                  <c:v>103.532</c:v>
                </c:pt>
                <c:pt idx="18">
                  <c:v>102.57850000000001</c:v>
                </c:pt>
                <c:pt idx="19">
                  <c:v>102.5245</c:v>
                </c:pt>
                <c:pt idx="20">
                  <c:v>103.28189999999999</c:v>
                </c:pt>
                <c:pt idx="21">
                  <c:v>102.91240000000001</c:v>
                </c:pt>
                <c:pt idx="22">
                  <c:v>102.57850000000001</c:v>
                </c:pt>
                <c:pt idx="23">
                  <c:v>102.46769999999999</c:v>
                </c:pt>
                <c:pt idx="24">
                  <c:v>102.5382</c:v>
                </c:pt>
                <c:pt idx="25">
                  <c:v>102.7878</c:v>
                </c:pt>
                <c:pt idx="26">
                  <c:v>103.655</c:v>
                </c:pt>
                <c:pt idx="27">
                  <c:v>103.5553</c:v>
                </c:pt>
                <c:pt idx="28">
                  <c:v>103.3747</c:v>
                </c:pt>
                <c:pt idx="29">
                  <c:v>103.1074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9-4F4B-8BBA-EFB92FA90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services'!$L$52:$L$59</c:f>
              <c:numCache>
                <c:formatCode>0.0</c:formatCode>
                <c:ptCount val="8"/>
                <c:pt idx="0">
                  <c:v>88.11</c:v>
                </c:pt>
                <c:pt idx="1">
                  <c:v>80.44</c:v>
                </c:pt>
                <c:pt idx="2">
                  <c:v>91.85</c:v>
                </c:pt>
                <c:pt idx="3">
                  <c:v>87.23</c:v>
                </c:pt>
                <c:pt idx="4">
                  <c:v>101.27</c:v>
                </c:pt>
                <c:pt idx="5">
                  <c:v>87.5</c:v>
                </c:pt>
                <c:pt idx="6">
                  <c:v>98.14</c:v>
                </c:pt>
                <c:pt idx="7">
                  <c:v>93.43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6-4F25-AFEE-18AC2A9B9392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services'!$L$61:$L$68</c:f>
              <c:numCache>
                <c:formatCode>0.0</c:formatCode>
                <c:ptCount val="8"/>
                <c:pt idx="0">
                  <c:v>90.31</c:v>
                </c:pt>
                <c:pt idx="1">
                  <c:v>81</c:v>
                </c:pt>
                <c:pt idx="2">
                  <c:v>92.51</c:v>
                </c:pt>
                <c:pt idx="3">
                  <c:v>89.82</c:v>
                </c:pt>
                <c:pt idx="4">
                  <c:v>100.76</c:v>
                </c:pt>
                <c:pt idx="5">
                  <c:v>90.04</c:v>
                </c:pt>
                <c:pt idx="6">
                  <c:v>96.79</c:v>
                </c:pt>
                <c:pt idx="7">
                  <c:v>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46-4F25-AFEE-18AC2A9B9392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services'!$L$70:$L$77</c:f>
              <c:numCache>
                <c:formatCode>0.0</c:formatCode>
                <c:ptCount val="8"/>
                <c:pt idx="0">
                  <c:v>89.2</c:v>
                </c:pt>
                <c:pt idx="1">
                  <c:v>79.73</c:v>
                </c:pt>
                <c:pt idx="2">
                  <c:v>91.47</c:v>
                </c:pt>
                <c:pt idx="3">
                  <c:v>90.71</c:v>
                </c:pt>
                <c:pt idx="4">
                  <c:v>98.54</c:v>
                </c:pt>
                <c:pt idx="5">
                  <c:v>89.8</c:v>
                </c:pt>
                <c:pt idx="6">
                  <c:v>99.47</c:v>
                </c:pt>
                <c:pt idx="7">
                  <c:v>92.84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6-4F25-AFEE-18AC2A9B9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Mining!$L$23:$L$29</c:f>
              <c:numCache>
                <c:formatCode>0.0</c:formatCode>
                <c:ptCount val="7"/>
                <c:pt idx="0">
                  <c:v>107.72</c:v>
                </c:pt>
                <c:pt idx="1">
                  <c:v>100.77</c:v>
                </c:pt>
                <c:pt idx="2">
                  <c:v>98.3</c:v>
                </c:pt>
                <c:pt idx="3">
                  <c:v>98.22</c:v>
                </c:pt>
                <c:pt idx="4">
                  <c:v>97.58</c:v>
                </c:pt>
                <c:pt idx="5">
                  <c:v>94.26</c:v>
                </c:pt>
                <c:pt idx="6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7-4E8B-81BB-BB0F1836C7D9}"/>
            </c:ext>
          </c:extLst>
        </c:ser>
        <c:ser>
          <c:idx val="1"/>
          <c:order val="1"/>
          <c:tx>
            <c:strRef>
              <c:f>Mining!$K$6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113.79</c:v>
                </c:pt>
                <c:pt idx="1">
                  <c:v>101.34</c:v>
                </c:pt>
                <c:pt idx="2">
                  <c:v>98.18</c:v>
                </c:pt>
                <c:pt idx="3">
                  <c:v>98.08</c:v>
                </c:pt>
                <c:pt idx="4">
                  <c:v>97.45</c:v>
                </c:pt>
                <c:pt idx="5">
                  <c:v>93.73</c:v>
                </c:pt>
                <c:pt idx="6">
                  <c:v>92.97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7-4E8B-81BB-BB0F1836C7D9}"/>
            </c:ext>
          </c:extLst>
        </c:ser>
        <c:ser>
          <c:idx val="2"/>
          <c:order val="2"/>
          <c:tx>
            <c:strRef>
              <c:f>Mining!$K$7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113.17</c:v>
                </c:pt>
                <c:pt idx="1">
                  <c:v>101.25</c:v>
                </c:pt>
                <c:pt idx="2">
                  <c:v>98.1</c:v>
                </c:pt>
                <c:pt idx="3">
                  <c:v>97.89</c:v>
                </c:pt>
                <c:pt idx="4">
                  <c:v>97.44</c:v>
                </c:pt>
                <c:pt idx="5">
                  <c:v>93.96</c:v>
                </c:pt>
                <c:pt idx="6">
                  <c:v>90.87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D7-4E8B-81BB-BB0F1836C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services'!$L$81:$L$88</c:f>
              <c:numCache>
                <c:formatCode>0.0</c:formatCode>
                <c:ptCount val="8"/>
                <c:pt idx="0">
                  <c:v>88.88</c:v>
                </c:pt>
                <c:pt idx="1">
                  <c:v>73.760000000000005</c:v>
                </c:pt>
                <c:pt idx="2">
                  <c:v>92.01</c:v>
                </c:pt>
                <c:pt idx="3">
                  <c:v>86.48</c:v>
                </c:pt>
                <c:pt idx="4">
                  <c:v>99.67</c:v>
                </c:pt>
                <c:pt idx="5">
                  <c:v>90.11</c:v>
                </c:pt>
                <c:pt idx="6">
                  <c:v>97.44</c:v>
                </c:pt>
                <c:pt idx="7">
                  <c:v>97.39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6-406D-AA30-D00819A20F3C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services'!$L$90:$L$97</c:f>
              <c:numCache>
                <c:formatCode>0.0</c:formatCode>
                <c:ptCount val="8"/>
                <c:pt idx="0">
                  <c:v>91.46</c:v>
                </c:pt>
                <c:pt idx="1">
                  <c:v>74.849999999999994</c:v>
                </c:pt>
                <c:pt idx="2">
                  <c:v>95.18</c:v>
                </c:pt>
                <c:pt idx="3">
                  <c:v>89.47</c:v>
                </c:pt>
                <c:pt idx="4">
                  <c:v>100.74</c:v>
                </c:pt>
                <c:pt idx="5">
                  <c:v>92.59</c:v>
                </c:pt>
                <c:pt idx="6">
                  <c:v>97.35</c:v>
                </c:pt>
                <c:pt idx="7">
                  <c:v>97.65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6-406D-AA30-D00819A20F3C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services'!$L$99:$L$106</c:f>
              <c:numCache>
                <c:formatCode>0.0</c:formatCode>
                <c:ptCount val="8"/>
                <c:pt idx="0">
                  <c:v>90.28</c:v>
                </c:pt>
                <c:pt idx="1">
                  <c:v>73.22</c:v>
                </c:pt>
                <c:pt idx="2">
                  <c:v>93.34</c:v>
                </c:pt>
                <c:pt idx="3">
                  <c:v>89.6</c:v>
                </c:pt>
                <c:pt idx="4">
                  <c:v>97.43</c:v>
                </c:pt>
                <c:pt idx="5">
                  <c:v>92.14</c:v>
                </c:pt>
                <c:pt idx="6">
                  <c:v>100.36</c:v>
                </c:pt>
                <c:pt idx="7">
                  <c:v>97.26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6-406D-AA30-D00819A20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services'!$L$23:$L$29</c:f>
              <c:numCache>
                <c:formatCode>0.0</c:formatCode>
                <c:ptCount val="7"/>
                <c:pt idx="0">
                  <c:v>80.69</c:v>
                </c:pt>
                <c:pt idx="1">
                  <c:v>83.48</c:v>
                </c:pt>
                <c:pt idx="2">
                  <c:v>87.41</c:v>
                </c:pt>
                <c:pt idx="3">
                  <c:v>89.36</c:v>
                </c:pt>
                <c:pt idx="4">
                  <c:v>89.3</c:v>
                </c:pt>
                <c:pt idx="5">
                  <c:v>87.52</c:v>
                </c:pt>
                <c:pt idx="6">
                  <c:v>81.709999999999994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5-4E91-BA91-E8A5974B1E6E}"/>
            </c:ext>
          </c:extLst>
        </c:ser>
        <c:ser>
          <c:idx val="1"/>
          <c:order val="1"/>
          <c:tx>
            <c:strRef>
              <c:f>'Arts and recreation services'!$K$6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services'!$L$32:$L$38</c:f>
              <c:numCache>
                <c:formatCode>0.0</c:formatCode>
                <c:ptCount val="7"/>
                <c:pt idx="0">
                  <c:v>89.29</c:v>
                </c:pt>
                <c:pt idx="1">
                  <c:v>85.54</c:v>
                </c:pt>
                <c:pt idx="2">
                  <c:v>88.34</c:v>
                </c:pt>
                <c:pt idx="3">
                  <c:v>89.97</c:v>
                </c:pt>
                <c:pt idx="4">
                  <c:v>90.38</c:v>
                </c:pt>
                <c:pt idx="5">
                  <c:v>90.11</c:v>
                </c:pt>
                <c:pt idx="6">
                  <c:v>86.43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A5-4E91-BA91-E8A5974B1E6E}"/>
            </c:ext>
          </c:extLst>
        </c:ser>
        <c:ser>
          <c:idx val="2"/>
          <c:order val="2"/>
          <c:tx>
            <c:strRef>
              <c:f>'Arts and recreation services'!$K$7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services'!$L$41:$L$47</c:f>
              <c:numCache>
                <c:formatCode>0.0</c:formatCode>
                <c:ptCount val="7"/>
                <c:pt idx="0">
                  <c:v>88.19</c:v>
                </c:pt>
                <c:pt idx="1">
                  <c:v>84.11</c:v>
                </c:pt>
                <c:pt idx="2">
                  <c:v>87.1</c:v>
                </c:pt>
                <c:pt idx="3">
                  <c:v>88.88</c:v>
                </c:pt>
                <c:pt idx="4">
                  <c:v>89.74</c:v>
                </c:pt>
                <c:pt idx="5">
                  <c:v>88.9</c:v>
                </c:pt>
                <c:pt idx="6">
                  <c:v>84.12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A5-4E91-BA91-E8A5974B1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'Arts and recreation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94.789000000000001</c:v>
                </c:pt>
                <c:pt idx="2">
                  <c:v>83.890799999999999</c:v>
                </c:pt>
                <c:pt idx="3">
                  <c:v>74.660300000000007</c:v>
                </c:pt>
                <c:pt idx="4">
                  <c:v>71.908000000000001</c:v>
                </c:pt>
                <c:pt idx="5">
                  <c:v>71.854299999999995</c:v>
                </c:pt>
                <c:pt idx="6">
                  <c:v>74.858800000000002</c:v>
                </c:pt>
                <c:pt idx="7">
                  <c:v>75.846100000000007</c:v>
                </c:pt>
                <c:pt idx="8">
                  <c:v>74.564099999999996</c:v>
                </c:pt>
                <c:pt idx="9">
                  <c:v>73.855599999999995</c:v>
                </c:pt>
                <c:pt idx="10">
                  <c:v>74.137799999999999</c:v>
                </c:pt>
                <c:pt idx="11">
                  <c:v>74.491200000000006</c:v>
                </c:pt>
                <c:pt idx="12">
                  <c:v>76.506</c:v>
                </c:pt>
                <c:pt idx="13">
                  <c:v>78.379000000000005</c:v>
                </c:pt>
                <c:pt idx="14">
                  <c:v>80.884100000000004</c:v>
                </c:pt>
                <c:pt idx="15">
                  <c:v>79.680700000000002</c:v>
                </c:pt>
                <c:pt idx="16">
                  <c:v>83.259200000000007</c:v>
                </c:pt>
                <c:pt idx="17">
                  <c:v>85.933400000000006</c:v>
                </c:pt>
                <c:pt idx="18">
                  <c:v>86.222899999999996</c:v>
                </c:pt>
                <c:pt idx="19">
                  <c:v>86.508499999999998</c:v>
                </c:pt>
                <c:pt idx="20">
                  <c:v>86.456500000000005</c:v>
                </c:pt>
                <c:pt idx="21">
                  <c:v>85.892700000000005</c:v>
                </c:pt>
                <c:pt idx="22">
                  <c:v>86.626099999999994</c:v>
                </c:pt>
                <c:pt idx="23">
                  <c:v>86.631200000000007</c:v>
                </c:pt>
                <c:pt idx="24">
                  <c:v>86.668499999999995</c:v>
                </c:pt>
                <c:pt idx="25">
                  <c:v>86.596699999999998</c:v>
                </c:pt>
                <c:pt idx="26">
                  <c:v>87.465299999999999</c:v>
                </c:pt>
                <c:pt idx="27">
                  <c:v>88.168800000000005</c:v>
                </c:pt>
                <c:pt idx="28">
                  <c:v>88.427199999999999</c:v>
                </c:pt>
                <c:pt idx="29">
                  <c:v>87.112200000000001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0-41D2-88B3-99E3AD7133C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'Arts and recreation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95.657399999999996</c:v>
                </c:pt>
                <c:pt idx="2">
                  <c:v>90.410799999999995</c:v>
                </c:pt>
                <c:pt idx="3">
                  <c:v>88.176699999999997</c:v>
                </c:pt>
                <c:pt idx="4">
                  <c:v>87.3767</c:v>
                </c:pt>
                <c:pt idx="5">
                  <c:v>101.9659</c:v>
                </c:pt>
                <c:pt idx="6">
                  <c:v>102.0586</c:v>
                </c:pt>
                <c:pt idx="7">
                  <c:v>100.751</c:v>
                </c:pt>
                <c:pt idx="8">
                  <c:v>88.564499999999995</c:v>
                </c:pt>
                <c:pt idx="9">
                  <c:v>84.539400000000001</c:v>
                </c:pt>
                <c:pt idx="10">
                  <c:v>83.688699999999997</c:v>
                </c:pt>
                <c:pt idx="11">
                  <c:v>84.255600000000001</c:v>
                </c:pt>
                <c:pt idx="12">
                  <c:v>94.409099999999995</c:v>
                </c:pt>
                <c:pt idx="13">
                  <c:v>97.7714</c:v>
                </c:pt>
                <c:pt idx="14">
                  <c:v>94.890900000000002</c:v>
                </c:pt>
                <c:pt idx="15">
                  <c:v>91.299499999999995</c:v>
                </c:pt>
                <c:pt idx="16">
                  <c:v>96.480199999999996</c:v>
                </c:pt>
                <c:pt idx="17">
                  <c:v>93.043199999999999</c:v>
                </c:pt>
                <c:pt idx="18">
                  <c:v>91.501400000000004</c:v>
                </c:pt>
                <c:pt idx="19">
                  <c:v>90.613</c:v>
                </c:pt>
                <c:pt idx="20">
                  <c:v>90.758099999999999</c:v>
                </c:pt>
                <c:pt idx="21">
                  <c:v>91.908000000000001</c:v>
                </c:pt>
                <c:pt idx="22">
                  <c:v>93.170199999999994</c:v>
                </c:pt>
                <c:pt idx="23">
                  <c:v>93.093699999999998</c:v>
                </c:pt>
                <c:pt idx="24">
                  <c:v>93.251499999999993</c:v>
                </c:pt>
                <c:pt idx="25">
                  <c:v>94.860799999999998</c:v>
                </c:pt>
                <c:pt idx="26">
                  <c:v>94.709800000000001</c:v>
                </c:pt>
                <c:pt idx="27">
                  <c:v>92.943100000000001</c:v>
                </c:pt>
                <c:pt idx="28">
                  <c:v>92.090800000000002</c:v>
                </c:pt>
                <c:pt idx="29">
                  <c:v>92.073499999999996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0-41D2-88B3-99E3AD71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services'!$L$52:$L$59</c:f>
              <c:numCache>
                <c:formatCode>0.0</c:formatCode>
                <c:ptCount val="8"/>
                <c:pt idx="0">
                  <c:v>97.41</c:v>
                </c:pt>
                <c:pt idx="1">
                  <c:v>93.13</c:v>
                </c:pt>
                <c:pt idx="2">
                  <c:v>96.83</c:v>
                </c:pt>
                <c:pt idx="3">
                  <c:v>97.88</c:v>
                </c:pt>
                <c:pt idx="4">
                  <c:v>101.46</c:v>
                </c:pt>
                <c:pt idx="5">
                  <c:v>98.45</c:v>
                </c:pt>
                <c:pt idx="6">
                  <c:v>104.87</c:v>
                </c:pt>
                <c:pt idx="7">
                  <c:v>103.22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5-483E-B644-9F4494D207A5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services'!$L$61:$L$68</c:f>
              <c:numCache>
                <c:formatCode>0.0</c:formatCode>
                <c:ptCount val="8"/>
                <c:pt idx="0">
                  <c:v>96.29</c:v>
                </c:pt>
                <c:pt idx="1">
                  <c:v>91.98</c:v>
                </c:pt>
                <c:pt idx="2">
                  <c:v>96.5</c:v>
                </c:pt>
                <c:pt idx="3">
                  <c:v>97.4</c:v>
                </c:pt>
                <c:pt idx="4">
                  <c:v>101.91</c:v>
                </c:pt>
                <c:pt idx="5">
                  <c:v>97.07</c:v>
                </c:pt>
                <c:pt idx="6">
                  <c:v>95.17</c:v>
                </c:pt>
                <c:pt idx="7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5-483E-B644-9F4494D207A5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services'!$L$70:$L$77</c:f>
              <c:numCache>
                <c:formatCode>0.0</c:formatCode>
                <c:ptCount val="8"/>
                <c:pt idx="0">
                  <c:v>94.67</c:v>
                </c:pt>
                <c:pt idx="1">
                  <c:v>90.98</c:v>
                </c:pt>
                <c:pt idx="2">
                  <c:v>95.18</c:v>
                </c:pt>
                <c:pt idx="3">
                  <c:v>97.28</c:v>
                </c:pt>
                <c:pt idx="4">
                  <c:v>100.35</c:v>
                </c:pt>
                <c:pt idx="5">
                  <c:v>96.34</c:v>
                </c:pt>
                <c:pt idx="6">
                  <c:v>93.91</c:v>
                </c:pt>
                <c:pt idx="7">
                  <c:v>100.89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5-483E-B644-9F4494D2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services'!$L$81:$L$88</c:f>
              <c:numCache>
                <c:formatCode>0.0</c:formatCode>
                <c:ptCount val="8"/>
                <c:pt idx="0">
                  <c:v>98.1</c:v>
                </c:pt>
                <c:pt idx="1">
                  <c:v>87.42</c:v>
                </c:pt>
                <c:pt idx="2">
                  <c:v>96.07</c:v>
                </c:pt>
                <c:pt idx="3">
                  <c:v>98.48</c:v>
                </c:pt>
                <c:pt idx="4">
                  <c:v>97.26</c:v>
                </c:pt>
                <c:pt idx="5">
                  <c:v>98.32</c:v>
                </c:pt>
                <c:pt idx="6">
                  <c:v>102.69</c:v>
                </c:pt>
                <c:pt idx="7">
                  <c:v>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B-4FDC-ACB5-B7D2A3C69891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services'!$L$90:$L$97</c:f>
              <c:numCache>
                <c:formatCode>0.0</c:formatCode>
                <c:ptCount val="8"/>
                <c:pt idx="0">
                  <c:v>97.23</c:v>
                </c:pt>
                <c:pt idx="1">
                  <c:v>87.32</c:v>
                </c:pt>
                <c:pt idx="2">
                  <c:v>96.59</c:v>
                </c:pt>
                <c:pt idx="3">
                  <c:v>98.48</c:v>
                </c:pt>
                <c:pt idx="4">
                  <c:v>98.98</c:v>
                </c:pt>
                <c:pt idx="5">
                  <c:v>99.02</c:v>
                </c:pt>
                <c:pt idx="6">
                  <c:v>95.44</c:v>
                </c:pt>
                <c:pt idx="7">
                  <c:v>100.68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B-4FDC-ACB5-B7D2A3C69891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services'!$L$99:$L$106</c:f>
              <c:numCache>
                <c:formatCode>0.0</c:formatCode>
                <c:ptCount val="8"/>
                <c:pt idx="0">
                  <c:v>95.15</c:v>
                </c:pt>
                <c:pt idx="1">
                  <c:v>85.82</c:v>
                </c:pt>
                <c:pt idx="2">
                  <c:v>96.1</c:v>
                </c:pt>
                <c:pt idx="3">
                  <c:v>97.59</c:v>
                </c:pt>
                <c:pt idx="4">
                  <c:v>96.6</c:v>
                </c:pt>
                <c:pt idx="5">
                  <c:v>98.51</c:v>
                </c:pt>
                <c:pt idx="6">
                  <c:v>93.04</c:v>
                </c:pt>
                <c:pt idx="7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FB-4FDC-ACB5-B7D2A3C6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services'!$L$23:$L$29</c:f>
              <c:numCache>
                <c:formatCode>0.0</c:formatCode>
                <c:ptCount val="7"/>
                <c:pt idx="0">
                  <c:v>104.08</c:v>
                </c:pt>
                <c:pt idx="1">
                  <c:v>93.37</c:v>
                </c:pt>
                <c:pt idx="2">
                  <c:v>96.66</c:v>
                </c:pt>
                <c:pt idx="3">
                  <c:v>98.64</c:v>
                </c:pt>
                <c:pt idx="4">
                  <c:v>98.32</c:v>
                </c:pt>
                <c:pt idx="5">
                  <c:v>96.67</c:v>
                </c:pt>
                <c:pt idx="6">
                  <c:v>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4-469F-972B-16553B69E967}"/>
            </c:ext>
          </c:extLst>
        </c:ser>
        <c:ser>
          <c:idx val="1"/>
          <c:order val="1"/>
          <c:tx>
            <c:strRef>
              <c:f>'Other services'!$K$6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services'!$L$32:$L$38</c:f>
              <c:numCache>
                <c:formatCode>0.0</c:formatCode>
                <c:ptCount val="7"/>
                <c:pt idx="0">
                  <c:v>106.02</c:v>
                </c:pt>
                <c:pt idx="1">
                  <c:v>93.27</c:v>
                </c:pt>
                <c:pt idx="2">
                  <c:v>96.06</c:v>
                </c:pt>
                <c:pt idx="3">
                  <c:v>98.29</c:v>
                </c:pt>
                <c:pt idx="4">
                  <c:v>98.47</c:v>
                </c:pt>
                <c:pt idx="5">
                  <c:v>96.86</c:v>
                </c:pt>
                <c:pt idx="6">
                  <c:v>91.33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4-469F-972B-16553B69E967}"/>
            </c:ext>
          </c:extLst>
        </c:ser>
        <c:ser>
          <c:idx val="2"/>
          <c:order val="2"/>
          <c:tx>
            <c:strRef>
              <c:f>'Other services'!$K$7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services'!$K$23:$K$29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services'!$L$41:$L$47</c:f>
              <c:numCache>
                <c:formatCode>0.0</c:formatCode>
                <c:ptCount val="7"/>
                <c:pt idx="0">
                  <c:v>105.71</c:v>
                </c:pt>
                <c:pt idx="1">
                  <c:v>92.46</c:v>
                </c:pt>
                <c:pt idx="2">
                  <c:v>94.86</c:v>
                </c:pt>
                <c:pt idx="3">
                  <c:v>97.16</c:v>
                </c:pt>
                <c:pt idx="4">
                  <c:v>97.49</c:v>
                </c:pt>
                <c:pt idx="5">
                  <c:v>95.66</c:v>
                </c:pt>
                <c:pt idx="6">
                  <c:v>89.53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4-469F-972B-16553B69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'Other services'!$L$108:$L$148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99.462299999999999</c:v>
                </c:pt>
                <c:pt idx="2">
                  <c:v>96.538600000000002</c:v>
                </c:pt>
                <c:pt idx="3">
                  <c:v>93.027000000000001</c:v>
                </c:pt>
                <c:pt idx="4">
                  <c:v>90.336200000000005</c:v>
                </c:pt>
                <c:pt idx="5">
                  <c:v>89.606800000000007</c:v>
                </c:pt>
                <c:pt idx="6">
                  <c:v>89.896699999999996</c:v>
                </c:pt>
                <c:pt idx="7">
                  <c:v>89.876400000000004</c:v>
                </c:pt>
                <c:pt idx="8">
                  <c:v>91.321200000000005</c:v>
                </c:pt>
                <c:pt idx="9">
                  <c:v>92.374600000000001</c:v>
                </c:pt>
                <c:pt idx="10">
                  <c:v>92.779799999999994</c:v>
                </c:pt>
                <c:pt idx="11">
                  <c:v>92.975899999999996</c:v>
                </c:pt>
                <c:pt idx="12">
                  <c:v>94.684100000000001</c:v>
                </c:pt>
                <c:pt idx="13">
                  <c:v>95.412999999999997</c:v>
                </c:pt>
                <c:pt idx="14">
                  <c:v>96.069699999999997</c:v>
                </c:pt>
                <c:pt idx="15">
                  <c:v>96.414000000000001</c:v>
                </c:pt>
                <c:pt idx="16">
                  <c:v>97.502600000000001</c:v>
                </c:pt>
                <c:pt idx="17">
                  <c:v>97.263499999999993</c:v>
                </c:pt>
                <c:pt idx="18">
                  <c:v>96.778499999999994</c:v>
                </c:pt>
                <c:pt idx="19">
                  <c:v>96.921099999999996</c:v>
                </c:pt>
                <c:pt idx="20">
                  <c:v>96.855599999999995</c:v>
                </c:pt>
                <c:pt idx="21">
                  <c:v>96.690899999999999</c:v>
                </c:pt>
                <c:pt idx="22">
                  <c:v>96.451800000000006</c:v>
                </c:pt>
                <c:pt idx="23">
                  <c:v>95.947199999999995</c:v>
                </c:pt>
                <c:pt idx="24">
                  <c:v>96.034199999999998</c:v>
                </c:pt>
                <c:pt idx="25">
                  <c:v>96.145099999999999</c:v>
                </c:pt>
                <c:pt idx="26">
                  <c:v>96.305499999999995</c:v>
                </c:pt>
                <c:pt idx="27">
                  <c:v>96.2774</c:v>
                </c:pt>
                <c:pt idx="28">
                  <c:v>95.767799999999994</c:v>
                </c:pt>
                <c:pt idx="29">
                  <c:v>94.403899999999993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4-4BCF-8D10-936080DD817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'Other services'!$L$150:$L$190</c:f>
              <c:numCache>
                <c:formatCode>0.0</c:formatCode>
                <c:ptCount val="41"/>
                <c:pt idx="0">
                  <c:v>100</c:v>
                </c:pt>
                <c:pt idx="1">
                  <c:v>100.4584</c:v>
                </c:pt>
                <c:pt idx="2">
                  <c:v>101.98260000000001</c:v>
                </c:pt>
                <c:pt idx="3">
                  <c:v>102.3122</c:v>
                </c:pt>
                <c:pt idx="4">
                  <c:v>98.3583</c:v>
                </c:pt>
                <c:pt idx="5">
                  <c:v>96.851200000000006</c:v>
                </c:pt>
                <c:pt idx="6">
                  <c:v>99.561599999999999</c:v>
                </c:pt>
                <c:pt idx="7">
                  <c:v>99.542900000000003</c:v>
                </c:pt>
                <c:pt idx="8">
                  <c:v>99.230900000000005</c:v>
                </c:pt>
                <c:pt idx="9">
                  <c:v>97.848500000000001</c:v>
                </c:pt>
                <c:pt idx="10">
                  <c:v>97.880399999999995</c:v>
                </c:pt>
                <c:pt idx="11">
                  <c:v>99.497799999999998</c:v>
                </c:pt>
                <c:pt idx="12">
                  <c:v>103.075</c:v>
                </c:pt>
                <c:pt idx="13">
                  <c:v>103.5989</c:v>
                </c:pt>
                <c:pt idx="14">
                  <c:v>106.3057</c:v>
                </c:pt>
                <c:pt idx="15">
                  <c:v>108.6349</c:v>
                </c:pt>
                <c:pt idx="16">
                  <c:v>106.3788</c:v>
                </c:pt>
                <c:pt idx="17">
                  <c:v>102.1871</c:v>
                </c:pt>
                <c:pt idx="18">
                  <c:v>101.8767</c:v>
                </c:pt>
                <c:pt idx="19">
                  <c:v>101.3373</c:v>
                </c:pt>
                <c:pt idx="20">
                  <c:v>101.7572</c:v>
                </c:pt>
                <c:pt idx="21">
                  <c:v>101.78319999999999</c:v>
                </c:pt>
                <c:pt idx="22">
                  <c:v>102.01739999999999</c:v>
                </c:pt>
                <c:pt idx="23">
                  <c:v>101.13339999999999</c:v>
                </c:pt>
                <c:pt idx="24">
                  <c:v>101.5673</c:v>
                </c:pt>
                <c:pt idx="25">
                  <c:v>102.8425</c:v>
                </c:pt>
                <c:pt idx="26">
                  <c:v>103.211</c:v>
                </c:pt>
                <c:pt idx="27">
                  <c:v>103.5582</c:v>
                </c:pt>
                <c:pt idx="28">
                  <c:v>103.40009999999999</c:v>
                </c:pt>
                <c:pt idx="29">
                  <c:v>101.6194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4-4BCF-8D10-936080DD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Mining!$L$108:$L$148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99.459000000000003</c:v>
                </c:pt>
                <c:pt idx="2">
                  <c:v>98.462699999999998</c:v>
                </c:pt>
                <c:pt idx="3">
                  <c:v>94.575500000000005</c:v>
                </c:pt>
                <c:pt idx="4">
                  <c:v>91.914500000000004</c:v>
                </c:pt>
                <c:pt idx="5">
                  <c:v>92.094899999999996</c:v>
                </c:pt>
                <c:pt idx="6">
                  <c:v>92.250600000000006</c:v>
                </c:pt>
                <c:pt idx="7">
                  <c:v>92.374200000000002</c:v>
                </c:pt>
                <c:pt idx="8">
                  <c:v>93.696700000000007</c:v>
                </c:pt>
                <c:pt idx="9">
                  <c:v>93.9071</c:v>
                </c:pt>
                <c:pt idx="10">
                  <c:v>94.201599999999999</c:v>
                </c:pt>
                <c:pt idx="11">
                  <c:v>94.192400000000006</c:v>
                </c:pt>
                <c:pt idx="12">
                  <c:v>95.302800000000005</c:v>
                </c:pt>
                <c:pt idx="13">
                  <c:v>95.522000000000006</c:v>
                </c:pt>
                <c:pt idx="14">
                  <c:v>94.887500000000003</c:v>
                </c:pt>
                <c:pt idx="15">
                  <c:v>95.509399999999999</c:v>
                </c:pt>
                <c:pt idx="16">
                  <c:v>97.823300000000003</c:v>
                </c:pt>
                <c:pt idx="17">
                  <c:v>99.169300000000007</c:v>
                </c:pt>
                <c:pt idx="18">
                  <c:v>98.859499999999997</c:v>
                </c:pt>
                <c:pt idx="19">
                  <c:v>98.9923</c:v>
                </c:pt>
                <c:pt idx="20">
                  <c:v>98.886200000000002</c:v>
                </c:pt>
                <c:pt idx="21">
                  <c:v>98.841399999999993</c:v>
                </c:pt>
                <c:pt idx="22">
                  <c:v>98.480199999999996</c:v>
                </c:pt>
                <c:pt idx="23">
                  <c:v>98.460099999999997</c:v>
                </c:pt>
                <c:pt idx="24">
                  <c:v>98.445800000000006</c:v>
                </c:pt>
                <c:pt idx="25">
                  <c:v>98.077600000000004</c:v>
                </c:pt>
                <c:pt idx="26">
                  <c:v>98.279200000000003</c:v>
                </c:pt>
                <c:pt idx="27">
                  <c:v>98.256600000000006</c:v>
                </c:pt>
                <c:pt idx="28">
                  <c:v>97.986800000000002</c:v>
                </c:pt>
                <c:pt idx="29">
                  <c:v>97.864699999999999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2-4913-BAFF-DB52E404B28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Mining!$K$108:$K$148</c:f>
              <c:strCache>
                <c:ptCount val="30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</c:strCache>
            </c:strRef>
          </c:cat>
          <c:val>
            <c:numRef>
              <c:f>Mining!$L$150:$L$190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96.556399999999996</c:v>
                </c:pt>
                <c:pt idx="2">
                  <c:v>94.411100000000005</c:v>
                </c:pt>
                <c:pt idx="3">
                  <c:v>83.232900000000001</c:v>
                </c:pt>
                <c:pt idx="4">
                  <c:v>73.262900000000002</c:v>
                </c:pt>
                <c:pt idx="5">
                  <c:v>73.737799999999993</c:v>
                </c:pt>
                <c:pt idx="6">
                  <c:v>73.455799999999996</c:v>
                </c:pt>
                <c:pt idx="7">
                  <c:v>74.568799999999996</c:v>
                </c:pt>
                <c:pt idx="8">
                  <c:v>77.744600000000005</c:v>
                </c:pt>
                <c:pt idx="9">
                  <c:v>77.346999999999994</c:v>
                </c:pt>
                <c:pt idx="10">
                  <c:v>76.77</c:v>
                </c:pt>
                <c:pt idx="11">
                  <c:v>77.533500000000004</c:v>
                </c:pt>
                <c:pt idx="12">
                  <c:v>75.564599999999999</c:v>
                </c:pt>
                <c:pt idx="13">
                  <c:v>75.718000000000004</c:v>
                </c:pt>
                <c:pt idx="14">
                  <c:v>74.576099999999997</c:v>
                </c:pt>
                <c:pt idx="15">
                  <c:v>75.654200000000003</c:v>
                </c:pt>
                <c:pt idx="16">
                  <c:v>78.278800000000004</c:v>
                </c:pt>
                <c:pt idx="17">
                  <c:v>78.3005</c:v>
                </c:pt>
                <c:pt idx="18">
                  <c:v>76.691900000000004</c:v>
                </c:pt>
                <c:pt idx="19">
                  <c:v>76.798000000000002</c:v>
                </c:pt>
                <c:pt idx="20">
                  <c:v>77.763999999999996</c:v>
                </c:pt>
                <c:pt idx="21">
                  <c:v>80.368099999999998</c:v>
                </c:pt>
                <c:pt idx="22">
                  <c:v>79.202500000000001</c:v>
                </c:pt>
                <c:pt idx="23">
                  <c:v>81.078000000000003</c:v>
                </c:pt>
                <c:pt idx="24">
                  <c:v>80.429900000000004</c:v>
                </c:pt>
                <c:pt idx="25">
                  <c:v>102.8929</c:v>
                </c:pt>
                <c:pt idx="26">
                  <c:v>105.25239999999999</c:v>
                </c:pt>
                <c:pt idx="27">
                  <c:v>86.400099999999995</c:v>
                </c:pt>
                <c:pt idx="28">
                  <c:v>86.489199999999997</c:v>
                </c:pt>
                <c:pt idx="29">
                  <c:v>93.571399999999997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2-4913-BAFF-DB52E404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05 September)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Manufacturing!$L$52:$L$59</c:f>
              <c:numCache>
                <c:formatCode>0.0</c:formatCode>
                <c:ptCount val="8"/>
                <c:pt idx="0">
                  <c:v>96.93</c:v>
                </c:pt>
                <c:pt idx="1">
                  <c:v>95.76</c:v>
                </c:pt>
                <c:pt idx="2">
                  <c:v>95.19</c:v>
                </c:pt>
                <c:pt idx="3">
                  <c:v>95.57</c:v>
                </c:pt>
                <c:pt idx="4">
                  <c:v>97.7</c:v>
                </c:pt>
                <c:pt idx="5">
                  <c:v>95.79</c:v>
                </c:pt>
                <c:pt idx="6">
                  <c:v>98.15</c:v>
                </c:pt>
                <c:pt idx="7">
                  <c:v>96.52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9-42F5-9AD6-6BE7318BDA71}"/>
            </c:ext>
          </c:extLst>
        </c:ser>
        <c:ser>
          <c:idx val="1"/>
          <c:order val="1"/>
          <c:tx>
            <c:strRef>
              <c:f>Manufacturing!$K$6</c:f>
              <c:strCache>
                <c:ptCount val="1"/>
                <c:pt idx="0">
                  <c:v>Previous week (ending 26 September)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Manufacturing!$L$61:$L$68</c:f>
              <c:numCache>
                <c:formatCode>0.0</c:formatCode>
                <c:ptCount val="8"/>
                <c:pt idx="0">
                  <c:v>95.92</c:v>
                </c:pt>
                <c:pt idx="1">
                  <c:v>95.47</c:v>
                </c:pt>
                <c:pt idx="2">
                  <c:v>95.51</c:v>
                </c:pt>
                <c:pt idx="3">
                  <c:v>94.94</c:v>
                </c:pt>
                <c:pt idx="4">
                  <c:v>97.7</c:v>
                </c:pt>
                <c:pt idx="5">
                  <c:v>97.92</c:v>
                </c:pt>
                <c:pt idx="6">
                  <c:v>97.75</c:v>
                </c:pt>
                <c:pt idx="7">
                  <c:v>94.87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9-42F5-9AD6-6BE7318BDA71}"/>
            </c:ext>
          </c:extLst>
        </c:ser>
        <c:ser>
          <c:idx val="2"/>
          <c:order val="2"/>
          <c:tx>
            <c:strRef>
              <c:f>Manufacturing!$K$7</c:f>
              <c:strCache>
                <c:ptCount val="1"/>
                <c:pt idx="0">
                  <c:v>This week (ending 03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Manufacturing!$L$70:$L$77</c:f>
              <c:numCache>
                <c:formatCode>0.0</c:formatCode>
                <c:ptCount val="8"/>
                <c:pt idx="0">
                  <c:v>96.31</c:v>
                </c:pt>
                <c:pt idx="1">
                  <c:v>96.69</c:v>
                </c:pt>
                <c:pt idx="2">
                  <c:v>95.72</c:v>
                </c:pt>
                <c:pt idx="3">
                  <c:v>95.38</c:v>
                </c:pt>
                <c:pt idx="4">
                  <c:v>96.57</c:v>
                </c:pt>
                <c:pt idx="5">
                  <c:v>95.89</c:v>
                </c:pt>
                <c:pt idx="6">
                  <c:v>96.07</c:v>
                </c:pt>
                <c:pt idx="7">
                  <c:v>95.43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9-42F5-9AD6-6BE7318BD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2BA8321-2470-41DB-8FE9-AA4F84F9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07B77D-2004-464B-830F-DBECADF30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FE5165-7B5D-454C-A723-DDE3508DD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08876B-A243-4604-BC6E-67DD87403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509BE7-5453-4C76-A5CC-D97D97783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01FAC24-A207-420A-8983-EBFBBC64C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DF41A0-A25A-4521-A116-18A0389E3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FA0E1E-8FB0-4ABC-9FDB-8350F3DE8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FD95C7-0A4F-4CCA-9B37-24CD41B91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0D236E-E25E-402A-B1ED-F2FD8DF0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343F144-DA7C-4313-81EA-08871878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E7B6C7-7E41-4B70-8D72-A315E616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C5CF02-AD76-45C0-8D4C-911679287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390641-1538-4130-A001-CF78490A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FEF24C-C375-4445-879D-B44E488EA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8D74EBE-77BF-49D7-9547-1920D1BB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93F098-A018-4BF6-9A3A-1FB12B8E9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A7203B-0261-4379-9780-76D066FFA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93DDC6-8D06-4514-9746-8A00042CB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C57697-D526-4C7A-8DA6-A0430E9BB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E3783BE-828A-432C-8F63-1E621919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81F345-D28B-45DE-B5B5-864AC9BC9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4039B9-FC03-42D3-BAD7-15A579DC1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FF9FE3-00D3-47CB-9EFF-5F1F2FBA8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DEC368-BB1A-4999-A059-71AD95650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E5D0C62-4293-4C3C-91AB-52C40CCC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E9FA6-E7FD-4B3A-B754-F5A47C70A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AF5FC1-41F6-467D-8600-E438BD489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94724-5529-4F2C-8CAE-3DD7B2EF5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1439BC-23C4-4343-BEFF-BD732D3ED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2D6AF71-E58E-4310-9C4E-99547AF4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DFD663-9755-4075-93D9-0E6315144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85FB74-A2CD-478C-968C-96FBA6C86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70A5EC-89BD-4DD8-9114-421DCD704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7F8AA0-805F-4C07-9F52-6EA38D00C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B844FD9-04EA-4D25-9D25-9A6F8784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3B60F-EBE5-4C16-8091-480886B1B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975D230-F663-463F-AF7B-282DFC910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AF7F45-10CD-41DB-BBC4-220F63993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A42AAD-B271-4C6F-9891-10FC7641D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F97B61A-D211-453E-80B5-A1DC5704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B6F7B1-A710-4B25-A654-AEEA7692D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EA227B-DA04-4BC2-BEDD-E43282E39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923805-D225-4CF7-8636-FE10798A3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3CD49A9-8D6B-42EC-AA6E-50018DC20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936D430-AE30-4C5F-A44D-0BAE6F6D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259B5E-274D-4784-A128-074C40F1B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B701B3-8A79-44B3-9450-FDCA84097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1863C2-4D73-4125-8747-F740581EF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BA41E43-B4EF-457B-B5F6-E8C722C5F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9CEDC61-ACDC-4341-AD67-F84C66168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E5AAE7-3CFA-4B5B-A234-E0F8DE016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124728-DB5E-432D-BCB0-67E7438F1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8DEB7E-0923-4767-8D47-A8EB2938A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BA3BC15-CE58-4EED-A5E7-20071EF44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2F3CAA-63E8-4B21-9597-45AF63C9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0A566A-C683-4542-93AA-5DDD1ECEF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2FBBDA-7C75-4965-A2A6-C9C929FC5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9C8F2A-DA68-418A-87C0-AE133EEA1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B05584-D897-4A71-A92D-0AEAD6F9E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E1A2005-8DCF-4AF8-A5E5-9DDAE1E44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691FA3-AF5D-4190-BF8B-89D30D991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1BA205-A770-4727-AE35-A7F96DCC5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369E8B-30E0-4DC0-9682-A80C78785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02872A-ECAD-40B7-98A8-0C380334A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ADD8407-B7C7-41DB-A7E0-6B6B68A2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7C0E95-94B3-4499-B673-74D3FF51C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4D04F9-8E45-40FA-9040-5C4E30302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955F53-C61E-4170-96F6-11267157A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E34E69-BAA7-47E8-BFFE-E262C9F5B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54BFAD4-4EA8-4036-B277-A79A25F67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1CE189-D28C-4A2E-AD03-4B8E8EBE8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43D579-B3A1-4ACD-ACD2-AAF5DC7B4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F4A521-6E8C-4D2A-B13C-5A8D3BC75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AE95F0-8368-49FD-B735-CDCB11274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2812717-ABD9-4CDA-B974-2BEEE8F9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B180DD-7A1B-49E6-9034-C14DF09CC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79E74D-9D9D-4778-9028-FB36CE2C1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7640B6-7973-4AF7-9257-BA002EF00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531541-D8A0-46BC-A5FF-76516A63E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50AB3B1-68D2-4A56-9BA3-56F05FDC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26C509-E7D0-496B-BD5D-5879AFBC9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760358-76C4-45C0-9312-CC293A911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B4E68F-DD47-490E-BF4F-F2021652A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4A6725-AD96-484E-9A47-8F54FEEC2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73E6C60-F2BA-45E4-92C8-C0D088A2A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58</xdr:row>
      <xdr:rowOff>7411</xdr:rowOff>
    </xdr:from>
    <xdr:to>
      <xdr:col>9</xdr:col>
      <xdr:colOff>429</xdr:colOff>
      <xdr:row>71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9FD13E-AF94-47F8-8455-E785E6C6B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13760</xdr:rowOff>
    </xdr:from>
    <xdr:to>
      <xdr:col>9</xdr:col>
      <xdr:colOff>429</xdr:colOff>
      <xdr:row>88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161307-55E8-4DFD-B293-95D1DEED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182035</xdr:rowOff>
    </xdr:from>
    <xdr:to>
      <xdr:col>9</xdr:col>
      <xdr:colOff>429</xdr:colOff>
      <xdr:row>56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7C4B135-0C00-4661-AFD1-8D714B2AD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30</xdr:row>
      <xdr:rowOff>1199</xdr:rowOff>
    </xdr:from>
    <xdr:to>
      <xdr:col>8</xdr:col>
      <xdr:colOff>645141</xdr:colOff>
      <xdr:row>41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96BA84-4AAB-4349-9BC0-4D1F089C0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066DF10-A734-4702-9F30-80D59185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B77434-FE01-4DC3-8394-378E1C9D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1AB6D5-ED45-44EB-B644-44BB786C1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1968C3-D3B7-4889-A18B-3CE48F5E0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F6AD79-6F00-47CF-8FCC-33A316B6E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6" t="s">
        <v>20</v>
      </c>
      <c r="B1" s="76"/>
      <c r="C1" s="76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7" t="s">
        <v>43</v>
      </c>
      <c r="C34" s="77"/>
    </row>
    <row r="35" spans="2:3" x14ac:dyDescent="0.25">
      <c r="B35" s="77"/>
      <c r="C35" s="77"/>
    </row>
    <row r="36" spans="2:3" x14ac:dyDescent="0.25">
      <c r="B36" s="21"/>
      <c r="C36" s="21"/>
    </row>
    <row r="37" spans="2:3" x14ac:dyDescent="0.25">
      <c r="B37" s="78" t="s">
        <v>44</v>
      </c>
      <c r="C37" s="78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B321-AEA8-47DF-A1E5-DD6B3F1E56D9}">
  <sheetPr codeName="Sheet1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Transport, postal and warehousing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-6.0892693783366814E-2</v>
      </c>
      <c r="C10" s="32">
        <v>-9.659972018305707E-3</v>
      </c>
      <c r="D10" s="32">
        <v>-7.948228529119028E-3</v>
      </c>
      <c r="E10" s="32">
        <v>-1.6056603728300534E-3</v>
      </c>
      <c r="F10" s="32">
        <v>-4.6127410729862262E-2</v>
      </c>
      <c r="G10" s="32">
        <v>4.9363691164743706E-2</v>
      </c>
      <c r="H10" s="32">
        <v>-2.9329638457359475E-2</v>
      </c>
      <c r="I10" s="67">
        <v>4.3204329542162911E-2</v>
      </c>
      <c r="J10" s="46"/>
      <c r="K10" s="46"/>
      <c r="L10" s="47"/>
    </row>
    <row r="11" spans="1:12" x14ac:dyDescent="0.25">
      <c r="A11" s="68" t="s">
        <v>6</v>
      </c>
      <c r="B11" s="32">
        <v>-5.2149016466024323E-2</v>
      </c>
      <c r="C11" s="32">
        <v>-2.2226332181722874E-3</v>
      </c>
      <c r="D11" s="32">
        <v>-1.8090824837835306E-5</v>
      </c>
      <c r="E11" s="32">
        <v>-3.9068269770464736E-3</v>
      </c>
      <c r="F11" s="32">
        <v>-7.5275772968883881E-2</v>
      </c>
      <c r="G11" s="32">
        <v>2.3671945172325293E-2</v>
      </c>
      <c r="H11" s="32">
        <v>-5.2123196483034873E-3</v>
      </c>
      <c r="I11" s="67">
        <v>1.7801440896941578E-2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-7.1064267076527132E-2</v>
      </c>
      <c r="C12" s="32">
        <v>-1.2094309499372846E-2</v>
      </c>
      <c r="D12" s="32">
        <v>-1.449186606499564E-2</v>
      </c>
      <c r="E12" s="32">
        <v>7.8731129371296671E-3</v>
      </c>
      <c r="F12" s="32">
        <v>1.5861137287983551E-2</v>
      </c>
      <c r="G12" s="32">
        <v>0.11110167009233796</v>
      </c>
      <c r="H12" s="32">
        <v>-5.6334843916726052E-2</v>
      </c>
      <c r="I12" s="67">
        <v>9.9308757527236668E-2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-5.1029735156324696E-2</v>
      </c>
      <c r="C13" s="32">
        <v>-9.0025405207512232E-3</v>
      </c>
      <c r="D13" s="32">
        <v>-6.3569116452907304E-3</v>
      </c>
      <c r="E13" s="32">
        <v>-2.4301471404158947E-3</v>
      </c>
      <c r="F13" s="32">
        <v>-4.9847035209836243E-2</v>
      </c>
      <c r="G13" s="32">
        <v>5.1414969921275144E-2</v>
      </c>
      <c r="H13" s="32">
        <v>-1.7505074731929526E-2</v>
      </c>
      <c r="I13" s="67">
        <v>4.8460346438146784E-2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-5.5061449994362355E-2</v>
      </c>
      <c r="C14" s="32">
        <v>1.6412516170763336E-2</v>
      </c>
      <c r="D14" s="32">
        <v>1.065160590103309E-2</v>
      </c>
      <c r="E14" s="32">
        <v>-6.5889305965977085E-3</v>
      </c>
      <c r="F14" s="32">
        <v>-5.2879612146138455E-2</v>
      </c>
      <c r="G14" s="32">
        <v>4.9305963906939976E-2</v>
      </c>
      <c r="H14" s="32">
        <v>-1.7421331967263032E-2</v>
      </c>
      <c r="I14" s="67">
        <v>1.7738609584178722E-2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-7.521584455031527E-2</v>
      </c>
      <c r="C15" s="32">
        <v>-3.2167040431971161E-2</v>
      </c>
      <c r="D15" s="32">
        <v>-2.4092735296054824E-2</v>
      </c>
      <c r="E15" s="32">
        <v>-1.265905100470377E-2</v>
      </c>
      <c r="F15" s="32">
        <v>-6.1260658728051309E-2</v>
      </c>
      <c r="G15" s="32">
        <v>1.0769590960017839E-2</v>
      </c>
      <c r="H15" s="32">
        <v>-5.2025796377015765E-2</v>
      </c>
      <c r="I15" s="67">
        <v>-1.7268103831987736E-3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-0.11442855508523053</v>
      </c>
      <c r="C16" s="32">
        <v>-7.5175627240143372E-2</v>
      </c>
      <c r="D16" s="32">
        <v>-4.6819357222017022E-2</v>
      </c>
      <c r="E16" s="32">
        <v>-4.169221336603357E-3</v>
      </c>
      <c r="F16" s="32">
        <v>-0.19348774813457881</v>
      </c>
      <c r="G16" s="32">
        <v>-0.11060772521892792</v>
      </c>
      <c r="H16" s="32">
        <v>-6.9373548686751607E-2</v>
      </c>
      <c r="I16" s="67">
        <v>-1.6340954500984717E-2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-5.5477663230240504E-2</v>
      </c>
      <c r="C17" s="32">
        <v>2.5582089552238951E-2</v>
      </c>
      <c r="D17" s="32">
        <v>9.510284035259664E-3</v>
      </c>
      <c r="E17" s="32">
        <v>1.0640930462756826E-2</v>
      </c>
      <c r="F17" s="32">
        <v>-7.9208803832201746E-2</v>
      </c>
      <c r="G17" s="32">
        <v>-1.6509021047713901E-2</v>
      </c>
      <c r="H17" s="32">
        <v>-5.9990830105858262E-3</v>
      </c>
      <c r="I17" s="67">
        <v>7.8060286560148739E-3</v>
      </c>
      <c r="J17" s="46"/>
      <c r="K17" s="46"/>
      <c r="L17" s="47"/>
    </row>
    <row r="18" spans="1:12" x14ac:dyDescent="0.25">
      <c r="A18" s="69" t="s">
        <v>1</v>
      </c>
      <c r="B18" s="32">
        <v>-6.9394703656998735E-2</v>
      </c>
      <c r="C18" s="32">
        <v>-1.3738723688606735E-2</v>
      </c>
      <c r="D18" s="32">
        <v>-1.0100603621730375E-2</v>
      </c>
      <c r="E18" s="32">
        <v>0</v>
      </c>
      <c r="F18" s="32">
        <v>-0.12508392556561287</v>
      </c>
      <c r="G18" s="32">
        <v>2.0343961298690205E-2</v>
      </c>
      <c r="H18" s="32">
        <v>-3.9302562791961426E-2</v>
      </c>
      <c r="I18" s="67">
        <v>4.5216829211744747E-2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-6.2257646416000623E-2</v>
      </c>
      <c r="C20" s="32">
        <v>-1.0170107604041356E-2</v>
      </c>
      <c r="D20" s="32">
        <v>-7.5644163528779673E-3</v>
      </c>
      <c r="E20" s="32">
        <v>-6.6859517737927199E-4</v>
      </c>
      <c r="F20" s="32">
        <v>-6.0222745119406951E-2</v>
      </c>
      <c r="G20" s="32">
        <v>3.9494654091634107E-2</v>
      </c>
      <c r="H20" s="32">
        <v>-2.5578979045771555E-2</v>
      </c>
      <c r="I20" s="67">
        <v>3.5543684833321931E-2</v>
      </c>
      <c r="J20" s="46"/>
      <c r="K20" s="46"/>
      <c r="L20" s="46"/>
    </row>
    <row r="21" spans="1:12" x14ac:dyDescent="0.25">
      <c r="A21" s="68" t="s">
        <v>13</v>
      </c>
      <c r="B21" s="32">
        <v>-6.5869563383964103E-2</v>
      </c>
      <c r="C21" s="32">
        <v>-1.0569749160294406E-2</v>
      </c>
      <c r="D21" s="32">
        <v>-9.7028056434740328E-3</v>
      </c>
      <c r="E21" s="32">
        <v>-4.4505367347301705E-3</v>
      </c>
      <c r="F21" s="32">
        <v>7.9891125516762251E-4</v>
      </c>
      <c r="G21" s="32">
        <v>8.4728249632110897E-2</v>
      </c>
      <c r="H21" s="32">
        <v>-4.2244418043325793E-2</v>
      </c>
      <c r="I21" s="67">
        <v>7.0909578633125303E-2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0.20846140854585382</v>
      </c>
      <c r="C22" s="32">
        <v>7.9230769230769216E-2</v>
      </c>
      <c r="D22" s="32">
        <v>2.350164497210705E-2</v>
      </c>
      <c r="E22" s="32">
        <v>1.3776102088167042E-2</v>
      </c>
      <c r="F22" s="32">
        <v>0.34809400943819058</v>
      </c>
      <c r="G22" s="32">
        <v>4.9648668075778168E-2</v>
      </c>
      <c r="H22" s="32">
        <v>1.4493959878248308E-2</v>
      </c>
      <c r="I22" s="67">
        <v>2.082401350383245E-2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-5.971537743058497E-2</v>
      </c>
      <c r="C23" s="32">
        <v>3.5099229723607461E-3</v>
      </c>
      <c r="D23" s="32">
        <v>-3.40797004931781E-3</v>
      </c>
      <c r="E23" s="32">
        <v>-1.9760005748364895E-3</v>
      </c>
      <c r="F23" s="32">
        <v>-1.50327608424492E-2</v>
      </c>
      <c r="G23" s="32">
        <v>3.6010195135852463E-2</v>
      </c>
      <c r="H23" s="32">
        <v>-1.8877605268707409E-2</v>
      </c>
      <c r="I23" s="67">
        <v>3.6371746941104455E-2</v>
      </c>
      <c r="J23" s="46"/>
      <c r="K23" s="46" t="s">
        <v>48</v>
      </c>
      <c r="L23" s="47">
        <v>111.97</v>
      </c>
    </row>
    <row r="24" spans="1:12" x14ac:dyDescent="0.25">
      <c r="A24" s="68" t="s">
        <v>50</v>
      </c>
      <c r="B24" s="32">
        <v>-5.6749607711275463E-2</v>
      </c>
      <c r="C24" s="32">
        <v>-9.0650757516288483E-3</v>
      </c>
      <c r="D24" s="32">
        <v>-9.9200000000000399E-3</v>
      </c>
      <c r="E24" s="32">
        <v>4.4838022643212128E-4</v>
      </c>
      <c r="F24" s="32">
        <v>-2.303584285704352E-2</v>
      </c>
      <c r="G24" s="32">
        <v>6.6537787765116319E-2</v>
      </c>
      <c r="H24" s="32">
        <v>-3.1680427916175646E-2</v>
      </c>
      <c r="I24" s="67">
        <v>5.2023055060637091E-2</v>
      </c>
      <c r="J24" s="46"/>
      <c r="K24" s="46" t="s">
        <v>49</v>
      </c>
      <c r="L24" s="47">
        <v>93.7</v>
      </c>
    </row>
    <row r="25" spans="1:12" x14ac:dyDescent="0.25">
      <c r="A25" s="68" t="s">
        <v>51</v>
      </c>
      <c r="B25" s="32">
        <v>-4.9017667415457433E-2</v>
      </c>
      <c r="C25" s="32">
        <v>-6.0622917878483396E-3</v>
      </c>
      <c r="D25" s="32">
        <v>-6.1253582343672175E-3</v>
      </c>
      <c r="E25" s="32">
        <v>-8.45943173767294E-5</v>
      </c>
      <c r="F25" s="32">
        <v>-2.9425558925049056E-2</v>
      </c>
      <c r="G25" s="32">
        <v>8.0832444265935832E-2</v>
      </c>
      <c r="H25" s="32">
        <v>-3.8063740133829738E-2</v>
      </c>
      <c r="I25" s="67">
        <v>6.6462050118424543E-2</v>
      </c>
      <c r="J25" s="46"/>
      <c r="K25" s="46" t="s">
        <v>50</v>
      </c>
      <c r="L25" s="47">
        <v>95.19</v>
      </c>
    </row>
    <row r="26" spans="1:12" ht="17.25" customHeight="1" x14ac:dyDescent="0.25">
      <c r="A26" s="68" t="s">
        <v>52</v>
      </c>
      <c r="B26" s="32">
        <v>-5.3556116137955301E-2</v>
      </c>
      <c r="C26" s="32">
        <v>-6.8849007624226521E-3</v>
      </c>
      <c r="D26" s="32">
        <v>-3.462824325710212E-3</v>
      </c>
      <c r="E26" s="32">
        <v>-1.229130390248856E-3</v>
      </c>
      <c r="F26" s="32">
        <v>-5.8258292388314259E-2</v>
      </c>
      <c r="G26" s="32">
        <v>4.7282067469439415E-2</v>
      </c>
      <c r="H26" s="32">
        <v>-2.6562381793272083E-2</v>
      </c>
      <c r="I26" s="67">
        <v>3.9102414685984188E-2</v>
      </c>
      <c r="J26" s="58"/>
      <c r="K26" s="50" t="s">
        <v>51</v>
      </c>
      <c r="L26" s="47">
        <v>95.68</v>
      </c>
    </row>
    <row r="27" spans="1:12" x14ac:dyDescent="0.25">
      <c r="A27" s="68" t="s">
        <v>53</v>
      </c>
      <c r="B27" s="32">
        <v>-9.184347096084855E-2</v>
      </c>
      <c r="C27" s="32">
        <v>-1.9784180069606028E-2</v>
      </c>
      <c r="D27" s="32">
        <v>-1.0492069101719181E-2</v>
      </c>
      <c r="E27" s="32">
        <v>-4.6762813217736676E-3</v>
      </c>
      <c r="F27" s="32">
        <v>-0.10936861990868041</v>
      </c>
      <c r="G27" s="32">
        <v>1.1720818148804213E-2</v>
      </c>
      <c r="H27" s="32">
        <v>-1.9524557533654785E-2</v>
      </c>
      <c r="I27" s="67">
        <v>8.9684924546855616E-3</v>
      </c>
      <c r="J27" s="53"/>
      <c r="K27" s="41" t="s">
        <v>52</v>
      </c>
      <c r="L27" s="47">
        <v>95.3</v>
      </c>
    </row>
    <row r="28" spans="1:12" ht="15.75" thickBot="1" x14ac:dyDescent="0.3">
      <c r="A28" s="70" t="s">
        <v>54</v>
      </c>
      <c r="B28" s="71">
        <v>-0.17700571428571432</v>
      </c>
      <c r="C28" s="71">
        <v>-4.1278082875686462E-2</v>
      </c>
      <c r="D28" s="71">
        <v>-3.2259365026037323E-2</v>
      </c>
      <c r="E28" s="71">
        <v>-9.6489768757278549E-3</v>
      </c>
      <c r="F28" s="71">
        <v>-0.17732907396377584</v>
      </c>
      <c r="G28" s="71">
        <v>-2.431679312939472E-2</v>
      </c>
      <c r="H28" s="71">
        <v>-3.7866612791555121E-2</v>
      </c>
      <c r="I28" s="72">
        <v>-7.2424123458775247E-3</v>
      </c>
      <c r="J28" s="53"/>
      <c r="K28" s="41" t="s">
        <v>53</v>
      </c>
      <c r="L28" s="47">
        <v>92.65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85.84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Transport, postal and warehousing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118.07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94.35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95.27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95.68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91.78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85.04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120.85</v>
      </c>
    </row>
    <row r="42" spans="1:12" x14ac:dyDescent="0.25">
      <c r="K42" s="46" t="s">
        <v>49</v>
      </c>
      <c r="L42" s="47">
        <v>94.03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94.33</v>
      </c>
    </row>
    <row r="44" spans="1:12" ht="15.4" customHeight="1" x14ac:dyDescent="0.25">
      <c r="A44" s="26" t="str">
        <f>"Indexed number of payroll jobs in "&amp;$L$1&amp;" each week by age group"</f>
        <v>Indexed number of payroll jobs in Transport, postal and warehousing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94.64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90.82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82.3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94.85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93.89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92.43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95.07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96.02</v>
      </c>
    </row>
    <row r="58" spans="1:12" ht="15.4" customHeight="1" x14ac:dyDescent="0.25">
      <c r="K58" s="41" t="s">
        <v>2</v>
      </c>
      <c r="L58" s="47">
        <v>92.49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59" s="41" t="s">
        <v>1</v>
      </c>
      <c r="L59" s="47">
        <v>94.26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94.63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94.03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92.61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94.3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92.65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94.56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93.31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94.73</v>
      </c>
    </row>
    <row r="71" spans="1:12" ht="15.4" customHeight="1" x14ac:dyDescent="0.25">
      <c r="K71" s="46" t="s">
        <v>5</v>
      </c>
      <c r="L71" s="47">
        <v>92.58</v>
      </c>
    </row>
    <row r="72" spans="1:12" ht="15.4" customHeight="1" x14ac:dyDescent="0.25">
      <c r="K72" s="46" t="s">
        <v>46</v>
      </c>
      <c r="L72" s="47">
        <v>95.21</v>
      </c>
    </row>
    <row r="73" spans="1:12" ht="15.4" customHeight="1" x14ac:dyDescent="0.25">
      <c r="K73" s="50" t="s">
        <v>4</v>
      </c>
      <c r="L73" s="47">
        <v>93.03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4" s="41" t="s">
        <v>3</v>
      </c>
      <c r="L74" s="47">
        <v>92.55</v>
      </c>
    </row>
    <row r="75" spans="1:12" ht="15.4" customHeight="1" x14ac:dyDescent="0.25">
      <c r="K75" s="41" t="s">
        <v>45</v>
      </c>
      <c r="L75" s="47">
        <v>88.29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95.53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91.36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94.52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94.05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94.13</v>
      </c>
    </row>
    <row r="84" spans="1:12" ht="15.4" customHeight="1" x14ac:dyDescent="0.25">
      <c r="K84" s="50" t="s">
        <v>4</v>
      </c>
      <c r="L84" s="47">
        <v>93.76</v>
      </c>
    </row>
    <row r="85" spans="1:12" ht="15.4" customHeight="1" x14ac:dyDescent="0.25">
      <c r="K85" s="41" t="s">
        <v>3</v>
      </c>
      <c r="L85" s="47">
        <v>95.9</v>
      </c>
    </row>
    <row r="86" spans="1:12" ht="15.4" customHeight="1" x14ac:dyDescent="0.25">
      <c r="K86" s="41" t="s">
        <v>45</v>
      </c>
      <c r="L86" s="47">
        <v>95.16</v>
      </c>
    </row>
    <row r="87" spans="1:12" ht="15.4" customHeight="1" x14ac:dyDescent="0.25">
      <c r="K87" s="41" t="s">
        <v>2</v>
      </c>
      <c r="L87" s="47">
        <v>92.09</v>
      </c>
    </row>
    <row r="88" spans="1:12" ht="15.4" customHeight="1" x14ac:dyDescent="0.25">
      <c r="K88" s="41" t="s">
        <v>1</v>
      </c>
      <c r="L88" s="47">
        <v>93.96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94.21</v>
      </c>
    </row>
    <row r="91" spans="1:12" ht="15" customHeight="1" x14ac:dyDescent="0.25">
      <c r="K91" s="46" t="s">
        <v>5</v>
      </c>
      <c r="L91" s="47">
        <v>94.3</v>
      </c>
    </row>
    <row r="92" spans="1:12" ht="15" customHeight="1" x14ac:dyDescent="0.25">
      <c r="A92" s="26"/>
      <c r="K92" s="46" t="s">
        <v>46</v>
      </c>
      <c r="L92" s="47">
        <v>94.15</v>
      </c>
    </row>
    <row r="93" spans="1:12" ht="15" customHeight="1" x14ac:dyDescent="0.25">
      <c r="K93" s="50" t="s">
        <v>4</v>
      </c>
      <c r="L93" s="47">
        <v>95.3</v>
      </c>
    </row>
    <row r="94" spans="1:12" ht="15" customHeight="1" x14ac:dyDescent="0.25">
      <c r="K94" s="41" t="s">
        <v>3</v>
      </c>
      <c r="L94" s="47">
        <v>94.96</v>
      </c>
    </row>
    <row r="95" spans="1:12" ht="15" customHeight="1" x14ac:dyDescent="0.25">
      <c r="K95" s="41" t="s">
        <v>45</v>
      </c>
      <c r="L95" s="47">
        <v>93.82</v>
      </c>
    </row>
    <row r="96" spans="1:12" ht="15" customHeight="1" x14ac:dyDescent="0.25">
      <c r="K96" s="41" t="s">
        <v>2</v>
      </c>
      <c r="L96" s="47">
        <v>91.71</v>
      </c>
    </row>
    <row r="97" spans="1:12" ht="15" customHeight="1" x14ac:dyDescent="0.25">
      <c r="K97" s="41" t="s">
        <v>1</v>
      </c>
      <c r="L97" s="47">
        <v>95.12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93.96</v>
      </c>
    </row>
    <row r="100" spans="1:12" x14ac:dyDescent="0.25">
      <c r="A100" s="25"/>
      <c r="B100" s="24"/>
      <c r="K100" s="46" t="s">
        <v>5</v>
      </c>
      <c r="L100" s="47">
        <v>93.13</v>
      </c>
    </row>
    <row r="101" spans="1:12" x14ac:dyDescent="0.25">
      <c r="A101" s="25"/>
      <c r="B101" s="24"/>
      <c r="K101" s="46" t="s">
        <v>46</v>
      </c>
      <c r="L101" s="47">
        <v>93.36</v>
      </c>
    </row>
    <row r="102" spans="1:12" x14ac:dyDescent="0.25">
      <c r="A102" s="25"/>
      <c r="B102" s="24"/>
      <c r="K102" s="50" t="s">
        <v>4</v>
      </c>
      <c r="L102" s="47">
        <v>98.02</v>
      </c>
    </row>
    <row r="103" spans="1:12" x14ac:dyDescent="0.25">
      <c r="A103" s="25"/>
      <c r="B103" s="24"/>
      <c r="K103" s="41" t="s">
        <v>3</v>
      </c>
      <c r="L103" s="47">
        <v>91.02</v>
      </c>
    </row>
    <row r="104" spans="1:12" x14ac:dyDescent="0.25">
      <c r="A104" s="25"/>
      <c r="B104" s="24"/>
      <c r="K104" s="41" t="s">
        <v>45</v>
      </c>
      <c r="L104" s="47">
        <v>89.4</v>
      </c>
    </row>
    <row r="105" spans="1:12" x14ac:dyDescent="0.25">
      <c r="A105" s="25"/>
      <c r="B105" s="24"/>
      <c r="K105" s="41" t="s">
        <v>2</v>
      </c>
      <c r="L105" s="47">
        <v>92.22</v>
      </c>
    </row>
    <row r="106" spans="1:12" x14ac:dyDescent="0.25">
      <c r="A106" s="25"/>
      <c r="B106" s="24"/>
      <c r="K106" s="41" t="s">
        <v>1</v>
      </c>
      <c r="L106" s="47">
        <v>96.05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99.359399999999994</v>
      </c>
    </row>
    <row r="110" spans="1:12" x14ac:dyDescent="0.25">
      <c r="K110" s="74">
        <v>43918</v>
      </c>
      <c r="L110" s="47">
        <v>97.508200000000002</v>
      </c>
    </row>
    <row r="111" spans="1:12" x14ac:dyDescent="0.25">
      <c r="K111" s="74">
        <v>43925</v>
      </c>
      <c r="L111" s="47">
        <v>96.931299999999993</v>
      </c>
    </row>
    <row r="112" spans="1:12" x14ac:dyDescent="0.25">
      <c r="K112" s="74">
        <v>43932</v>
      </c>
      <c r="L112" s="47">
        <v>95.594300000000004</v>
      </c>
    </row>
    <row r="113" spans="11:12" x14ac:dyDescent="0.25">
      <c r="K113" s="74">
        <v>43939</v>
      </c>
      <c r="L113" s="47">
        <v>95.026300000000006</v>
      </c>
    </row>
    <row r="114" spans="11:12" x14ac:dyDescent="0.25">
      <c r="K114" s="74">
        <v>43946</v>
      </c>
      <c r="L114" s="47">
        <v>95.434399999999997</v>
      </c>
    </row>
    <row r="115" spans="11:12" x14ac:dyDescent="0.25">
      <c r="K115" s="74">
        <v>43953</v>
      </c>
      <c r="L115" s="47">
        <v>95.674700000000001</v>
      </c>
    </row>
    <row r="116" spans="11:12" x14ac:dyDescent="0.25">
      <c r="K116" s="74">
        <v>43960</v>
      </c>
      <c r="L116" s="47">
        <v>94.8386</v>
      </c>
    </row>
    <row r="117" spans="11:12" x14ac:dyDescent="0.25">
      <c r="K117" s="74">
        <v>43967</v>
      </c>
      <c r="L117" s="47">
        <v>95.298000000000002</v>
      </c>
    </row>
    <row r="118" spans="11:12" x14ac:dyDescent="0.25">
      <c r="K118" s="74">
        <v>43974</v>
      </c>
      <c r="L118" s="47">
        <v>95.610699999999994</v>
      </c>
    </row>
    <row r="119" spans="11:12" x14ac:dyDescent="0.25">
      <c r="K119" s="74">
        <v>43981</v>
      </c>
      <c r="L119" s="47">
        <v>95.276700000000005</v>
      </c>
    </row>
    <row r="120" spans="11:12" x14ac:dyDescent="0.25">
      <c r="K120" s="74">
        <v>43988</v>
      </c>
      <c r="L120" s="47">
        <v>95.809600000000003</v>
      </c>
    </row>
    <row r="121" spans="11:12" x14ac:dyDescent="0.25">
      <c r="K121" s="74">
        <v>43995</v>
      </c>
      <c r="L121" s="47">
        <v>96.077200000000005</v>
      </c>
    </row>
    <row r="122" spans="11:12" x14ac:dyDescent="0.25">
      <c r="K122" s="74">
        <v>44002</v>
      </c>
      <c r="L122" s="47">
        <v>95.833699999999993</v>
      </c>
    </row>
    <row r="123" spans="11:12" x14ac:dyDescent="0.25">
      <c r="K123" s="74">
        <v>44009</v>
      </c>
      <c r="L123" s="47">
        <v>93.188699999999997</v>
      </c>
    </row>
    <row r="124" spans="11:12" x14ac:dyDescent="0.25">
      <c r="K124" s="74">
        <v>44016</v>
      </c>
      <c r="L124" s="47">
        <v>93.991799999999998</v>
      </c>
    </row>
    <row r="125" spans="11:12" x14ac:dyDescent="0.25">
      <c r="K125" s="74">
        <v>44023</v>
      </c>
      <c r="L125" s="47">
        <v>94.724100000000007</v>
      </c>
    </row>
    <row r="126" spans="11:12" x14ac:dyDescent="0.25">
      <c r="K126" s="74">
        <v>44030</v>
      </c>
      <c r="L126" s="47">
        <v>95.301500000000004</v>
      </c>
    </row>
    <row r="127" spans="11:12" x14ac:dyDescent="0.25">
      <c r="K127" s="74">
        <v>44037</v>
      </c>
      <c r="L127" s="47">
        <v>95.235699999999994</v>
      </c>
    </row>
    <row r="128" spans="11:12" x14ac:dyDescent="0.25">
      <c r="K128" s="74">
        <v>44044</v>
      </c>
      <c r="L128" s="47">
        <v>95.442999999999998</v>
      </c>
    </row>
    <row r="129" spans="1:12" x14ac:dyDescent="0.25">
      <c r="K129" s="74">
        <v>44051</v>
      </c>
      <c r="L129" s="47">
        <v>95.529200000000003</v>
      </c>
    </row>
    <row r="130" spans="1:12" x14ac:dyDescent="0.25">
      <c r="K130" s="74">
        <v>44058</v>
      </c>
      <c r="L130" s="47">
        <v>95.122799999999998</v>
      </c>
    </row>
    <row r="131" spans="1:12" x14ac:dyDescent="0.25">
      <c r="K131" s="74">
        <v>44065</v>
      </c>
      <c r="L131" s="47">
        <v>95.174199999999999</v>
      </c>
    </row>
    <row r="132" spans="1:12" x14ac:dyDescent="0.25">
      <c r="K132" s="74">
        <v>44072</v>
      </c>
      <c r="L132" s="47">
        <v>94.909599999999998</v>
      </c>
    </row>
    <row r="133" spans="1:12" x14ac:dyDescent="0.25">
      <c r="K133" s="74">
        <v>44079</v>
      </c>
      <c r="L133" s="47">
        <v>94.826800000000006</v>
      </c>
    </row>
    <row r="134" spans="1:12" x14ac:dyDescent="0.25">
      <c r="K134" s="74">
        <v>44086</v>
      </c>
      <c r="L134" s="47">
        <v>94.638999999999996</v>
      </c>
    </row>
    <row r="135" spans="1:12" x14ac:dyDescent="0.25">
      <c r="K135" s="74">
        <v>44093</v>
      </c>
      <c r="L135" s="47">
        <v>94.815399999999997</v>
      </c>
    </row>
    <row r="136" spans="1:12" x14ac:dyDescent="0.25">
      <c r="K136" s="74">
        <v>44100</v>
      </c>
      <c r="L136" s="47">
        <v>94.6631</v>
      </c>
    </row>
    <row r="137" spans="1:12" x14ac:dyDescent="0.25">
      <c r="K137" s="74">
        <v>44107</v>
      </c>
      <c r="L137" s="47">
        <v>93.910700000000006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100.6657</v>
      </c>
    </row>
    <row r="152" spans="11:12" x14ac:dyDescent="0.25">
      <c r="K152" s="74">
        <v>43918</v>
      </c>
      <c r="L152" s="47">
        <v>98.217699999999994</v>
      </c>
    </row>
    <row r="153" spans="11:12" x14ac:dyDescent="0.25">
      <c r="K153" s="74">
        <v>43925</v>
      </c>
      <c r="L153" s="47">
        <v>96.989000000000004</v>
      </c>
    </row>
    <row r="154" spans="11:12" x14ac:dyDescent="0.25">
      <c r="K154" s="74">
        <v>43932</v>
      </c>
      <c r="L154" s="47">
        <v>97.4238</v>
      </c>
    </row>
    <row r="155" spans="11:12" x14ac:dyDescent="0.25">
      <c r="K155" s="74">
        <v>43939</v>
      </c>
      <c r="L155" s="47">
        <v>96.580799999999996</v>
      </c>
    </row>
    <row r="156" spans="11:12" x14ac:dyDescent="0.25">
      <c r="K156" s="74">
        <v>43946</v>
      </c>
      <c r="L156" s="47">
        <v>94.099500000000006</v>
      </c>
    </row>
    <row r="157" spans="11:12" x14ac:dyDescent="0.25">
      <c r="K157" s="74">
        <v>43953</v>
      </c>
      <c r="L157" s="47">
        <v>92.585499999999996</v>
      </c>
    </row>
    <row r="158" spans="11:12" x14ac:dyDescent="0.25">
      <c r="K158" s="74">
        <v>43960</v>
      </c>
      <c r="L158" s="47">
        <v>89.883099999999999</v>
      </c>
    </row>
    <row r="159" spans="11:12" x14ac:dyDescent="0.25">
      <c r="K159" s="74">
        <v>43967</v>
      </c>
      <c r="L159" s="47">
        <v>89.876999999999995</v>
      </c>
    </row>
    <row r="160" spans="11:12" x14ac:dyDescent="0.25">
      <c r="K160" s="74">
        <v>43974</v>
      </c>
      <c r="L160" s="47">
        <v>89.812399999999997</v>
      </c>
    </row>
    <row r="161" spans="11:12" x14ac:dyDescent="0.25">
      <c r="K161" s="74">
        <v>43981</v>
      </c>
      <c r="L161" s="47">
        <v>91.157399999999996</v>
      </c>
    </row>
    <row r="162" spans="11:12" x14ac:dyDescent="0.25">
      <c r="K162" s="74">
        <v>43988</v>
      </c>
      <c r="L162" s="47">
        <v>93.003900000000002</v>
      </c>
    </row>
    <row r="163" spans="11:12" x14ac:dyDescent="0.25">
      <c r="K163" s="74">
        <v>43995</v>
      </c>
      <c r="L163" s="47">
        <v>93.3</v>
      </c>
    </row>
    <row r="164" spans="11:12" x14ac:dyDescent="0.25">
      <c r="K164" s="74">
        <v>44002</v>
      </c>
      <c r="L164" s="47">
        <v>93.879499999999993</v>
      </c>
    </row>
    <row r="165" spans="11:12" x14ac:dyDescent="0.25">
      <c r="K165" s="74">
        <v>44009</v>
      </c>
      <c r="L165" s="47">
        <v>92.508799999999994</v>
      </c>
    </row>
    <row r="166" spans="11:12" x14ac:dyDescent="0.25">
      <c r="K166" s="74">
        <v>44016</v>
      </c>
      <c r="L166" s="47">
        <v>92.741399999999999</v>
      </c>
    </row>
    <row r="167" spans="11:12" x14ac:dyDescent="0.25">
      <c r="K167" s="74">
        <v>44023</v>
      </c>
      <c r="L167" s="47">
        <v>88.902799999999999</v>
      </c>
    </row>
    <row r="168" spans="11:12" x14ac:dyDescent="0.25">
      <c r="K168" s="74">
        <v>44030</v>
      </c>
      <c r="L168" s="47">
        <v>88.488699999999994</v>
      </c>
    </row>
    <row r="169" spans="11:12" x14ac:dyDescent="0.25">
      <c r="K169" s="74">
        <v>44037</v>
      </c>
      <c r="L169" s="47">
        <v>88.782300000000006</v>
      </c>
    </row>
    <row r="170" spans="11:12" x14ac:dyDescent="0.25">
      <c r="K170" s="74">
        <v>44044</v>
      </c>
      <c r="L170" s="47">
        <v>88.442800000000005</v>
      </c>
    </row>
    <row r="171" spans="11:12" x14ac:dyDescent="0.25">
      <c r="K171" s="74">
        <v>44051</v>
      </c>
      <c r="L171" s="47">
        <v>89.703299999999999</v>
      </c>
    </row>
    <row r="172" spans="11:12" x14ac:dyDescent="0.25">
      <c r="K172" s="74">
        <v>44058</v>
      </c>
      <c r="L172" s="47">
        <v>90.110500000000002</v>
      </c>
    </row>
    <row r="173" spans="11:12" x14ac:dyDescent="0.25">
      <c r="K173" s="74">
        <v>44065</v>
      </c>
      <c r="L173" s="47">
        <v>90.3309</v>
      </c>
    </row>
    <row r="174" spans="11:12" x14ac:dyDescent="0.25">
      <c r="K174" s="74">
        <v>44072</v>
      </c>
      <c r="L174" s="47">
        <v>88.314999999999998</v>
      </c>
    </row>
    <row r="175" spans="11:12" x14ac:dyDescent="0.25">
      <c r="K175" s="74">
        <v>44079</v>
      </c>
      <c r="L175" s="47">
        <v>90.900099999999995</v>
      </c>
    </row>
    <row r="176" spans="11:12" x14ac:dyDescent="0.25">
      <c r="K176" s="74">
        <v>44086</v>
      </c>
      <c r="L176" s="47">
        <v>90.733599999999996</v>
      </c>
    </row>
    <row r="177" spans="11:12" x14ac:dyDescent="0.25">
      <c r="K177" s="74">
        <v>44093</v>
      </c>
      <c r="L177" s="47">
        <v>94.199600000000004</v>
      </c>
    </row>
    <row r="178" spans="11:12" x14ac:dyDescent="0.25">
      <c r="K178" s="74">
        <v>44100</v>
      </c>
      <c r="L178" s="47">
        <v>98.269499999999994</v>
      </c>
    </row>
    <row r="179" spans="11:12" x14ac:dyDescent="0.25">
      <c r="K179" s="74">
        <v>44107</v>
      </c>
      <c r="L179" s="47">
        <v>95.387299999999996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1BD4-AF58-40CA-B244-2BAE9892C20B}">
  <sheetPr codeName="Sheet13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Information media and telecommunications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-9.4811088971000879E-2</v>
      </c>
      <c r="C10" s="32">
        <v>-1.6532193652350702E-2</v>
      </c>
      <c r="D10" s="32">
        <v>-2.0020106396347437E-2</v>
      </c>
      <c r="E10" s="32">
        <v>3.1374746130681253E-3</v>
      </c>
      <c r="F10" s="32">
        <v>-5.5670029270119326E-2</v>
      </c>
      <c r="G10" s="32">
        <v>-0.16474145532801687</v>
      </c>
      <c r="H10" s="32">
        <v>-4.292653467477614E-2</v>
      </c>
      <c r="I10" s="67">
        <v>-0.12724575051564235</v>
      </c>
      <c r="J10" s="46"/>
      <c r="K10" s="46"/>
      <c r="L10" s="47"/>
    </row>
    <row r="11" spans="1:12" x14ac:dyDescent="0.25">
      <c r="A11" s="68" t="s">
        <v>6</v>
      </c>
      <c r="B11" s="32">
        <v>-8.3917525773195778E-2</v>
      </c>
      <c r="C11" s="32">
        <v>-9.2995802728226273E-3</v>
      </c>
      <c r="D11" s="32">
        <v>-1.4438101451639151E-2</v>
      </c>
      <c r="E11" s="32">
        <v>4.7031447159266992E-3</v>
      </c>
      <c r="F11" s="32">
        <v>-7.0995119572942689E-2</v>
      </c>
      <c r="G11" s="32">
        <v>-0.12838943757977972</v>
      </c>
      <c r="H11" s="32">
        <v>-3.3744314847157675E-2</v>
      </c>
      <c r="I11" s="67">
        <v>-9.7950391585692076E-2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-0.11676849216127805</v>
      </c>
      <c r="C12" s="32">
        <v>-3.1398019801980204E-2</v>
      </c>
      <c r="D12" s="32">
        <v>-2.8659938323521206E-2</v>
      </c>
      <c r="E12" s="32">
        <v>1.4739945251631692E-3</v>
      </c>
      <c r="F12" s="32">
        <v>-4.7463240843227172E-2</v>
      </c>
      <c r="G12" s="32">
        <v>-0.24710400706625668</v>
      </c>
      <c r="H12" s="32">
        <v>-6.4873377942957444E-2</v>
      </c>
      <c r="I12" s="67">
        <v>-0.19487267801491714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-0.10964148904822713</v>
      </c>
      <c r="C13" s="32">
        <v>-5.6776175067185797E-3</v>
      </c>
      <c r="D13" s="32">
        <v>-1.9710176273386004E-2</v>
      </c>
      <c r="E13" s="32">
        <v>3.0372057706908873E-3</v>
      </c>
      <c r="F13" s="32">
        <v>-6.0912795509213247E-2</v>
      </c>
      <c r="G13" s="32">
        <v>-0.12997987904834263</v>
      </c>
      <c r="H13" s="32">
        <v>-3.6190937863793793E-2</v>
      </c>
      <c r="I13" s="67">
        <v>-9.7162665409662785E-2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-5.9022135051835289E-2</v>
      </c>
      <c r="C14" s="32">
        <v>-4.1019417475728126E-2</v>
      </c>
      <c r="D14" s="32">
        <v>-2.7973950795947888E-2</v>
      </c>
      <c r="E14" s="32">
        <v>-8.3237657864523307E-3</v>
      </c>
      <c r="F14" s="32">
        <v>1.9549316096012959E-2</v>
      </c>
      <c r="G14" s="32">
        <v>-9.5695542512238108E-2</v>
      </c>
      <c r="H14" s="32">
        <v>-2.4828642006927248E-2</v>
      </c>
      <c r="I14" s="67">
        <v>-7.2671228419953438E-2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-7.3395061728395161E-2</v>
      </c>
      <c r="C15" s="32">
        <v>-4.0619240692960634E-3</v>
      </c>
      <c r="D15" s="32">
        <v>-1.3275715155203982E-2</v>
      </c>
      <c r="E15" s="32">
        <v>4.7700587084149593E-3</v>
      </c>
      <c r="F15" s="32">
        <v>-2.8053445965322665E-2</v>
      </c>
      <c r="G15" s="32">
        <v>-7.9390006271419122E-2</v>
      </c>
      <c r="H15" s="32">
        <v>-2.0263933682216906E-2</v>
      </c>
      <c r="I15" s="67">
        <v>-6.034898032428293E-2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-8.742921857304653E-2</v>
      </c>
      <c r="C16" s="32">
        <v>8.5106382978723527E-3</v>
      </c>
      <c r="D16" s="32">
        <v>-1.4311926605504621E-2</v>
      </c>
      <c r="E16" s="32">
        <v>1.2383900928792491E-2</v>
      </c>
      <c r="F16" s="32">
        <v>-5.3984036472226493E-2</v>
      </c>
      <c r="G16" s="32">
        <v>-0.14390131826365471</v>
      </c>
      <c r="H16" s="32">
        <v>-6.5402246930932328E-2</v>
      </c>
      <c r="I16" s="67">
        <v>-8.3992360429868462E-2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5.5726795096322279E-2</v>
      </c>
      <c r="C17" s="32">
        <v>8.0602006688963446E-3</v>
      </c>
      <c r="D17" s="32">
        <v>4.7000000000001485E-3</v>
      </c>
      <c r="E17" s="32">
        <v>3.3444816053511683E-3</v>
      </c>
      <c r="F17" s="32">
        <v>5.4366169641868467E-3</v>
      </c>
      <c r="G17" s="32">
        <v>-6.1420126146966236E-2</v>
      </c>
      <c r="H17" s="32">
        <v>-5.6982036828859162E-2</v>
      </c>
      <c r="I17" s="67">
        <v>2.6468213144339447E-3</v>
      </c>
      <c r="J17" s="46"/>
      <c r="K17" s="46"/>
      <c r="L17" s="47"/>
    </row>
    <row r="18" spans="1:12" x14ac:dyDescent="0.25">
      <c r="A18" s="69" t="s">
        <v>1</v>
      </c>
      <c r="B18" s="32">
        <v>-7.1542259657275675E-2</v>
      </c>
      <c r="C18" s="32">
        <v>-1.1845440494590465E-2</v>
      </c>
      <c r="D18" s="32">
        <v>-2.0924961715160895E-2</v>
      </c>
      <c r="E18" s="32">
        <v>1.2403100775193909E-2</v>
      </c>
      <c r="F18" s="32">
        <v>1.3290691023401191E-2</v>
      </c>
      <c r="G18" s="32">
        <v>-0.13349191506131808</v>
      </c>
      <c r="H18" s="32">
        <v>-3.2983263948460406E-2</v>
      </c>
      <c r="I18" s="67">
        <v>-0.10393682690875461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-8.6599512079955976E-2</v>
      </c>
      <c r="C20" s="32">
        <v>-1.8554033485540411E-2</v>
      </c>
      <c r="D20" s="32">
        <v>-2.0364622897449891E-2</v>
      </c>
      <c r="E20" s="32">
        <v>2.7203482045701222E-3</v>
      </c>
      <c r="F20" s="32">
        <v>-5.7036722151185604E-2</v>
      </c>
      <c r="G20" s="32">
        <v>-0.17179080125696111</v>
      </c>
      <c r="H20" s="32">
        <v>-4.267666329935571E-2</v>
      </c>
      <c r="I20" s="67">
        <v>-0.1348423991866089</v>
      </c>
      <c r="J20" s="46"/>
      <c r="K20" s="46"/>
      <c r="L20" s="46"/>
    </row>
    <row r="21" spans="1:12" x14ac:dyDescent="0.25">
      <c r="A21" s="68" t="s">
        <v>13</v>
      </c>
      <c r="B21" s="32">
        <v>-0.10312500995175389</v>
      </c>
      <c r="C21" s="32">
        <v>-1.6716011451714197E-2</v>
      </c>
      <c r="D21" s="32">
        <v>-2.0324549960866078E-2</v>
      </c>
      <c r="E21" s="32">
        <v>2.5982631744150275E-3</v>
      </c>
      <c r="F21" s="32">
        <v>-5.1548886780945158E-2</v>
      </c>
      <c r="G21" s="32">
        <v>-0.15170956000715241</v>
      </c>
      <c r="H21" s="32">
        <v>-4.3981798076469403E-2</v>
      </c>
      <c r="I21" s="67">
        <v>-0.11268379797992567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-0.28905042567125083</v>
      </c>
      <c r="C22" s="32">
        <v>6.7123197903014464E-2</v>
      </c>
      <c r="D22" s="32">
        <v>-4.6307467057100982E-2</v>
      </c>
      <c r="E22" s="32">
        <v>7.0868610849796232E-2</v>
      </c>
      <c r="F22" s="32">
        <v>0.42048751740403412</v>
      </c>
      <c r="G22" s="32">
        <v>-4.8154579785985363E-2</v>
      </c>
      <c r="H22" s="32">
        <v>-0.10031702583316426</v>
      </c>
      <c r="I22" s="67">
        <v>5.7978696435246668E-2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-0.11479289940828397</v>
      </c>
      <c r="C23" s="32">
        <v>-1.6542608695652161E-2</v>
      </c>
      <c r="D23" s="32">
        <v>-2.4246816440625318E-2</v>
      </c>
      <c r="E23" s="32">
        <v>5.9362632784836222E-3</v>
      </c>
      <c r="F23" s="32">
        <v>-3.8175310215237901E-2</v>
      </c>
      <c r="G23" s="32">
        <v>-7.0893885105036691E-2</v>
      </c>
      <c r="H23" s="32">
        <v>-3.1603898711761946E-2</v>
      </c>
      <c r="I23" s="67">
        <v>-4.0572226944127543E-2</v>
      </c>
      <c r="J23" s="46"/>
      <c r="K23" s="46" t="s">
        <v>48</v>
      </c>
      <c r="L23" s="47">
        <v>66.62</v>
      </c>
    </row>
    <row r="24" spans="1:12" x14ac:dyDescent="0.25">
      <c r="A24" s="68" t="s">
        <v>50</v>
      </c>
      <c r="B24" s="32">
        <v>-7.9848962980696103E-2</v>
      </c>
      <c r="C24" s="32">
        <v>-1.6103043842502163E-2</v>
      </c>
      <c r="D24" s="32">
        <v>-1.699518727767324E-2</v>
      </c>
      <c r="E24" s="32">
        <v>1.5601713859909605E-3</v>
      </c>
      <c r="F24" s="32">
        <v>-3.201853059041504E-2</v>
      </c>
      <c r="G24" s="32">
        <v>-0.13406724591724206</v>
      </c>
      <c r="H24" s="32">
        <v>-4.0892986122454733E-2</v>
      </c>
      <c r="I24" s="67">
        <v>-9.7146886058205317E-2</v>
      </c>
      <c r="J24" s="46"/>
      <c r="K24" s="46" t="s">
        <v>49</v>
      </c>
      <c r="L24" s="47">
        <v>90.01</v>
      </c>
    </row>
    <row r="25" spans="1:12" x14ac:dyDescent="0.25">
      <c r="A25" s="68" t="s">
        <v>51</v>
      </c>
      <c r="B25" s="32">
        <v>-7.8069108390215303E-2</v>
      </c>
      <c r="C25" s="32">
        <v>-1.9501158126659424E-2</v>
      </c>
      <c r="D25" s="32">
        <v>-1.9916424316006376E-2</v>
      </c>
      <c r="E25" s="32">
        <v>7.912063070445452E-4</v>
      </c>
      <c r="F25" s="32">
        <v>-5.6689771805436884E-2</v>
      </c>
      <c r="G25" s="32">
        <v>-0.20432681993515567</v>
      </c>
      <c r="H25" s="32">
        <v>-4.8150505257993803E-2</v>
      </c>
      <c r="I25" s="67">
        <v>-0.16407669021192539</v>
      </c>
      <c r="J25" s="46"/>
      <c r="K25" s="46" t="s">
        <v>50</v>
      </c>
      <c r="L25" s="47">
        <v>93.52</v>
      </c>
    </row>
    <row r="26" spans="1:12" ht="17.25" customHeight="1" x14ac:dyDescent="0.25">
      <c r="A26" s="68" t="s">
        <v>52</v>
      </c>
      <c r="B26" s="32">
        <v>-7.6245759517527323E-2</v>
      </c>
      <c r="C26" s="32">
        <v>-1.7878706919583265E-2</v>
      </c>
      <c r="D26" s="32">
        <v>-1.5994646442114679E-2</v>
      </c>
      <c r="E26" s="32">
        <v>1.3385686239519856E-4</v>
      </c>
      <c r="F26" s="32">
        <v>-9.0016026811821082E-2</v>
      </c>
      <c r="G26" s="32">
        <v>-0.20519566100763664</v>
      </c>
      <c r="H26" s="32">
        <v>-4.1849744938458722E-2</v>
      </c>
      <c r="I26" s="67">
        <v>-0.17048048070360977</v>
      </c>
      <c r="J26" s="58"/>
      <c r="K26" s="50" t="s">
        <v>51</v>
      </c>
      <c r="L26" s="47">
        <v>94.03</v>
      </c>
    </row>
    <row r="27" spans="1:12" x14ac:dyDescent="0.25">
      <c r="A27" s="68" t="s">
        <v>53</v>
      </c>
      <c r="B27" s="32">
        <v>-0.10318902058640056</v>
      </c>
      <c r="C27" s="32">
        <v>-2.1782798040283158E-2</v>
      </c>
      <c r="D27" s="32">
        <v>-1.3729418221734457E-2</v>
      </c>
      <c r="E27" s="32">
        <v>-1.7805780030132334E-3</v>
      </c>
      <c r="F27" s="32">
        <v>-0.11820951221779563</v>
      </c>
      <c r="G27" s="32">
        <v>-0.15546982338290527</v>
      </c>
      <c r="H27" s="32">
        <v>-3.6110015097922443E-2</v>
      </c>
      <c r="I27" s="67">
        <v>-0.12383136058531485</v>
      </c>
      <c r="J27" s="53"/>
      <c r="K27" s="41" t="s">
        <v>52</v>
      </c>
      <c r="L27" s="47">
        <v>94.06</v>
      </c>
    </row>
    <row r="28" spans="1:12" ht="15.75" thickBot="1" x14ac:dyDescent="0.3">
      <c r="A28" s="70" t="s">
        <v>54</v>
      </c>
      <c r="B28" s="71">
        <v>-0.17563076923076926</v>
      </c>
      <c r="C28" s="71">
        <v>-3.6258992805755397E-2</v>
      </c>
      <c r="D28" s="71">
        <v>-2.6924939467312337E-2</v>
      </c>
      <c r="E28" s="71">
        <v>-1.6666666666666718E-2</v>
      </c>
      <c r="F28" s="71">
        <v>-8.6714355462039094E-2</v>
      </c>
      <c r="G28" s="71">
        <v>-8.811067715401566E-2</v>
      </c>
      <c r="H28" s="71">
        <v>-6.2980825656782313E-2</v>
      </c>
      <c r="I28" s="72">
        <v>-2.6818929841908146E-2</v>
      </c>
      <c r="J28" s="53"/>
      <c r="K28" s="41" t="s">
        <v>53</v>
      </c>
      <c r="L28" s="47">
        <v>91.68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85.54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Information media and telecommunications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74.55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90.72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93.61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94.07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93.88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90.93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84.72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71.09</v>
      </c>
    </row>
    <row r="42" spans="1:12" x14ac:dyDescent="0.25">
      <c r="K42" s="46" t="s">
        <v>49</v>
      </c>
      <c r="L42" s="47">
        <v>88.52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92.02</v>
      </c>
    </row>
    <row r="44" spans="1:12" ht="15.4" customHeight="1" x14ac:dyDescent="0.25">
      <c r="A44" s="26" t="str">
        <f>"Indexed number of payroll jobs in "&amp;$L$1&amp;" each week by age group"</f>
        <v>Indexed number of payroll jobs in Information media and telecommunications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92.19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92.38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89.68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82.44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93.42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92.45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90.84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97.7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93.67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92.53</v>
      </c>
    </row>
    <row r="58" spans="1:12" ht="15.4" customHeight="1" x14ac:dyDescent="0.25">
      <c r="K58" s="41" t="s">
        <v>2</v>
      </c>
      <c r="L58" s="47">
        <v>104.27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59" s="41" t="s">
        <v>1</v>
      </c>
      <c r="L59" s="47">
        <v>94.52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92.21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92.19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96.37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93.84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93.23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103.35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94.71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92.42</v>
      </c>
    </row>
    <row r="71" spans="1:12" ht="15.4" customHeight="1" x14ac:dyDescent="0.25">
      <c r="K71" s="46" t="s">
        <v>5</v>
      </c>
      <c r="L71" s="47">
        <v>89.49</v>
      </c>
    </row>
    <row r="72" spans="1:12" ht="15.4" customHeight="1" x14ac:dyDescent="0.25">
      <c r="K72" s="46" t="s">
        <v>46</v>
      </c>
      <c r="L72" s="47">
        <v>89.96</v>
      </c>
    </row>
    <row r="73" spans="1:12" ht="15.4" customHeight="1" x14ac:dyDescent="0.25">
      <c r="K73" s="50" t="s">
        <v>4</v>
      </c>
      <c r="L73" s="47">
        <v>93.63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4" s="41" t="s">
        <v>3</v>
      </c>
      <c r="L74" s="47">
        <v>92.9</v>
      </c>
    </row>
    <row r="75" spans="1:12" ht="15.4" customHeight="1" x14ac:dyDescent="0.25">
      <c r="K75" s="41" t="s">
        <v>45</v>
      </c>
      <c r="L75" s="47">
        <v>91.9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103.87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93.2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91.8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90.06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88.42</v>
      </c>
    </row>
    <row r="84" spans="1:12" ht="15.4" customHeight="1" x14ac:dyDescent="0.25">
      <c r="K84" s="50" t="s">
        <v>4</v>
      </c>
      <c r="L84" s="47">
        <v>98.33</v>
      </c>
    </row>
    <row r="85" spans="1:12" ht="15.4" customHeight="1" x14ac:dyDescent="0.25">
      <c r="K85" s="41" t="s">
        <v>3</v>
      </c>
      <c r="L85" s="47">
        <v>93.4</v>
      </c>
    </row>
    <row r="86" spans="1:12" ht="15.4" customHeight="1" x14ac:dyDescent="0.25">
      <c r="K86" s="41" t="s">
        <v>45</v>
      </c>
      <c r="L86" s="47">
        <v>88.33</v>
      </c>
    </row>
    <row r="87" spans="1:12" ht="15.4" customHeight="1" x14ac:dyDescent="0.25">
      <c r="K87" s="41" t="s">
        <v>2</v>
      </c>
      <c r="L87" s="47">
        <v>98.35</v>
      </c>
    </row>
    <row r="88" spans="1:12" ht="15.4" customHeight="1" x14ac:dyDescent="0.25">
      <c r="K88" s="41" t="s">
        <v>1</v>
      </c>
      <c r="L88" s="47">
        <v>94.17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92.32</v>
      </c>
    </row>
    <row r="91" spans="1:12" ht="15" customHeight="1" x14ac:dyDescent="0.25">
      <c r="K91" s="46" t="s">
        <v>5</v>
      </c>
      <c r="L91" s="47">
        <v>89.73</v>
      </c>
    </row>
    <row r="92" spans="1:12" ht="15" customHeight="1" x14ac:dyDescent="0.25">
      <c r="A92" s="26"/>
      <c r="K92" s="46" t="s">
        <v>46</v>
      </c>
      <c r="L92" s="47">
        <v>89.29</v>
      </c>
    </row>
    <row r="93" spans="1:12" ht="15" customHeight="1" x14ac:dyDescent="0.25">
      <c r="K93" s="50" t="s">
        <v>4</v>
      </c>
      <c r="L93" s="47">
        <v>96.85</v>
      </c>
    </row>
    <row r="94" spans="1:12" ht="15" customHeight="1" x14ac:dyDescent="0.25">
      <c r="K94" s="41" t="s">
        <v>3</v>
      </c>
      <c r="L94" s="47">
        <v>94.73</v>
      </c>
    </row>
    <row r="95" spans="1:12" ht="15" customHeight="1" x14ac:dyDescent="0.25">
      <c r="K95" s="41" t="s">
        <v>45</v>
      </c>
      <c r="L95" s="47">
        <v>91.38</v>
      </c>
    </row>
    <row r="96" spans="1:12" ht="15" customHeight="1" x14ac:dyDescent="0.25">
      <c r="K96" s="41" t="s">
        <v>2</v>
      </c>
      <c r="L96" s="47">
        <v>101.23</v>
      </c>
    </row>
    <row r="97" spans="1:12" ht="15" customHeight="1" x14ac:dyDescent="0.25">
      <c r="K97" s="41" t="s">
        <v>1</v>
      </c>
      <c r="L97" s="47">
        <v>95.83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90.85</v>
      </c>
    </row>
    <row r="100" spans="1:12" x14ac:dyDescent="0.25">
      <c r="A100" s="25"/>
      <c r="B100" s="24"/>
      <c r="K100" s="46" t="s">
        <v>5</v>
      </c>
      <c r="L100" s="47">
        <v>87.24</v>
      </c>
    </row>
    <row r="101" spans="1:12" x14ac:dyDescent="0.25">
      <c r="A101" s="25"/>
      <c r="B101" s="24"/>
      <c r="K101" s="46" t="s">
        <v>46</v>
      </c>
      <c r="L101" s="47">
        <v>87.96</v>
      </c>
    </row>
    <row r="102" spans="1:12" x14ac:dyDescent="0.25">
      <c r="A102" s="25"/>
      <c r="B102" s="24"/>
      <c r="K102" s="50" t="s">
        <v>4</v>
      </c>
      <c r="L102" s="47">
        <v>94.03</v>
      </c>
    </row>
    <row r="103" spans="1:12" x14ac:dyDescent="0.25">
      <c r="A103" s="25"/>
      <c r="B103" s="24"/>
      <c r="K103" s="41" t="s">
        <v>3</v>
      </c>
      <c r="L103" s="47">
        <v>92.72</v>
      </c>
    </row>
    <row r="104" spans="1:12" x14ac:dyDescent="0.25">
      <c r="A104" s="25"/>
      <c r="B104" s="24"/>
      <c r="K104" s="41" t="s">
        <v>45</v>
      </c>
      <c r="L104" s="47">
        <v>90.1</v>
      </c>
    </row>
    <row r="105" spans="1:12" x14ac:dyDescent="0.25">
      <c r="A105" s="25"/>
      <c r="B105" s="24"/>
      <c r="K105" s="41" t="s">
        <v>2</v>
      </c>
      <c r="L105" s="47">
        <v>100.74</v>
      </c>
    </row>
    <row r="106" spans="1:12" x14ac:dyDescent="0.25">
      <c r="A106" s="25"/>
      <c r="B106" s="24"/>
      <c r="K106" s="41" t="s">
        <v>1</v>
      </c>
      <c r="L106" s="47">
        <v>93.17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99.236500000000007</v>
      </c>
    </row>
    <row r="110" spans="1:12" x14ac:dyDescent="0.25">
      <c r="K110" s="74">
        <v>43918</v>
      </c>
      <c r="L110" s="47">
        <v>96.736400000000003</v>
      </c>
    </row>
    <row r="111" spans="1:12" x14ac:dyDescent="0.25">
      <c r="K111" s="74">
        <v>43925</v>
      </c>
      <c r="L111" s="47">
        <v>93.920299999999997</v>
      </c>
    </row>
    <row r="112" spans="1:12" x14ac:dyDescent="0.25">
      <c r="K112" s="74">
        <v>43932</v>
      </c>
      <c r="L112" s="47">
        <v>91.869</v>
      </c>
    </row>
    <row r="113" spans="11:12" x14ac:dyDescent="0.25">
      <c r="K113" s="74">
        <v>43939</v>
      </c>
      <c r="L113" s="47">
        <v>91.485900000000001</v>
      </c>
    </row>
    <row r="114" spans="11:12" x14ac:dyDescent="0.25">
      <c r="K114" s="74">
        <v>43946</v>
      </c>
      <c r="L114" s="47">
        <v>92.075299999999999</v>
      </c>
    </row>
    <row r="115" spans="11:12" x14ac:dyDescent="0.25">
      <c r="K115" s="74">
        <v>43953</v>
      </c>
      <c r="L115" s="47">
        <v>91.743200000000002</v>
      </c>
    </row>
    <row r="116" spans="11:12" x14ac:dyDescent="0.25">
      <c r="K116" s="74">
        <v>43960</v>
      </c>
      <c r="L116" s="47">
        <v>89.260499999999993</v>
      </c>
    </row>
    <row r="117" spans="11:12" x14ac:dyDescent="0.25">
      <c r="K117" s="74">
        <v>43967</v>
      </c>
      <c r="L117" s="47">
        <v>89.372100000000003</v>
      </c>
    </row>
    <row r="118" spans="11:12" x14ac:dyDescent="0.25">
      <c r="K118" s="74">
        <v>43974</v>
      </c>
      <c r="L118" s="47">
        <v>89.424999999999997</v>
      </c>
    </row>
    <row r="119" spans="11:12" x14ac:dyDescent="0.25">
      <c r="K119" s="74">
        <v>43981</v>
      </c>
      <c r="L119" s="47">
        <v>89.508200000000002</v>
      </c>
    </row>
    <row r="120" spans="11:12" x14ac:dyDescent="0.25">
      <c r="K120" s="74">
        <v>43988</v>
      </c>
      <c r="L120" s="47">
        <v>92.422899999999998</v>
      </c>
    </row>
    <row r="121" spans="11:12" x14ac:dyDescent="0.25">
      <c r="K121" s="74">
        <v>43995</v>
      </c>
      <c r="L121" s="47">
        <v>93.388900000000007</v>
      </c>
    </row>
    <row r="122" spans="11:12" x14ac:dyDescent="0.25">
      <c r="K122" s="74">
        <v>44002</v>
      </c>
      <c r="L122" s="47">
        <v>93.259900000000002</v>
      </c>
    </row>
    <row r="123" spans="11:12" x14ac:dyDescent="0.25">
      <c r="K123" s="74">
        <v>44009</v>
      </c>
      <c r="L123" s="47">
        <v>92.733699999999999</v>
      </c>
    </row>
    <row r="124" spans="11:12" x14ac:dyDescent="0.25">
      <c r="K124" s="74">
        <v>44016</v>
      </c>
      <c r="L124" s="47">
        <v>92.878799999999998</v>
      </c>
    </row>
    <row r="125" spans="11:12" x14ac:dyDescent="0.25">
      <c r="K125" s="74">
        <v>44023</v>
      </c>
      <c r="L125" s="47">
        <v>93.644300000000001</v>
      </c>
    </row>
    <row r="126" spans="11:12" x14ac:dyDescent="0.25">
      <c r="K126" s="74">
        <v>44030</v>
      </c>
      <c r="L126" s="47">
        <v>93.7881</v>
      </c>
    </row>
    <row r="127" spans="11:12" x14ac:dyDescent="0.25">
      <c r="K127" s="74">
        <v>44037</v>
      </c>
      <c r="L127" s="47">
        <v>93.611999999999995</v>
      </c>
    </row>
    <row r="128" spans="11:12" x14ac:dyDescent="0.25">
      <c r="K128" s="74">
        <v>44044</v>
      </c>
      <c r="L128" s="47">
        <v>93.287000000000006</v>
      </c>
    </row>
    <row r="129" spans="1:12" x14ac:dyDescent="0.25">
      <c r="K129" s="74">
        <v>44051</v>
      </c>
      <c r="L129" s="47">
        <v>92.493200000000002</v>
      </c>
    </row>
    <row r="130" spans="1:12" x14ac:dyDescent="0.25">
      <c r="K130" s="74">
        <v>44058</v>
      </c>
      <c r="L130" s="47">
        <v>91.863799999999998</v>
      </c>
    </row>
    <row r="131" spans="1:12" x14ac:dyDescent="0.25">
      <c r="K131" s="74">
        <v>44065</v>
      </c>
      <c r="L131" s="47">
        <v>91.677499999999995</v>
      </c>
    </row>
    <row r="132" spans="1:12" x14ac:dyDescent="0.25">
      <c r="K132" s="74">
        <v>44072</v>
      </c>
      <c r="L132" s="47">
        <v>92.0702</v>
      </c>
    </row>
    <row r="133" spans="1:12" x14ac:dyDescent="0.25">
      <c r="K133" s="74">
        <v>44079</v>
      </c>
      <c r="L133" s="47">
        <v>92.040499999999994</v>
      </c>
    </row>
    <row r="134" spans="1:12" x14ac:dyDescent="0.25">
      <c r="K134" s="74">
        <v>44086</v>
      </c>
      <c r="L134" s="47">
        <v>92.228200000000001</v>
      </c>
    </row>
    <row r="135" spans="1:12" x14ac:dyDescent="0.25">
      <c r="K135" s="74">
        <v>44093</v>
      </c>
      <c r="L135" s="47">
        <v>92.0792</v>
      </c>
    </row>
    <row r="136" spans="1:12" x14ac:dyDescent="0.25">
      <c r="K136" s="74">
        <v>44100</v>
      </c>
      <c r="L136" s="47">
        <v>92.368099999999998</v>
      </c>
    </row>
    <row r="137" spans="1:12" x14ac:dyDescent="0.25">
      <c r="K137" s="74">
        <v>44107</v>
      </c>
      <c r="L137" s="47">
        <v>90.518900000000002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100.7863</v>
      </c>
    </row>
    <row r="152" spans="11:12" x14ac:dyDescent="0.25">
      <c r="K152" s="74">
        <v>43918</v>
      </c>
      <c r="L152" s="47">
        <v>103.2508</v>
      </c>
    </row>
    <row r="153" spans="11:12" x14ac:dyDescent="0.25">
      <c r="K153" s="74">
        <v>43925</v>
      </c>
      <c r="L153" s="47">
        <v>102.777</v>
      </c>
    </row>
    <row r="154" spans="11:12" x14ac:dyDescent="0.25">
      <c r="K154" s="74">
        <v>43932</v>
      </c>
      <c r="L154" s="47">
        <v>98.258399999999995</v>
      </c>
    </row>
    <row r="155" spans="11:12" x14ac:dyDescent="0.25">
      <c r="K155" s="74">
        <v>43939</v>
      </c>
      <c r="L155" s="47">
        <v>97.896699999999996</v>
      </c>
    </row>
    <row r="156" spans="11:12" x14ac:dyDescent="0.25">
      <c r="K156" s="74">
        <v>43946</v>
      </c>
      <c r="L156" s="47">
        <v>98.458299999999994</v>
      </c>
    </row>
    <row r="157" spans="11:12" x14ac:dyDescent="0.25">
      <c r="K157" s="74">
        <v>43953</v>
      </c>
      <c r="L157" s="47">
        <v>97.884699999999995</v>
      </c>
    </row>
    <row r="158" spans="11:12" x14ac:dyDescent="0.25">
      <c r="K158" s="74">
        <v>43960</v>
      </c>
      <c r="L158" s="47">
        <v>87.617400000000004</v>
      </c>
    </row>
    <row r="159" spans="11:12" x14ac:dyDescent="0.25">
      <c r="K159" s="74">
        <v>43967</v>
      </c>
      <c r="L159" s="47">
        <v>87.172499999999999</v>
      </c>
    </row>
    <row r="160" spans="11:12" x14ac:dyDescent="0.25">
      <c r="K160" s="74">
        <v>43974</v>
      </c>
      <c r="L160" s="47">
        <v>87.417500000000004</v>
      </c>
    </row>
    <row r="161" spans="11:12" x14ac:dyDescent="0.25">
      <c r="K161" s="74">
        <v>43981</v>
      </c>
      <c r="L161" s="47">
        <v>87.740499999999997</v>
      </c>
    </row>
    <row r="162" spans="11:12" x14ac:dyDescent="0.25">
      <c r="K162" s="74">
        <v>43988</v>
      </c>
      <c r="L162" s="47">
        <v>94.502499999999998</v>
      </c>
    </row>
    <row r="163" spans="11:12" x14ac:dyDescent="0.25">
      <c r="K163" s="74">
        <v>43995</v>
      </c>
      <c r="L163" s="47">
        <v>97.254900000000006</v>
      </c>
    </row>
    <row r="164" spans="11:12" x14ac:dyDescent="0.25">
      <c r="K164" s="74">
        <v>44002</v>
      </c>
      <c r="L164" s="47">
        <v>99.096599999999995</v>
      </c>
    </row>
    <row r="165" spans="11:12" x14ac:dyDescent="0.25">
      <c r="K165" s="74">
        <v>44009</v>
      </c>
      <c r="L165" s="47">
        <v>99.6</v>
      </c>
    </row>
    <row r="166" spans="11:12" x14ac:dyDescent="0.25">
      <c r="K166" s="74">
        <v>44016</v>
      </c>
      <c r="L166" s="47">
        <v>96.879000000000005</v>
      </c>
    </row>
    <row r="167" spans="11:12" x14ac:dyDescent="0.25">
      <c r="K167" s="74">
        <v>44023</v>
      </c>
      <c r="L167" s="47">
        <v>92.856899999999996</v>
      </c>
    </row>
    <row r="168" spans="11:12" x14ac:dyDescent="0.25">
      <c r="K168" s="74">
        <v>44030</v>
      </c>
      <c r="L168" s="47">
        <v>93.207899999999995</v>
      </c>
    </row>
    <row r="169" spans="11:12" x14ac:dyDescent="0.25">
      <c r="K169" s="74">
        <v>44037</v>
      </c>
      <c r="L169" s="47">
        <v>92.772999999999996</v>
      </c>
    </row>
    <row r="170" spans="11:12" x14ac:dyDescent="0.25">
      <c r="K170" s="74">
        <v>44044</v>
      </c>
      <c r="L170" s="47">
        <v>95.4846</v>
      </c>
    </row>
    <row r="171" spans="11:12" x14ac:dyDescent="0.25">
      <c r="K171" s="74">
        <v>44051</v>
      </c>
      <c r="L171" s="47">
        <v>100.6962</v>
      </c>
    </row>
    <row r="172" spans="11:12" x14ac:dyDescent="0.25">
      <c r="K172" s="74">
        <v>44058</v>
      </c>
      <c r="L172" s="47">
        <v>101.89</v>
      </c>
    </row>
    <row r="173" spans="11:12" x14ac:dyDescent="0.25">
      <c r="K173" s="74">
        <v>44065</v>
      </c>
      <c r="L173" s="47">
        <v>99.930599999999998</v>
      </c>
    </row>
    <row r="174" spans="11:12" x14ac:dyDescent="0.25">
      <c r="K174" s="74">
        <v>44072</v>
      </c>
      <c r="L174" s="47">
        <v>99.052700000000002</v>
      </c>
    </row>
    <row r="175" spans="11:12" x14ac:dyDescent="0.25">
      <c r="K175" s="74">
        <v>44079</v>
      </c>
      <c r="L175" s="47">
        <v>113.05840000000001</v>
      </c>
    </row>
    <row r="176" spans="11:12" x14ac:dyDescent="0.25">
      <c r="K176" s="74">
        <v>44086</v>
      </c>
      <c r="L176" s="47">
        <v>113.0565</v>
      </c>
    </row>
    <row r="177" spans="11:12" x14ac:dyDescent="0.25">
      <c r="K177" s="74">
        <v>44093</v>
      </c>
      <c r="L177" s="47">
        <v>113.05419999999999</v>
      </c>
    </row>
    <row r="178" spans="11:12" x14ac:dyDescent="0.25">
      <c r="K178" s="74">
        <v>44100</v>
      </c>
      <c r="L178" s="47">
        <v>98.668499999999995</v>
      </c>
    </row>
    <row r="179" spans="11:12" x14ac:dyDescent="0.25">
      <c r="K179" s="74">
        <v>44107</v>
      </c>
      <c r="L179" s="47">
        <v>94.433000000000007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044D-38E8-407C-8960-914D4E4B195F}">
  <sheetPr codeName="Sheet1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Financial and insurance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2.2225279773824935E-2</v>
      </c>
      <c r="C10" s="32">
        <v>5.8058459034862064E-3</v>
      </c>
      <c r="D10" s="32">
        <v>1.4113997673517176E-3</v>
      </c>
      <c r="E10" s="32">
        <v>-1.5508877853184222E-3</v>
      </c>
      <c r="F10" s="32">
        <v>-3.8564743385603006E-2</v>
      </c>
      <c r="G10" s="32">
        <v>-8.194014135622929E-4</v>
      </c>
      <c r="H10" s="32">
        <v>-0.17560869743600382</v>
      </c>
      <c r="I10" s="67">
        <v>-6.4033499813317518E-2</v>
      </c>
      <c r="J10" s="46"/>
      <c r="K10" s="46"/>
      <c r="L10" s="47"/>
    </row>
    <row r="11" spans="1:12" x14ac:dyDescent="0.25">
      <c r="A11" s="68" t="s">
        <v>6</v>
      </c>
      <c r="B11" s="32">
        <v>2.4765954585945549E-2</v>
      </c>
      <c r="C11" s="32">
        <v>2.6558568632932822E-3</v>
      </c>
      <c r="D11" s="32">
        <v>-7.6208269826438801E-4</v>
      </c>
      <c r="E11" s="32">
        <v>-1.0532404880924107E-3</v>
      </c>
      <c r="F11" s="32">
        <v>-0.10834026977984867</v>
      </c>
      <c r="G11" s="32">
        <v>-1.3910704399728191E-2</v>
      </c>
      <c r="H11" s="32">
        <v>-0.23467130996737962</v>
      </c>
      <c r="I11" s="67">
        <v>-8.7671550388243258E-2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1.1539700434852529E-2</v>
      </c>
      <c r="C12" s="32">
        <v>1.0611936215746631E-2</v>
      </c>
      <c r="D12" s="32">
        <v>6.0629845582109709E-3</v>
      </c>
      <c r="E12" s="32">
        <v>-3.129790495656648E-3</v>
      </c>
      <c r="F12" s="32">
        <v>1.065518196065085E-2</v>
      </c>
      <c r="G12" s="32">
        <v>-3.0929427203270077E-3</v>
      </c>
      <c r="H12" s="32">
        <v>-8.9306361749195706E-2</v>
      </c>
      <c r="I12" s="67">
        <v>-2.128616770090519E-2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3.0143022672638908E-2</v>
      </c>
      <c r="C13" s="32">
        <v>9.5412097689948627E-3</v>
      </c>
      <c r="D13" s="32">
        <v>3.8586379493401601E-3</v>
      </c>
      <c r="E13" s="32">
        <v>1.5190642564180123E-3</v>
      </c>
      <c r="F13" s="32">
        <v>8.2403344597730577E-2</v>
      </c>
      <c r="G13" s="32">
        <v>7.2504818474438126E-2</v>
      </c>
      <c r="H13" s="32">
        <v>-0.12099279765986737</v>
      </c>
      <c r="I13" s="67">
        <v>-4.3190964595167247E-2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2.6659314482332608E-2</v>
      </c>
      <c r="C14" s="32">
        <v>-5.0075155679618621E-4</v>
      </c>
      <c r="D14" s="32">
        <v>-3.9229616948427415E-3</v>
      </c>
      <c r="E14" s="32">
        <v>-1.5810614477395069E-3</v>
      </c>
      <c r="F14" s="32">
        <v>3.7600107211436917E-2</v>
      </c>
      <c r="G14" s="32">
        <v>4.1749040281304772E-3</v>
      </c>
      <c r="H14" s="32">
        <v>-6.9994987123574881E-2</v>
      </c>
      <c r="I14" s="67">
        <v>-2.8552984849802843E-2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6.0808182091647511E-2</v>
      </c>
      <c r="C15" s="32">
        <v>8.4300829282242251E-3</v>
      </c>
      <c r="D15" s="32">
        <v>1.0082550885304187E-5</v>
      </c>
      <c r="E15" s="32">
        <v>-1.290160168664789E-3</v>
      </c>
      <c r="F15" s="32">
        <v>8.4361948272519749E-2</v>
      </c>
      <c r="G15" s="32">
        <v>-7.4507161150989543E-3</v>
      </c>
      <c r="H15" s="32">
        <v>-0.21811683500112811</v>
      </c>
      <c r="I15" s="67">
        <v>-8.2373302421768213E-2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-0.11184236133636072</v>
      </c>
      <c r="C16" s="32">
        <v>-3.3295675198587782E-2</v>
      </c>
      <c r="D16" s="32">
        <v>-2.4513715710723138E-2</v>
      </c>
      <c r="E16" s="32">
        <v>-2.0415285290525165E-2</v>
      </c>
      <c r="F16" s="32">
        <v>-9.539744068811995E-2</v>
      </c>
      <c r="G16" s="32">
        <v>-2.7744455404493884E-2</v>
      </c>
      <c r="H16" s="32">
        <v>-0.16701335753371538</v>
      </c>
      <c r="I16" s="67">
        <v>-9.310224067661943E-2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-8.2758620689655782E-3</v>
      </c>
      <c r="C17" s="32">
        <v>2.6424072778166607E-2</v>
      </c>
      <c r="D17" s="32">
        <v>-6.9329722410290673E-3</v>
      </c>
      <c r="E17" s="32">
        <v>1.1643835616438336E-2</v>
      </c>
      <c r="F17" s="32">
        <v>-8.7974931871847906E-2</v>
      </c>
      <c r="G17" s="32">
        <v>1.5559244975778652E-2</v>
      </c>
      <c r="H17" s="32">
        <v>-7.1769669465120201E-2</v>
      </c>
      <c r="I17" s="67">
        <v>-1.9676446382271062E-2</v>
      </c>
      <c r="J17" s="46"/>
      <c r="K17" s="46"/>
      <c r="L17" s="47"/>
    </row>
    <row r="18" spans="1:12" x14ac:dyDescent="0.25">
      <c r="A18" s="69" t="s">
        <v>1</v>
      </c>
      <c r="B18" s="32">
        <v>3.7368854710244426E-2</v>
      </c>
      <c r="C18" s="32">
        <v>8.5607476635514157E-3</v>
      </c>
      <c r="D18" s="32">
        <v>5.456953642384299E-4</v>
      </c>
      <c r="E18" s="32">
        <v>-1.322751322751281E-3</v>
      </c>
      <c r="F18" s="32">
        <v>1.6331764250512748E-2</v>
      </c>
      <c r="G18" s="32">
        <v>-8.8054911396635238E-2</v>
      </c>
      <c r="H18" s="32">
        <v>-0.1125931278945842</v>
      </c>
      <c r="I18" s="67">
        <v>-0.1103288164763665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1.6412465990601088E-2</v>
      </c>
      <c r="C20" s="32">
        <v>3.0451465505458852E-3</v>
      </c>
      <c r="D20" s="32">
        <v>-2.6868039100247376E-4</v>
      </c>
      <c r="E20" s="32">
        <v>-2.049090776663709E-3</v>
      </c>
      <c r="F20" s="32">
        <v>-7.4621811026511553E-2</v>
      </c>
      <c r="G20" s="32">
        <v>-7.9736272268522423E-3</v>
      </c>
      <c r="H20" s="32">
        <v>-0.17870555423965784</v>
      </c>
      <c r="I20" s="67">
        <v>-6.3175026459487582E-2</v>
      </c>
      <c r="J20" s="46"/>
      <c r="K20" s="46"/>
      <c r="L20" s="46"/>
    </row>
    <row r="21" spans="1:12" x14ac:dyDescent="0.25">
      <c r="A21" s="68" t="s">
        <v>13</v>
      </c>
      <c r="B21" s="32">
        <v>1.9924237852291693E-2</v>
      </c>
      <c r="C21" s="32">
        <v>6.3066240392806172E-3</v>
      </c>
      <c r="D21" s="32">
        <v>2.5137803898662714E-3</v>
      </c>
      <c r="E21" s="32">
        <v>-2.1491275998980486E-3</v>
      </c>
      <c r="F21" s="32">
        <v>1.1868799953932196E-2</v>
      </c>
      <c r="G21" s="32">
        <v>7.7043038212203374E-3</v>
      </c>
      <c r="H21" s="32">
        <v>-0.17241135698090604</v>
      </c>
      <c r="I21" s="67">
        <v>-6.6575632490970316E-2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0.37516701902748406</v>
      </c>
      <c r="C22" s="32">
        <v>0.11436354291588136</v>
      </c>
      <c r="D22" s="32">
        <v>3.2794537948555025E-2</v>
      </c>
      <c r="E22" s="32">
        <v>5.1945882745949579E-2</v>
      </c>
      <c r="F22" s="32">
        <v>0.60826939450701834</v>
      </c>
      <c r="G22" s="32">
        <v>5.6767458054280739E-2</v>
      </c>
      <c r="H22" s="32">
        <v>4.4415633579824032E-3</v>
      </c>
      <c r="I22" s="67">
        <v>7.0330490119784983E-2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4.9076288053859773E-2</v>
      </c>
      <c r="C23" s="32">
        <v>1.1995515695067294E-2</v>
      </c>
      <c r="D23" s="32">
        <v>1.720663265305955E-3</v>
      </c>
      <c r="E23" s="32">
        <v>-2.5952877716146627E-3</v>
      </c>
      <c r="F23" s="32">
        <v>4.6594641212304166E-2</v>
      </c>
      <c r="G23" s="32">
        <v>-2.6140127180944717E-3</v>
      </c>
      <c r="H23" s="32">
        <v>-0.12277283600486999</v>
      </c>
      <c r="I23" s="67">
        <v>-5.1494796634523943E-2</v>
      </c>
      <c r="J23" s="46"/>
      <c r="K23" s="46" t="s">
        <v>48</v>
      </c>
      <c r="L23" s="47">
        <v>123.4</v>
      </c>
    </row>
    <row r="24" spans="1:12" x14ac:dyDescent="0.25">
      <c r="A24" s="68" t="s">
        <v>50</v>
      </c>
      <c r="B24" s="32">
        <v>2.9561936668690114E-2</v>
      </c>
      <c r="C24" s="32">
        <v>9.0006250329459636E-3</v>
      </c>
      <c r="D24" s="32">
        <v>1.9758607280668805E-3</v>
      </c>
      <c r="E24" s="32">
        <v>-1.5530269091778015E-3</v>
      </c>
      <c r="F24" s="32">
        <v>-1.5203661458091156E-2</v>
      </c>
      <c r="G24" s="32">
        <v>-1.8157126552986735E-4</v>
      </c>
      <c r="H24" s="32">
        <v>-0.18272589386182803</v>
      </c>
      <c r="I24" s="67">
        <v>-6.5677596681063433E-2</v>
      </c>
      <c r="J24" s="46"/>
      <c r="K24" s="46" t="s">
        <v>49</v>
      </c>
      <c r="L24" s="47">
        <v>103.66</v>
      </c>
    </row>
    <row r="25" spans="1:12" x14ac:dyDescent="0.25">
      <c r="A25" s="68" t="s">
        <v>51</v>
      </c>
      <c r="B25" s="32">
        <v>1.6785240342081842E-2</v>
      </c>
      <c r="C25" s="32">
        <v>2.8212282886304063E-3</v>
      </c>
      <c r="D25" s="32">
        <v>1.9196890721200344E-3</v>
      </c>
      <c r="E25" s="32">
        <v>-2.8161871904232028E-3</v>
      </c>
      <c r="F25" s="32">
        <v>-6.6290372830514421E-2</v>
      </c>
      <c r="G25" s="32">
        <v>-6.7586518448603528E-4</v>
      </c>
      <c r="H25" s="32">
        <v>-0.20267305264105673</v>
      </c>
      <c r="I25" s="67">
        <v>-7.1907474138084848E-2</v>
      </c>
      <c r="J25" s="46"/>
      <c r="K25" s="46" t="s">
        <v>50</v>
      </c>
      <c r="L25" s="47">
        <v>102.04</v>
      </c>
    </row>
    <row r="26" spans="1:12" ht="17.25" customHeight="1" x14ac:dyDescent="0.25">
      <c r="A26" s="68" t="s">
        <v>52</v>
      </c>
      <c r="B26" s="32">
        <v>4.9662021555991753E-3</v>
      </c>
      <c r="C26" s="32">
        <v>-7.082678851932922E-5</v>
      </c>
      <c r="D26" s="32">
        <v>1.1443276860390039E-3</v>
      </c>
      <c r="E26" s="32">
        <v>-2.0118140570156706E-3</v>
      </c>
      <c r="F26" s="32">
        <v>-7.3908230800059593E-2</v>
      </c>
      <c r="G26" s="32">
        <v>-6.0237049824128919E-3</v>
      </c>
      <c r="H26" s="32">
        <v>-0.18103888123620204</v>
      </c>
      <c r="I26" s="67">
        <v>-6.5070214112882496E-2</v>
      </c>
      <c r="J26" s="58"/>
      <c r="K26" s="50" t="s">
        <v>51</v>
      </c>
      <c r="L26" s="47">
        <v>101.39</v>
      </c>
    </row>
    <row r="27" spans="1:12" x14ac:dyDescent="0.25">
      <c r="A27" s="68" t="s">
        <v>53</v>
      </c>
      <c r="B27" s="32">
        <v>-3.7031639964576035E-2</v>
      </c>
      <c r="C27" s="32">
        <v>-2.7072997873848204E-3</v>
      </c>
      <c r="D27" s="32">
        <v>-1.4584463831029959E-3</v>
      </c>
      <c r="E27" s="32">
        <v>-2.1658544712399586E-3</v>
      </c>
      <c r="F27" s="32">
        <v>-6.069947889007099E-2</v>
      </c>
      <c r="G27" s="32">
        <v>1.4108724431232345E-2</v>
      </c>
      <c r="H27" s="32">
        <v>-0.10874208127068874</v>
      </c>
      <c r="I27" s="67">
        <v>-4.9152963305975628E-2</v>
      </c>
      <c r="J27" s="53"/>
      <c r="K27" s="41" t="s">
        <v>52</v>
      </c>
      <c r="L27" s="47">
        <v>100.5</v>
      </c>
    </row>
    <row r="28" spans="1:12" ht="15.75" thickBot="1" x14ac:dyDescent="0.3">
      <c r="A28" s="70" t="s">
        <v>54</v>
      </c>
      <c r="B28" s="71">
        <v>-8.1226508407517328E-2</v>
      </c>
      <c r="C28" s="71">
        <v>-2.701117318435764E-2</v>
      </c>
      <c r="D28" s="71">
        <v>-2.1201264488935778E-2</v>
      </c>
      <c r="E28" s="71">
        <v>-5.5885434858540251E-3</v>
      </c>
      <c r="F28" s="71">
        <v>-2.5645619623591243E-2</v>
      </c>
      <c r="G28" s="71">
        <v>2.7127511582872632E-2</v>
      </c>
      <c r="H28" s="71">
        <v>-2.7155383943624045E-2</v>
      </c>
      <c r="I28" s="72">
        <v>-4.0243267120252724E-2</v>
      </c>
      <c r="J28" s="53"/>
      <c r="K28" s="41" t="s">
        <v>53</v>
      </c>
      <c r="L28" s="47">
        <v>96.56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94.43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Financial and insurance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133.15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104.73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102.75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101.48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96.44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93.87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137.52000000000001</v>
      </c>
    </row>
    <row r="42" spans="1:12" x14ac:dyDescent="0.25">
      <c r="K42" s="46" t="s">
        <v>49</v>
      </c>
      <c r="L42" s="47">
        <v>104.91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102.96</v>
      </c>
    </row>
    <row r="44" spans="1:12" ht="15.4" customHeight="1" x14ac:dyDescent="0.25">
      <c r="A44" s="26" t="str">
        <f>"Indexed number of payroll jobs in "&amp;$L$1&amp;" each week by age group"</f>
        <v>Indexed number of payroll jobs in Financial and insurance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101.68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96.3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91.88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101.7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99.9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101.95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102.34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107.27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84.52</v>
      </c>
    </row>
    <row r="58" spans="1:12" ht="15.4" customHeight="1" x14ac:dyDescent="0.25">
      <c r="K58" s="41" t="s">
        <v>2</v>
      </c>
      <c r="L58" s="47">
        <v>97.05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59" s="41" t="s">
        <v>1</v>
      </c>
      <c r="L59" s="47">
        <v>104.83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102.02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100.07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102.51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102.7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107.99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83.84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101.1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105.98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101.84</v>
      </c>
    </row>
    <row r="71" spans="1:12" ht="15.4" customHeight="1" x14ac:dyDescent="0.25">
      <c r="K71" s="46" t="s">
        <v>5</v>
      </c>
      <c r="L71" s="47">
        <v>100.45</v>
      </c>
    </row>
    <row r="72" spans="1:12" ht="15.4" customHeight="1" x14ac:dyDescent="0.25">
      <c r="K72" s="46" t="s">
        <v>46</v>
      </c>
      <c r="L72" s="47">
        <v>102.74</v>
      </c>
    </row>
    <row r="73" spans="1:12" ht="15.4" customHeight="1" x14ac:dyDescent="0.25">
      <c r="K73" s="50" t="s">
        <v>4</v>
      </c>
      <c r="L73" s="47">
        <v>102.63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4" s="41" t="s">
        <v>3</v>
      </c>
      <c r="L74" s="47">
        <v>107.29</v>
      </c>
    </row>
    <row r="75" spans="1:12" ht="15.4" customHeight="1" x14ac:dyDescent="0.25">
      <c r="K75" s="41" t="s">
        <v>45</v>
      </c>
      <c r="L75" s="47">
        <v>80.88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99.56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106.31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102.28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100.12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100.61</v>
      </c>
    </row>
    <row r="84" spans="1:12" ht="15.4" customHeight="1" x14ac:dyDescent="0.25">
      <c r="K84" s="50" t="s">
        <v>4</v>
      </c>
      <c r="L84" s="47">
        <v>102.22</v>
      </c>
    </row>
    <row r="85" spans="1:12" ht="15.4" customHeight="1" x14ac:dyDescent="0.25">
      <c r="K85" s="41" t="s">
        <v>3</v>
      </c>
      <c r="L85" s="47">
        <v>102.88</v>
      </c>
    </row>
    <row r="86" spans="1:12" ht="15.4" customHeight="1" x14ac:dyDescent="0.25">
      <c r="K86" s="41" t="s">
        <v>45</v>
      </c>
      <c r="L86" s="47">
        <v>98.09</v>
      </c>
    </row>
    <row r="87" spans="1:12" ht="15.4" customHeight="1" x14ac:dyDescent="0.25">
      <c r="K87" s="41" t="s">
        <v>2</v>
      </c>
      <c r="L87" s="47">
        <v>94.83</v>
      </c>
    </row>
    <row r="88" spans="1:12" ht="15.4" customHeight="1" x14ac:dyDescent="0.25">
      <c r="K88" s="41" t="s">
        <v>1</v>
      </c>
      <c r="L88" s="47">
        <v>100.41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102.5</v>
      </c>
    </row>
    <row r="91" spans="1:12" ht="15" customHeight="1" x14ac:dyDescent="0.25">
      <c r="K91" s="46" t="s">
        <v>5</v>
      </c>
      <c r="L91" s="47">
        <v>100.77</v>
      </c>
    </row>
    <row r="92" spans="1:12" ht="15" customHeight="1" x14ac:dyDescent="0.25">
      <c r="A92" s="26"/>
      <c r="K92" s="46" t="s">
        <v>46</v>
      </c>
      <c r="L92" s="47">
        <v>100.82</v>
      </c>
    </row>
    <row r="93" spans="1:12" ht="15" customHeight="1" x14ac:dyDescent="0.25">
      <c r="K93" s="50" t="s">
        <v>4</v>
      </c>
      <c r="L93" s="47">
        <v>102.56</v>
      </c>
    </row>
    <row r="94" spans="1:12" ht="15" customHeight="1" x14ac:dyDescent="0.25">
      <c r="K94" s="41" t="s">
        <v>3</v>
      </c>
      <c r="L94" s="47">
        <v>103.72</v>
      </c>
    </row>
    <row r="95" spans="1:12" ht="15" customHeight="1" x14ac:dyDescent="0.25">
      <c r="K95" s="41" t="s">
        <v>45</v>
      </c>
      <c r="L95" s="47">
        <v>97.15</v>
      </c>
    </row>
    <row r="96" spans="1:12" ht="15" customHeight="1" x14ac:dyDescent="0.25">
      <c r="K96" s="41" t="s">
        <v>2</v>
      </c>
      <c r="L96" s="47">
        <v>96.66</v>
      </c>
    </row>
    <row r="97" spans="1:12" ht="15" customHeight="1" x14ac:dyDescent="0.25">
      <c r="K97" s="41" t="s">
        <v>1</v>
      </c>
      <c r="L97" s="47">
        <v>100.72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102.52</v>
      </c>
    </row>
    <row r="100" spans="1:12" x14ac:dyDescent="0.25">
      <c r="A100" s="25"/>
      <c r="B100" s="24"/>
      <c r="K100" s="46" t="s">
        <v>5</v>
      </c>
      <c r="L100" s="47">
        <v>101.61</v>
      </c>
    </row>
    <row r="101" spans="1:12" x14ac:dyDescent="0.25">
      <c r="A101" s="25"/>
      <c r="B101" s="24"/>
      <c r="K101" s="46" t="s">
        <v>46</v>
      </c>
      <c r="L101" s="47">
        <v>101.06</v>
      </c>
    </row>
    <row r="102" spans="1:12" x14ac:dyDescent="0.25">
      <c r="A102" s="25"/>
      <c r="B102" s="24"/>
      <c r="K102" s="50" t="s">
        <v>4</v>
      </c>
      <c r="L102" s="47">
        <v>101.89</v>
      </c>
    </row>
    <row r="103" spans="1:12" x14ac:dyDescent="0.25">
      <c r="A103" s="25"/>
      <c r="B103" s="24"/>
      <c r="K103" s="41" t="s">
        <v>3</v>
      </c>
      <c r="L103" s="47">
        <v>104.29</v>
      </c>
    </row>
    <row r="104" spans="1:12" x14ac:dyDescent="0.25">
      <c r="A104" s="25"/>
      <c r="B104" s="24"/>
      <c r="K104" s="41" t="s">
        <v>45</v>
      </c>
      <c r="L104" s="47">
        <v>95.52</v>
      </c>
    </row>
    <row r="105" spans="1:12" x14ac:dyDescent="0.25">
      <c r="A105" s="25"/>
      <c r="B105" s="24"/>
      <c r="K105" s="41" t="s">
        <v>2</v>
      </c>
      <c r="L105" s="47">
        <v>96.5</v>
      </c>
    </row>
    <row r="106" spans="1:12" x14ac:dyDescent="0.25">
      <c r="A106" s="25"/>
      <c r="B106" s="24"/>
      <c r="K106" s="41" t="s">
        <v>1</v>
      </c>
      <c r="L106" s="47">
        <v>100.64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100.3091</v>
      </c>
    </row>
    <row r="110" spans="1:12" x14ac:dyDescent="0.25">
      <c r="K110" s="74">
        <v>43918</v>
      </c>
      <c r="L110" s="47">
        <v>99.557299999999998</v>
      </c>
    </row>
    <row r="111" spans="1:12" x14ac:dyDescent="0.25">
      <c r="K111" s="74">
        <v>43925</v>
      </c>
      <c r="L111" s="47">
        <v>98.956299999999999</v>
      </c>
    </row>
    <row r="112" spans="1:12" x14ac:dyDescent="0.25">
      <c r="K112" s="74">
        <v>43932</v>
      </c>
      <c r="L112" s="47">
        <v>99.450800000000001</v>
      </c>
    </row>
    <row r="113" spans="11:12" x14ac:dyDescent="0.25">
      <c r="K113" s="74">
        <v>43939</v>
      </c>
      <c r="L113" s="47">
        <v>99.625900000000001</v>
      </c>
    </row>
    <row r="114" spans="11:12" x14ac:dyDescent="0.25">
      <c r="K114" s="74">
        <v>43946</v>
      </c>
      <c r="L114" s="47">
        <v>99.775700000000001</v>
      </c>
    </row>
    <row r="115" spans="11:12" x14ac:dyDescent="0.25">
      <c r="K115" s="74">
        <v>43953</v>
      </c>
      <c r="L115" s="47">
        <v>100.3086</v>
      </c>
    </row>
    <row r="116" spans="11:12" x14ac:dyDescent="0.25">
      <c r="K116" s="74">
        <v>43960</v>
      </c>
      <c r="L116" s="47">
        <v>100.1816</v>
      </c>
    </row>
    <row r="117" spans="11:12" x14ac:dyDescent="0.25">
      <c r="K117" s="74">
        <v>43967</v>
      </c>
      <c r="L117" s="47">
        <v>100.2966</v>
      </c>
    </row>
    <row r="118" spans="11:12" x14ac:dyDescent="0.25">
      <c r="K118" s="74">
        <v>43974</v>
      </c>
      <c r="L118" s="47">
        <v>100.58</v>
      </c>
    </row>
    <row r="119" spans="11:12" x14ac:dyDescent="0.25">
      <c r="K119" s="74">
        <v>43981</v>
      </c>
      <c r="L119" s="47">
        <v>100.71129999999999</v>
      </c>
    </row>
    <row r="120" spans="11:12" x14ac:dyDescent="0.25">
      <c r="K120" s="74">
        <v>43988</v>
      </c>
      <c r="L120" s="47">
        <v>100.71169999999999</v>
      </c>
    </row>
    <row r="121" spans="11:12" x14ac:dyDescent="0.25">
      <c r="K121" s="74">
        <v>43995</v>
      </c>
      <c r="L121" s="47">
        <v>100.64060000000001</v>
      </c>
    </row>
    <row r="122" spans="11:12" x14ac:dyDescent="0.25">
      <c r="K122" s="74">
        <v>44002</v>
      </c>
      <c r="L122" s="47">
        <v>100.565</v>
      </c>
    </row>
    <row r="123" spans="11:12" x14ac:dyDescent="0.25">
      <c r="K123" s="74">
        <v>44009</v>
      </c>
      <c r="L123" s="47">
        <v>99.939499999999995</v>
      </c>
    </row>
    <row r="124" spans="11:12" x14ac:dyDescent="0.25">
      <c r="K124" s="74">
        <v>44016</v>
      </c>
      <c r="L124" s="47">
        <v>100.15219999999999</v>
      </c>
    </row>
    <row r="125" spans="11:12" x14ac:dyDescent="0.25">
      <c r="K125" s="74">
        <v>44023</v>
      </c>
      <c r="L125" s="47">
        <v>102.49379999999999</v>
      </c>
    </row>
    <row r="126" spans="11:12" x14ac:dyDescent="0.25">
      <c r="K126" s="74">
        <v>44030</v>
      </c>
      <c r="L126" s="47">
        <v>102.43</v>
      </c>
    </row>
    <row r="127" spans="11:12" x14ac:dyDescent="0.25">
      <c r="K127" s="74">
        <v>44037</v>
      </c>
      <c r="L127" s="47">
        <v>102.38209999999999</v>
      </c>
    </row>
    <row r="128" spans="11:12" x14ac:dyDescent="0.25">
      <c r="K128" s="74">
        <v>44044</v>
      </c>
      <c r="L128" s="47">
        <v>102.2349</v>
      </c>
    </row>
    <row r="129" spans="1:12" x14ac:dyDescent="0.25">
      <c r="K129" s="74">
        <v>44051</v>
      </c>
      <c r="L129" s="47">
        <v>101.74930000000001</v>
      </c>
    </row>
    <row r="130" spans="1:12" x14ac:dyDescent="0.25">
      <c r="K130" s="74">
        <v>44058</v>
      </c>
      <c r="L130" s="47">
        <v>101.73609999999999</v>
      </c>
    </row>
    <row r="131" spans="1:12" x14ac:dyDescent="0.25">
      <c r="K131" s="74">
        <v>44065</v>
      </c>
      <c r="L131" s="47">
        <v>101.7585</v>
      </c>
    </row>
    <row r="132" spans="1:12" x14ac:dyDescent="0.25">
      <c r="K132" s="74">
        <v>44072</v>
      </c>
      <c r="L132" s="47">
        <v>101.7847</v>
      </c>
    </row>
    <row r="133" spans="1:12" x14ac:dyDescent="0.25">
      <c r="K133" s="74">
        <v>44079</v>
      </c>
      <c r="L133" s="47">
        <v>101.63249999999999</v>
      </c>
    </row>
    <row r="134" spans="1:12" x14ac:dyDescent="0.25">
      <c r="K134" s="74">
        <v>44086</v>
      </c>
      <c r="L134" s="47">
        <v>101.93429999999999</v>
      </c>
    </row>
    <row r="135" spans="1:12" x14ac:dyDescent="0.25">
      <c r="K135" s="74">
        <v>44093</v>
      </c>
      <c r="L135" s="47">
        <v>102.23699999999999</v>
      </c>
    </row>
    <row r="136" spans="1:12" x14ac:dyDescent="0.25">
      <c r="K136" s="74">
        <v>44100</v>
      </c>
      <c r="L136" s="47">
        <v>102.07850000000001</v>
      </c>
    </row>
    <row r="137" spans="1:12" x14ac:dyDescent="0.25">
      <c r="K137" s="74">
        <v>44107</v>
      </c>
      <c r="L137" s="47">
        <v>102.2225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106.902</v>
      </c>
    </row>
    <row r="152" spans="11:12" x14ac:dyDescent="0.25">
      <c r="K152" s="74">
        <v>43918</v>
      </c>
      <c r="L152" s="47">
        <v>107.60899999999999</v>
      </c>
    </row>
    <row r="153" spans="11:12" x14ac:dyDescent="0.25">
      <c r="K153" s="74">
        <v>43925</v>
      </c>
      <c r="L153" s="47">
        <v>99.521500000000003</v>
      </c>
    </row>
    <row r="154" spans="11:12" x14ac:dyDescent="0.25">
      <c r="K154" s="74">
        <v>43932</v>
      </c>
      <c r="L154" s="47">
        <v>98.010999999999996</v>
      </c>
    </row>
    <row r="155" spans="11:12" x14ac:dyDescent="0.25">
      <c r="K155" s="74">
        <v>43939</v>
      </c>
      <c r="L155" s="47">
        <v>95.32</v>
      </c>
    </row>
    <row r="156" spans="11:12" x14ac:dyDescent="0.25">
      <c r="K156" s="74">
        <v>43946</v>
      </c>
      <c r="L156" s="47">
        <v>91.987399999999994</v>
      </c>
    </row>
    <row r="157" spans="11:12" x14ac:dyDescent="0.25">
      <c r="K157" s="74">
        <v>43953</v>
      </c>
      <c r="L157" s="47">
        <v>92.344999999999999</v>
      </c>
    </row>
    <row r="158" spans="11:12" x14ac:dyDescent="0.25">
      <c r="K158" s="74">
        <v>43960</v>
      </c>
      <c r="L158" s="47">
        <v>90.104600000000005</v>
      </c>
    </row>
    <row r="159" spans="11:12" x14ac:dyDescent="0.25">
      <c r="K159" s="74">
        <v>43967</v>
      </c>
      <c r="L159" s="47">
        <v>90.450699999999998</v>
      </c>
    </row>
    <row r="160" spans="11:12" x14ac:dyDescent="0.25">
      <c r="K160" s="74">
        <v>43974</v>
      </c>
      <c r="L160" s="47">
        <v>91.656099999999995</v>
      </c>
    </row>
    <row r="161" spans="11:12" x14ac:dyDescent="0.25">
      <c r="K161" s="74">
        <v>43981</v>
      </c>
      <c r="L161" s="47">
        <v>93.058099999999996</v>
      </c>
    </row>
    <row r="162" spans="11:12" x14ac:dyDescent="0.25">
      <c r="K162" s="74">
        <v>43988</v>
      </c>
      <c r="L162" s="47">
        <v>92.623500000000007</v>
      </c>
    </row>
    <row r="163" spans="11:12" x14ac:dyDescent="0.25">
      <c r="K163" s="74">
        <v>43995</v>
      </c>
      <c r="L163" s="47">
        <v>92.775999999999996</v>
      </c>
    </row>
    <row r="164" spans="11:12" x14ac:dyDescent="0.25">
      <c r="K164" s="74">
        <v>44002</v>
      </c>
      <c r="L164" s="47">
        <v>93.214500000000001</v>
      </c>
    </row>
    <row r="165" spans="11:12" x14ac:dyDescent="0.25">
      <c r="K165" s="74">
        <v>44009</v>
      </c>
      <c r="L165" s="47">
        <v>92.299599999999998</v>
      </c>
    </row>
    <row r="166" spans="11:12" x14ac:dyDescent="0.25">
      <c r="K166" s="74">
        <v>44016</v>
      </c>
      <c r="L166" s="47">
        <v>93.912599999999998</v>
      </c>
    </row>
    <row r="167" spans="11:12" x14ac:dyDescent="0.25">
      <c r="K167" s="74">
        <v>44023</v>
      </c>
      <c r="L167" s="47">
        <v>96.219700000000003</v>
      </c>
    </row>
    <row r="168" spans="11:12" x14ac:dyDescent="0.25">
      <c r="K168" s="74">
        <v>44030</v>
      </c>
      <c r="L168" s="47">
        <v>95.960800000000006</v>
      </c>
    </row>
    <row r="169" spans="11:12" x14ac:dyDescent="0.25">
      <c r="K169" s="74">
        <v>44037</v>
      </c>
      <c r="L169" s="47">
        <v>94.808300000000003</v>
      </c>
    </row>
    <row r="170" spans="11:12" x14ac:dyDescent="0.25">
      <c r="K170" s="74">
        <v>44044</v>
      </c>
      <c r="L170" s="47">
        <v>95.142700000000005</v>
      </c>
    </row>
    <row r="171" spans="11:12" x14ac:dyDescent="0.25">
      <c r="K171" s="74">
        <v>44051</v>
      </c>
      <c r="L171" s="47">
        <v>95.7881</v>
      </c>
    </row>
    <row r="172" spans="11:12" x14ac:dyDescent="0.25">
      <c r="K172" s="74">
        <v>44058</v>
      </c>
      <c r="L172" s="47">
        <v>95.021100000000004</v>
      </c>
    </row>
    <row r="173" spans="11:12" x14ac:dyDescent="0.25">
      <c r="K173" s="74">
        <v>44065</v>
      </c>
      <c r="L173" s="47">
        <v>95.230999999999995</v>
      </c>
    </row>
    <row r="174" spans="11:12" x14ac:dyDescent="0.25">
      <c r="K174" s="74">
        <v>44072</v>
      </c>
      <c r="L174" s="47">
        <v>95.466800000000006</v>
      </c>
    </row>
    <row r="175" spans="11:12" x14ac:dyDescent="0.25">
      <c r="K175" s="74">
        <v>44079</v>
      </c>
      <c r="L175" s="47">
        <v>96.222399999999993</v>
      </c>
    </row>
    <row r="176" spans="11:12" x14ac:dyDescent="0.25">
      <c r="K176" s="74">
        <v>44086</v>
      </c>
      <c r="L176" s="47">
        <v>104.35339999999999</v>
      </c>
    </row>
    <row r="177" spans="11:12" x14ac:dyDescent="0.25">
      <c r="K177" s="74">
        <v>44093</v>
      </c>
      <c r="L177" s="47">
        <v>124.6024</v>
      </c>
    </row>
    <row r="178" spans="11:12" x14ac:dyDescent="0.25">
      <c r="K178" s="74">
        <v>44100</v>
      </c>
      <c r="L178" s="47">
        <v>116.6237</v>
      </c>
    </row>
    <row r="179" spans="11:12" x14ac:dyDescent="0.25">
      <c r="K179" s="74">
        <v>44107</v>
      </c>
      <c r="L179" s="47">
        <v>96.143500000000003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64E2-AC15-470B-9C11-2820E15CC53F}">
  <sheetPr codeName="Sheet1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Rental, hiring and real estate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-6.2546942894300739E-2</v>
      </c>
      <c r="C10" s="32">
        <v>-7.9034633867909321E-3</v>
      </c>
      <c r="D10" s="32">
        <v>-8.6427237518744704E-3</v>
      </c>
      <c r="E10" s="32">
        <v>-1.2816684659026079E-3</v>
      </c>
      <c r="F10" s="32">
        <v>-3.0162076883931688E-3</v>
      </c>
      <c r="G10" s="32">
        <v>-1.6988075355432342E-2</v>
      </c>
      <c r="H10" s="32">
        <v>-7.376296975602159E-3</v>
      </c>
      <c r="I10" s="67">
        <v>5.5240221166810155E-3</v>
      </c>
      <c r="J10" s="46"/>
      <c r="K10" s="46"/>
      <c r="L10" s="47"/>
    </row>
    <row r="11" spans="1:12" x14ac:dyDescent="0.25">
      <c r="A11" s="68" t="s">
        <v>6</v>
      </c>
      <c r="B11" s="32">
        <v>-5.5664400138296655E-2</v>
      </c>
      <c r="C11" s="32">
        <v>-8.4704743465634502E-3</v>
      </c>
      <c r="D11" s="32">
        <v>-8.150419625564842E-3</v>
      </c>
      <c r="E11" s="32">
        <v>-2.2276496953755887E-3</v>
      </c>
      <c r="F11" s="32">
        <v>9.7827093586055902E-3</v>
      </c>
      <c r="G11" s="32">
        <v>-2.4861970747731776E-2</v>
      </c>
      <c r="H11" s="32">
        <v>-1.6534165490909802E-2</v>
      </c>
      <c r="I11" s="67">
        <v>1.4308807009836499E-2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-0.10086746233341459</v>
      </c>
      <c r="C12" s="32">
        <v>-9.4807858169622117E-3</v>
      </c>
      <c r="D12" s="32">
        <v>-9.708548105850201E-3</v>
      </c>
      <c r="E12" s="32">
        <v>9.3981357167516322E-4</v>
      </c>
      <c r="F12" s="32">
        <v>-4.957369050592586E-2</v>
      </c>
      <c r="G12" s="32">
        <v>-5.6883505198486173E-3</v>
      </c>
      <c r="H12" s="32">
        <v>7.9061366077184392E-3</v>
      </c>
      <c r="I12" s="67">
        <v>-6.3573326169662492E-3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-3.9929370947090148E-2</v>
      </c>
      <c r="C13" s="32">
        <v>-5.0393801900522339E-3</v>
      </c>
      <c r="D13" s="32">
        <v>-8.7519989765240114E-3</v>
      </c>
      <c r="E13" s="32">
        <v>-1.0660071635681945E-4</v>
      </c>
      <c r="F13" s="32">
        <v>1.9014191220339205E-2</v>
      </c>
      <c r="G13" s="32">
        <v>-3.238802686457376E-3</v>
      </c>
      <c r="H13" s="32">
        <v>-1.5190027997379896E-2</v>
      </c>
      <c r="I13" s="67">
        <v>6.9642662437847669E-3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-4.4644201163188457E-2</v>
      </c>
      <c r="C14" s="32">
        <v>2.2449528936743235E-3</v>
      </c>
      <c r="D14" s="32">
        <v>-4.543267088494729E-3</v>
      </c>
      <c r="E14" s="32">
        <v>3.7570444583594487E-3</v>
      </c>
      <c r="F14" s="32">
        <v>0.10478493006080836</v>
      </c>
      <c r="G14" s="32">
        <v>-2.4112752916834235E-2</v>
      </c>
      <c r="H14" s="32">
        <v>3.0859253538874976E-2</v>
      </c>
      <c r="I14" s="67">
        <v>6.1030435217495071E-3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-5.4030310206014676E-2</v>
      </c>
      <c r="C15" s="32">
        <v>-2.7232954545454602E-2</v>
      </c>
      <c r="D15" s="32">
        <v>-1.1058299294467111E-2</v>
      </c>
      <c r="E15" s="32">
        <v>-1.0209498917793103E-2</v>
      </c>
      <c r="F15" s="32">
        <v>-3.8618507155813164E-3</v>
      </c>
      <c r="G15" s="32">
        <v>-4.8334427004191549E-2</v>
      </c>
      <c r="H15" s="32">
        <v>-9.1301062070935357E-3</v>
      </c>
      <c r="I15" s="67">
        <v>-4.5769480963464559E-3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-3.8213399503722045E-2</v>
      </c>
      <c r="C16" s="32">
        <v>-3.0294369819948708E-3</v>
      </c>
      <c r="D16" s="32">
        <v>-3.5989717223650075E-3</v>
      </c>
      <c r="E16" s="32">
        <v>-8.561643835616195E-4</v>
      </c>
      <c r="F16" s="32">
        <v>-8.2460452897060721E-2</v>
      </c>
      <c r="G16" s="32">
        <v>-4.8495132158940635E-2</v>
      </c>
      <c r="H16" s="32">
        <v>5.3686007377611311E-3</v>
      </c>
      <c r="I16" s="67">
        <v>-6.5365059970921013E-3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-4.0162337662337677E-2</v>
      </c>
      <c r="C17" s="32">
        <v>-5.1710600112170324E-3</v>
      </c>
      <c r="D17" s="32">
        <v>-1.1821727019498574E-2</v>
      </c>
      <c r="E17" s="32">
        <v>3.353828954723248E-3</v>
      </c>
      <c r="F17" s="32">
        <v>-3.2421482569167104E-3</v>
      </c>
      <c r="G17" s="32">
        <v>-4.0946104046146181E-2</v>
      </c>
      <c r="H17" s="32">
        <v>-1.1875121617590745E-2</v>
      </c>
      <c r="I17" s="67">
        <v>1.6116041814658866E-2</v>
      </c>
      <c r="J17" s="46"/>
      <c r="K17" s="46"/>
      <c r="L17" s="47"/>
    </row>
    <row r="18" spans="1:12" x14ac:dyDescent="0.25">
      <c r="A18" s="69" t="s">
        <v>1</v>
      </c>
      <c r="B18" s="32">
        <v>-4.8040320189742025E-2</v>
      </c>
      <c r="C18" s="32">
        <v>0.10646450723638878</v>
      </c>
      <c r="D18" s="32">
        <v>-9.4586185438705339E-4</v>
      </c>
      <c r="E18" s="32">
        <v>1.516108654453574E-2</v>
      </c>
      <c r="F18" s="32">
        <v>-5.0166192705185186E-2</v>
      </c>
      <c r="G18" s="32">
        <v>0.15173153312267362</v>
      </c>
      <c r="H18" s="32">
        <v>-1.7960976819813235E-2</v>
      </c>
      <c r="I18" s="67">
        <v>4.0706891466373074E-2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-6.6761921520323786E-2</v>
      </c>
      <c r="C20" s="32">
        <v>-7.078294080203773E-3</v>
      </c>
      <c r="D20" s="32">
        <v>-7.9976058432388308E-3</v>
      </c>
      <c r="E20" s="32">
        <v>-2.2115635847859139E-3</v>
      </c>
      <c r="F20" s="32">
        <v>-3.6079134559991677E-2</v>
      </c>
      <c r="G20" s="32">
        <v>-3.1918427277313532E-2</v>
      </c>
      <c r="H20" s="32">
        <v>-8.3041561721890478E-3</v>
      </c>
      <c r="I20" s="67">
        <v>1.6247526275037227E-3</v>
      </c>
      <c r="J20" s="46"/>
      <c r="K20" s="46"/>
      <c r="L20" s="46"/>
    </row>
    <row r="21" spans="1:12" x14ac:dyDescent="0.25">
      <c r="A21" s="68" t="s">
        <v>13</v>
      </c>
      <c r="B21" s="32">
        <v>-7.8498876808338558E-2</v>
      </c>
      <c r="C21" s="32">
        <v>-1.6335977440363747E-2</v>
      </c>
      <c r="D21" s="32">
        <v>-1.2328716990581134E-2</v>
      </c>
      <c r="E21" s="32">
        <v>-2.2868783150127303E-3</v>
      </c>
      <c r="F21" s="32">
        <v>4.0380188299949049E-2</v>
      </c>
      <c r="G21" s="32">
        <v>2.1687273318125033E-3</v>
      </c>
      <c r="H21" s="32">
        <v>-6.0615342225095459E-3</v>
      </c>
      <c r="I21" s="67">
        <v>9.810894877952725E-3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0.35350467289719623</v>
      </c>
      <c r="C22" s="32">
        <v>0.11530011325028311</v>
      </c>
      <c r="D22" s="32">
        <v>3.2620320855615059E-2</v>
      </c>
      <c r="E22" s="32">
        <v>2.8913582910777835E-2</v>
      </c>
      <c r="F22" s="32">
        <v>0.41208005600537789</v>
      </c>
      <c r="G22" s="32">
        <v>1.604985410651949E-2</v>
      </c>
      <c r="H22" s="32">
        <v>-7.3252343678276155E-3</v>
      </c>
      <c r="I22" s="67">
        <v>3.5643580303070133E-2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-9.5970074068546074E-2</v>
      </c>
      <c r="C23" s="32">
        <v>3.2319509720697415E-3</v>
      </c>
      <c r="D23" s="32">
        <v>-5.049177634956159E-3</v>
      </c>
      <c r="E23" s="32">
        <v>2.1812943718488853E-3</v>
      </c>
      <c r="F23" s="32">
        <v>8.057228135547545E-3</v>
      </c>
      <c r="G23" s="32">
        <v>-1.4617015516171672E-2</v>
      </c>
      <c r="H23" s="32">
        <v>2.6734603874185581E-3</v>
      </c>
      <c r="I23" s="67">
        <v>-8.3674212153375116E-3</v>
      </c>
      <c r="J23" s="46"/>
      <c r="K23" s="46" t="s">
        <v>48</v>
      </c>
      <c r="L23" s="47">
        <v>121.36</v>
      </c>
    </row>
    <row r="24" spans="1:12" x14ac:dyDescent="0.25">
      <c r="A24" s="68" t="s">
        <v>50</v>
      </c>
      <c r="B24" s="32">
        <v>-7.7107625351346409E-2</v>
      </c>
      <c r="C24" s="32">
        <v>-1.1884283079312663E-2</v>
      </c>
      <c r="D24" s="32">
        <v>-1.0924108444271718E-2</v>
      </c>
      <c r="E24" s="32">
        <v>-3.9875341166450973E-3</v>
      </c>
      <c r="F24" s="32">
        <v>-3.0759400145849991E-3</v>
      </c>
      <c r="G24" s="32">
        <v>-2.4596976132128079E-2</v>
      </c>
      <c r="H24" s="32">
        <v>-5.7998853324169319E-3</v>
      </c>
      <c r="I24" s="67">
        <v>-7.4519079604229432E-4</v>
      </c>
      <c r="J24" s="46"/>
      <c r="K24" s="46" t="s">
        <v>49</v>
      </c>
      <c r="L24" s="47">
        <v>90.11</v>
      </c>
    </row>
    <row r="25" spans="1:12" x14ac:dyDescent="0.25">
      <c r="A25" s="68" t="s">
        <v>51</v>
      </c>
      <c r="B25" s="32">
        <v>-5.9664416070592918E-2</v>
      </c>
      <c r="C25" s="32">
        <v>-1.4216034386095977E-2</v>
      </c>
      <c r="D25" s="32">
        <v>-1.0007037958053688E-2</v>
      </c>
      <c r="E25" s="32">
        <v>-3.7162556970901095E-3</v>
      </c>
      <c r="F25" s="32">
        <v>-1.6135288787447077E-2</v>
      </c>
      <c r="G25" s="32">
        <v>-1.6052130351767779E-2</v>
      </c>
      <c r="H25" s="32">
        <v>-1.5449022165776483E-2</v>
      </c>
      <c r="I25" s="67">
        <v>1.7930481475165738E-2</v>
      </c>
      <c r="J25" s="46"/>
      <c r="K25" s="46" t="s">
        <v>50</v>
      </c>
      <c r="L25" s="47">
        <v>93.4</v>
      </c>
    </row>
    <row r="26" spans="1:12" ht="17.25" customHeight="1" x14ac:dyDescent="0.25">
      <c r="A26" s="68" t="s">
        <v>52</v>
      </c>
      <c r="B26" s="32">
        <v>-4.9928263988522348E-2</v>
      </c>
      <c r="C26" s="32">
        <v>-1.530162988016448E-2</v>
      </c>
      <c r="D26" s="32">
        <v>-1.0280455997421223E-2</v>
      </c>
      <c r="E26" s="32">
        <v>-3.1550349098770081E-3</v>
      </c>
      <c r="F26" s="32">
        <v>-5.2384462938680487E-3</v>
      </c>
      <c r="G26" s="32">
        <v>-1.2007686669200712E-2</v>
      </c>
      <c r="H26" s="32">
        <v>-1.1042410963358007E-2</v>
      </c>
      <c r="I26" s="67">
        <v>1.1534417404258202E-2</v>
      </c>
      <c r="J26" s="58"/>
      <c r="K26" s="50" t="s">
        <v>51</v>
      </c>
      <c r="L26" s="47">
        <v>95.39</v>
      </c>
    </row>
    <row r="27" spans="1:12" x14ac:dyDescent="0.25">
      <c r="A27" s="68" t="s">
        <v>53</v>
      </c>
      <c r="B27" s="32">
        <v>-6.7535758071107455E-2</v>
      </c>
      <c r="C27" s="32">
        <v>-1.8304855562384703E-2</v>
      </c>
      <c r="D27" s="32">
        <v>-1.0520381613183027E-2</v>
      </c>
      <c r="E27" s="32">
        <v>-3.2110658268494907E-3</v>
      </c>
      <c r="F27" s="32">
        <v>8.2093094043409476E-3</v>
      </c>
      <c r="G27" s="32">
        <v>4.2033540114272405E-3</v>
      </c>
      <c r="H27" s="32">
        <v>-1.5222636226153163E-4</v>
      </c>
      <c r="I27" s="67">
        <v>9.3110070718549487E-3</v>
      </c>
      <c r="J27" s="53"/>
      <c r="K27" s="41" t="s">
        <v>52</v>
      </c>
      <c r="L27" s="47">
        <v>96.48</v>
      </c>
    </row>
    <row r="28" spans="1:12" ht="15.75" thickBot="1" x14ac:dyDescent="0.3">
      <c r="A28" s="70" t="s">
        <v>54</v>
      </c>
      <c r="B28" s="71">
        <v>-8.4051296997959768E-2</v>
      </c>
      <c r="C28" s="71">
        <v>-4.0714285714285703E-2</v>
      </c>
      <c r="D28" s="71">
        <v>-2.4636871508379898E-2</v>
      </c>
      <c r="E28" s="71">
        <v>-7.0878274268104668E-3</v>
      </c>
      <c r="F28" s="71">
        <v>4.955441276463346E-2</v>
      </c>
      <c r="G28" s="71">
        <v>-4.5356748061100127E-2</v>
      </c>
      <c r="H28" s="71">
        <v>-3.978978175964043E-2</v>
      </c>
      <c r="I28" s="72">
        <v>-2.2578052563174023E-2</v>
      </c>
      <c r="J28" s="53"/>
      <c r="K28" s="41" t="s">
        <v>53</v>
      </c>
      <c r="L28" s="47">
        <v>94.99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95.48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Rental, hiring and real estate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131.07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90.86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93.31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94.98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95.99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94.24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93.91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135.35</v>
      </c>
    </row>
    <row r="42" spans="1:12" x14ac:dyDescent="0.25">
      <c r="K42" s="46" t="s">
        <v>49</v>
      </c>
      <c r="L42" s="47">
        <v>90.4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92.29</v>
      </c>
    </row>
    <row r="44" spans="1:12" ht="15.4" customHeight="1" x14ac:dyDescent="0.25">
      <c r="A44" s="26" t="str">
        <f>"Indexed number of payroll jobs in "&amp;$L$1&amp;" each week by age group"</f>
        <v>Indexed number of payroll jobs in Rental, hiring and real estate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94.03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95.01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93.25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91.59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94.27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90.79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96.18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93.54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97.58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96.56</v>
      </c>
    </row>
    <row r="58" spans="1:12" ht="15.4" customHeight="1" x14ac:dyDescent="0.25">
      <c r="K58" s="41" t="s">
        <v>2</v>
      </c>
      <c r="L58" s="47">
        <v>97.24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59" s="41" t="s">
        <v>1</v>
      </c>
      <c r="L59" s="47">
        <v>86.08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94.22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90.86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96.41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93.97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96.59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96.77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97.68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93.41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93.62</v>
      </c>
    </row>
    <row r="71" spans="1:12" ht="15.4" customHeight="1" x14ac:dyDescent="0.25">
      <c r="K71" s="46" t="s">
        <v>5</v>
      </c>
      <c r="L71" s="47">
        <v>90.2</v>
      </c>
    </row>
    <row r="72" spans="1:12" ht="15.4" customHeight="1" x14ac:dyDescent="0.25">
      <c r="K72" s="46" t="s">
        <v>46</v>
      </c>
      <c r="L72" s="47">
        <v>95.26</v>
      </c>
    </row>
    <row r="73" spans="1:12" ht="15.4" customHeight="1" x14ac:dyDescent="0.25">
      <c r="K73" s="50" t="s">
        <v>4</v>
      </c>
      <c r="L73" s="47">
        <v>93.4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4" s="41" t="s">
        <v>3</v>
      </c>
      <c r="L74" s="47">
        <v>95.8</v>
      </c>
    </row>
    <row r="75" spans="1:12" ht="15.4" customHeight="1" x14ac:dyDescent="0.25">
      <c r="K75" s="41" t="s">
        <v>45</v>
      </c>
      <c r="L75" s="47">
        <v>95.92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92.86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94.6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90.25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95.3</v>
      </c>
    </row>
    <row r="84" spans="1:12" ht="15.4" customHeight="1" x14ac:dyDescent="0.25">
      <c r="K84" s="50" t="s">
        <v>4</v>
      </c>
      <c r="L84" s="47">
        <v>95.16</v>
      </c>
    </row>
    <row r="85" spans="1:12" ht="15.4" customHeight="1" x14ac:dyDescent="0.25">
      <c r="K85" s="41" t="s">
        <v>3</v>
      </c>
      <c r="L85" s="47">
        <v>95.3</v>
      </c>
    </row>
    <row r="86" spans="1:12" ht="15.4" customHeight="1" x14ac:dyDescent="0.25">
      <c r="K86" s="41" t="s">
        <v>45</v>
      </c>
      <c r="L86" s="47">
        <v>96.58</v>
      </c>
    </row>
    <row r="87" spans="1:12" ht="15.4" customHeight="1" x14ac:dyDescent="0.25">
      <c r="K87" s="41" t="s">
        <v>2</v>
      </c>
      <c r="L87" s="47">
        <v>93.7</v>
      </c>
    </row>
    <row r="88" spans="1:12" ht="15.4" customHeight="1" x14ac:dyDescent="0.25">
      <c r="K88" s="41" t="s">
        <v>1</v>
      </c>
      <c r="L88" s="47">
        <v>84.54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93.99</v>
      </c>
    </row>
    <row r="91" spans="1:12" ht="15" customHeight="1" x14ac:dyDescent="0.25">
      <c r="K91" s="46" t="s">
        <v>5</v>
      </c>
      <c r="L91" s="47">
        <v>89.92</v>
      </c>
    </row>
    <row r="92" spans="1:12" ht="15" customHeight="1" x14ac:dyDescent="0.25">
      <c r="A92" s="26"/>
      <c r="K92" s="46" t="s">
        <v>46</v>
      </c>
      <c r="L92" s="47">
        <v>95.42</v>
      </c>
    </row>
    <row r="93" spans="1:12" ht="15" customHeight="1" x14ac:dyDescent="0.25">
      <c r="K93" s="50" t="s">
        <v>4</v>
      </c>
      <c r="L93" s="47">
        <v>95.63</v>
      </c>
    </row>
    <row r="94" spans="1:12" ht="15" customHeight="1" x14ac:dyDescent="0.25">
      <c r="K94" s="41" t="s">
        <v>3</v>
      </c>
      <c r="L94" s="47">
        <v>92.62</v>
      </c>
    </row>
    <row r="95" spans="1:12" ht="15" customHeight="1" x14ac:dyDescent="0.25">
      <c r="K95" s="41" t="s">
        <v>45</v>
      </c>
      <c r="L95" s="47">
        <v>96.18</v>
      </c>
    </row>
    <row r="96" spans="1:12" ht="15" customHeight="1" x14ac:dyDescent="0.25">
      <c r="K96" s="41" t="s">
        <v>2</v>
      </c>
      <c r="L96" s="47">
        <v>94.13</v>
      </c>
    </row>
    <row r="97" spans="1:12" ht="15" customHeight="1" x14ac:dyDescent="0.25">
      <c r="K97" s="41" t="s">
        <v>1</v>
      </c>
      <c r="L97" s="47">
        <v>95.92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92.65</v>
      </c>
    </row>
    <row r="100" spans="1:12" x14ac:dyDescent="0.25">
      <c r="A100" s="25"/>
      <c r="B100" s="24"/>
      <c r="K100" s="46" t="s">
        <v>5</v>
      </c>
      <c r="L100" s="47">
        <v>88.6</v>
      </c>
    </row>
    <row r="101" spans="1:12" x14ac:dyDescent="0.25">
      <c r="A101" s="25"/>
      <c r="B101" s="24"/>
      <c r="K101" s="46" t="s">
        <v>46</v>
      </c>
      <c r="L101" s="47">
        <v>94.55</v>
      </c>
    </row>
    <row r="102" spans="1:12" x14ac:dyDescent="0.25">
      <c r="A102" s="25"/>
      <c r="B102" s="24"/>
      <c r="K102" s="50" t="s">
        <v>4</v>
      </c>
      <c r="L102" s="47">
        <v>95.19</v>
      </c>
    </row>
    <row r="103" spans="1:12" x14ac:dyDescent="0.25">
      <c r="A103" s="25"/>
      <c r="B103" s="24"/>
      <c r="K103" s="41" t="s">
        <v>3</v>
      </c>
      <c r="L103" s="47">
        <v>91.19</v>
      </c>
    </row>
    <row r="104" spans="1:12" x14ac:dyDescent="0.25">
      <c r="A104" s="25"/>
      <c r="B104" s="24"/>
      <c r="K104" s="41" t="s">
        <v>45</v>
      </c>
      <c r="L104" s="47">
        <v>96.36</v>
      </c>
    </row>
    <row r="105" spans="1:12" x14ac:dyDescent="0.25">
      <c r="A105" s="25"/>
      <c r="B105" s="24"/>
      <c r="K105" s="41" t="s">
        <v>2</v>
      </c>
      <c r="L105" s="47">
        <v>92.91</v>
      </c>
    </row>
    <row r="106" spans="1:12" x14ac:dyDescent="0.25">
      <c r="A106" s="25"/>
      <c r="B106" s="24"/>
      <c r="K106" s="41" t="s">
        <v>1</v>
      </c>
      <c r="L106" s="47">
        <v>95.86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98.872200000000007</v>
      </c>
    </row>
    <row r="110" spans="1:12" x14ac:dyDescent="0.25">
      <c r="K110" s="74">
        <v>43918</v>
      </c>
      <c r="L110" s="47">
        <v>95.866600000000005</v>
      </c>
    </row>
    <row r="111" spans="1:12" x14ac:dyDescent="0.25">
      <c r="K111" s="74">
        <v>43925</v>
      </c>
      <c r="L111" s="47">
        <v>92.646600000000007</v>
      </c>
    </row>
    <row r="112" spans="1:12" x14ac:dyDescent="0.25">
      <c r="K112" s="74">
        <v>43932</v>
      </c>
      <c r="L112" s="47">
        <v>90.698800000000006</v>
      </c>
    </row>
    <row r="113" spans="11:12" x14ac:dyDescent="0.25">
      <c r="K113" s="74">
        <v>43939</v>
      </c>
      <c r="L113" s="47">
        <v>89.883300000000006</v>
      </c>
    </row>
    <row r="114" spans="11:12" x14ac:dyDescent="0.25">
      <c r="K114" s="74">
        <v>43946</v>
      </c>
      <c r="L114" s="47">
        <v>89.864199999999997</v>
      </c>
    </row>
    <row r="115" spans="11:12" x14ac:dyDescent="0.25">
      <c r="K115" s="74">
        <v>43953</v>
      </c>
      <c r="L115" s="47">
        <v>90.208200000000005</v>
      </c>
    </row>
    <row r="116" spans="11:12" x14ac:dyDescent="0.25">
      <c r="K116" s="74">
        <v>43960</v>
      </c>
      <c r="L116" s="47">
        <v>90.8489</v>
      </c>
    </row>
    <row r="117" spans="11:12" x14ac:dyDescent="0.25">
      <c r="K117" s="74">
        <v>43967</v>
      </c>
      <c r="L117" s="47">
        <v>91.249499999999998</v>
      </c>
    </row>
    <row r="118" spans="11:12" x14ac:dyDescent="0.25">
      <c r="K118" s="74">
        <v>43974</v>
      </c>
      <c r="L118" s="47">
        <v>91.509200000000007</v>
      </c>
    </row>
    <row r="119" spans="11:12" x14ac:dyDescent="0.25">
      <c r="K119" s="74">
        <v>43981</v>
      </c>
      <c r="L119" s="47">
        <v>91.956299999999999</v>
      </c>
    </row>
    <row r="120" spans="11:12" x14ac:dyDescent="0.25">
      <c r="K120" s="74">
        <v>43988</v>
      </c>
      <c r="L120" s="47">
        <v>91.726200000000006</v>
      </c>
    </row>
    <row r="121" spans="11:12" x14ac:dyDescent="0.25">
      <c r="K121" s="74">
        <v>43995</v>
      </c>
      <c r="L121" s="47">
        <v>91.869799999999998</v>
      </c>
    </row>
    <row r="122" spans="11:12" x14ac:dyDescent="0.25">
      <c r="K122" s="74">
        <v>44002</v>
      </c>
      <c r="L122" s="47">
        <v>92.079800000000006</v>
      </c>
    </row>
    <row r="123" spans="11:12" x14ac:dyDescent="0.25">
      <c r="K123" s="74">
        <v>44009</v>
      </c>
      <c r="L123" s="47">
        <v>92.483900000000006</v>
      </c>
    </row>
    <row r="124" spans="11:12" x14ac:dyDescent="0.25">
      <c r="K124" s="74">
        <v>44016</v>
      </c>
      <c r="L124" s="47">
        <v>93.430800000000005</v>
      </c>
    </row>
    <row r="125" spans="11:12" x14ac:dyDescent="0.25">
      <c r="K125" s="74">
        <v>44023</v>
      </c>
      <c r="L125" s="47">
        <v>93.736999999999995</v>
      </c>
    </row>
    <row r="126" spans="11:12" x14ac:dyDescent="0.25">
      <c r="K126" s="74">
        <v>44030</v>
      </c>
      <c r="L126" s="47">
        <v>93.820999999999998</v>
      </c>
    </row>
    <row r="127" spans="11:12" x14ac:dyDescent="0.25">
      <c r="K127" s="74">
        <v>44037</v>
      </c>
      <c r="L127" s="47">
        <v>93.268600000000006</v>
      </c>
    </row>
    <row r="128" spans="11:12" x14ac:dyDescent="0.25">
      <c r="K128" s="74">
        <v>44044</v>
      </c>
      <c r="L128" s="47">
        <v>93.241200000000006</v>
      </c>
    </row>
    <row r="129" spans="1:12" x14ac:dyDescent="0.25">
      <c r="K129" s="74">
        <v>44051</v>
      </c>
      <c r="L129" s="47">
        <v>94.436000000000007</v>
      </c>
    </row>
    <row r="130" spans="1:12" x14ac:dyDescent="0.25">
      <c r="K130" s="74">
        <v>44058</v>
      </c>
      <c r="L130" s="47">
        <v>94.443399999999997</v>
      </c>
    </row>
    <row r="131" spans="1:12" x14ac:dyDescent="0.25">
      <c r="K131" s="74">
        <v>44065</v>
      </c>
      <c r="L131" s="47">
        <v>94.281999999999996</v>
      </c>
    </row>
    <row r="132" spans="1:12" x14ac:dyDescent="0.25">
      <c r="K132" s="74">
        <v>44072</v>
      </c>
      <c r="L132" s="47">
        <v>94.516499999999994</v>
      </c>
    </row>
    <row r="133" spans="1:12" x14ac:dyDescent="0.25">
      <c r="K133" s="74">
        <v>44079</v>
      </c>
      <c r="L133" s="47">
        <v>94.492099999999994</v>
      </c>
    </row>
    <row r="134" spans="1:12" x14ac:dyDescent="0.25">
      <c r="K134" s="74">
        <v>44086</v>
      </c>
      <c r="L134" s="47">
        <v>94.784000000000006</v>
      </c>
    </row>
    <row r="135" spans="1:12" x14ac:dyDescent="0.25">
      <c r="K135" s="74">
        <v>44093</v>
      </c>
      <c r="L135" s="47">
        <v>94.683899999999994</v>
      </c>
    </row>
    <row r="136" spans="1:12" x14ac:dyDescent="0.25">
      <c r="K136" s="74">
        <v>44100</v>
      </c>
      <c r="L136" s="47">
        <v>94.562600000000003</v>
      </c>
    </row>
    <row r="137" spans="1:12" x14ac:dyDescent="0.25">
      <c r="K137" s="74">
        <v>44107</v>
      </c>
      <c r="L137" s="47">
        <v>93.7453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99.3643</v>
      </c>
    </row>
    <row r="152" spans="11:12" x14ac:dyDescent="0.25">
      <c r="K152" s="74">
        <v>43918</v>
      </c>
      <c r="L152" s="47">
        <v>98.546599999999998</v>
      </c>
    </row>
    <row r="153" spans="11:12" x14ac:dyDescent="0.25">
      <c r="K153" s="74">
        <v>43925</v>
      </c>
      <c r="L153" s="47">
        <v>97.896199999999993</v>
      </c>
    </row>
    <row r="154" spans="11:12" x14ac:dyDescent="0.25">
      <c r="K154" s="74">
        <v>43932</v>
      </c>
      <c r="L154" s="47">
        <v>94.552999999999997</v>
      </c>
    </row>
    <row r="155" spans="11:12" x14ac:dyDescent="0.25">
      <c r="K155" s="74">
        <v>43939</v>
      </c>
      <c r="L155" s="47">
        <v>93.645300000000006</v>
      </c>
    </row>
    <row r="156" spans="11:12" x14ac:dyDescent="0.25">
      <c r="K156" s="74">
        <v>43946</v>
      </c>
      <c r="L156" s="47">
        <v>94.841999999999999</v>
      </c>
    </row>
    <row r="157" spans="11:12" x14ac:dyDescent="0.25">
      <c r="K157" s="74">
        <v>43953</v>
      </c>
      <c r="L157" s="47">
        <v>95.203900000000004</v>
      </c>
    </row>
    <row r="158" spans="11:12" x14ac:dyDescent="0.25">
      <c r="K158" s="74">
        <v>43960</v>
      </c>
      <c r="L158" s="47">
        <v>90.048900000000003</v>
      </c>
    </row>
    <row r="159" spans="11:12" x14ac:dyDescent="0.25">
      <c r="K159" s="74">
        <v>43967</v>
      </c>
      <c r="L159" s="47">
        <v>89.306299999999993</v>
      </c>
    </row>
    <row r="160" spans="11:12" x14ac:dyDescent="0.25">
      <c r="K160" s="74">
        <v>43974</v>
      </c>
      <c r="L160" s="47">
        <v>88.167000000000002</v>
      </c>
    </row>
    <row r="161" spans="11:12" x14ac:dyDescent="0.25">
      <c r="K161" s="74">
        <v>43981</v>
      </c>
      <c r="L161" s="47">
        <v>89.646299999999997</v>
      </c>
    </row>
    <row r="162" spans="11:12" x14ac:dyDescent="0.25">
      <c r="K162" s="74">
        <v>43988</v>
      </c>
      <c r="L162" s="47">
        <v>92.077799999999996</v>
      </c>
    </row>
    <row r="163" spans="11:12" x14ac:dyDescent="0.25">
      <c r="K163" s="74">
        <v>43995</v>
      </c>
      <c r="L163" s="47">
        <v>91.692700000000002</v>
      </c>
    </row>
    <row r="164" spans="11:12" x14ac:dyDescent="0.25">
      <c r="K164" s="74">
        <v>44002</v>
      </c>
      <c r="L164" s="47">
        <v>95.035799999999995</v>
      </c>
    </row>
    <row r="165" spans="11:12" x14ac:dyDescent="0.25">
      <c r="K165" s="74">
        <v>44009</v>
      </c>
      <c r="L165" s="47">
        <v>97.241500000000002</v>
      </c>
    </row>
    <row r="166" spans="11:12" x14ac:dyDescent="0.25">
      <c r="K166" s="74">
        <v>44016</v>
      </c>
      <c r="L166" s="47">
        <v>97.017600000000002</v>
      </c>
    </row>
    <row r="167" spans="11:12" x14ac:dyDescent="0.25">
      <c r="K167" s="74">
        <v>44023</v>
      </c>
      <c r="L167" s="47">
        <v>92.250500000000002</v>
      </c>
    </row>
    <row r="168" spans="11:12" x14ac:dyDescent="0.25">
      <c r="K168" s="74">
        <v>44030</v>
      </c>
      <c r="L168" s="47">
        <v>92.03</v>
      </c>
    </row>
    <row r="169" spans="11:12" x14ac:dyDescent="0.25">
      <c r="K169" s="74">
        <v>44037</v>
      </c>
      <c r="L169" s="47">
        <v>91.234899999999996</v>
      </c>
    </row>
    <row r="170" spans="11:12" x14ac:dyDescent="0.25">
      <c r="K170" s="74">
        <v>44044</v>
      </c>
      <c r="L170" s="47">
        <v>92.748900000000006</v>
      </c>
    </row>
    <row r="171" spans="11:12" x14ac:dyDescent="0.25">
      <c r="K171" s="74">
        <v>44051</v>
      </c>
      <c r="L171" s="47">
        <v>96.05</v>
      </c>
    </row>
    <row r="172" spans="11:12" x14ac:dyDescent="0.25">
      <c r="K172" s="74">
        <v>44058</v>
      </c>
      <c r="L172" s="47">
        <v>95.768100000000004</v>
      </c>
    </row>
    <row r="173" spans="11:12" x14ac:dyDescent="0.25">
      <c r="K173" s="74">
        <v>44065</v>
      </c>
      <c r="L173" s="47">
        <v>95.861999999999995</v>
      </c>
    </row>
    <row r="174" spans="11:12" x14ac:dyDescent="0.25">
      <c r="K174" s="74">
        <v>44072</v>
      </c>
      <c r="L174" s="47">
        <v>96.940200000000004</v>
      </c>
    </row>
    <row r="175" spans="11:12" x14ac:dyDescent="0.25">
      <c r="K175" s="74">
        <v>44079</v>
      </c>
      <c r="L175" s="47">
        <v>101.4213</v>
      </c>
    </row>
    <row r="176" spans="11:12" x14ac:dyDescent="0.25">
      <c r="K176" s="74">
        <v>44086</v>
      </c>
      <c r="L176" s="47">
        <v>102.2889</v>
      </c>
    </row>
    <row r="177" spans="11:12" x14ac:dyDescent="0.25">
      <c r="K177" s="74">
        <v>44093</v>
      </c>
      <c r="L177" s="47">
        <v>99.887500000000003</v>
      </c>
    </row>
    <row r="178" spans="11:12" x14ac:dyDescent="0.25">
      <c r="K178" s="74">
        <v>44100</v>
      </c>
      <c r="L178" s="47">
        <v>100.4392</v>
      </c>
    </row>
    <row r="179" spans="11:12" x14ac:dyDescent="0.25">
      <c r="K179" s="74">
        <v>44107</v>
      </c>
      <c r="L179" s="47">
        <v>99.698400000000007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E563-8EBD-49F5-8748-0FAA9D3AA1E3}">
  <sheetPr codeName="Sheet1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Professional, scientific and technical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-4.733880406343971E-2</v>
      </c>
      <c r="C10" s="32">
        <v>-2.7075119761166277E-2</v>
      </c>
      <c r="D10" s="32">
        <v>-1.6468953555587862E-2</v>
      </c>
      <c r="E10" s="32">
        <v>-6.6716974196154855E-3</v>
      </c>
      <c r="F10" s="32">
        <v>-5.0738432834423586E-2</v>
      </c>
      <c r="G10" s="32">
        <v>-1.8370130687131447E-2</v>
      </c>
      <c r="H10" s="32">
        <v>-8.9818799738660138E-3</v>
      </c>
      <c r="I10" s="67">
        <v>-1.1211686687029321E-3</v>
      </c>
      <c r="J10" s="46"/>
      <c r="K10" s="46"/>
      <c r="L10" s="47"/>
    </row>
    <row r="11" spans="1:12" x14ac:dyDescent="0.25">
      <c r="A11" s="68" t="s">
        <v>6</v>
      </c>
      <c r="B11" s="32">
        <v>-5.8263763825113002E-2</v>
      </c>
      <c r="C11" s="32">
        <v>-3.6564814070513374E-2</v>
      </c>
      <c r="D11" s="32">
        <v>-2.0239942711960945E-2</v>
      </c>
      <c r="E11" s="32">
        <v>-8.1148139138895736E-3</v>
      </c>
      <c r="F11" s="32">
        <v>-7.8789080663138167E-2</v>
      </c>
      <c r="G11" s="32">
        <v>-3.1132017562780279E-2</v>
      </c>
      <c r="H11" s="32">
        <v>-9.6691884326159938E-3</v>
      </c>
      <c r="I11" s="67">
        <v>-8.1394647621365612E-3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-6.3219476656912854E-2</v>
      </c>
      <c r="C12" s="32">
        <v>-2.2163307260328891E-2</v>
      </c>
      <c r="D12" s="32">
        <v>-1.5598657311594488E-2</v>
      </c>
      <c r="E12" s="32">
        <v>-4.784929356357881E-3</v>
      </c>
      <c r="F12" s="32">
        <v>-5.0873581061184225E-2</v>
      </c>
      <c r="G12" s="32">
        <v>-1.050809700232358E-2</v>
      </c>
      <c r="H12" s="32">
        <v>-1.3790408059114023E-2</v>
      </c>
      <c r="I12" s="67">
        <v>5.2564617740020747E-3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-3.1626109472219666E-2</v>
      </c>
      <c r="C13" s="32">
        <v>-2.0662862502931256E-2</v>
      </c>
      <c r="D13" s="32">
        <v>-1.1435071638513095E-2</v>
      </c>
      <c r="E13" s="32">
        <v>-6.7075958461236818E-3</v>
      </c>
      <c r="F13" s="32">
        <v>-3.6861178788267668E-2</v>
      </c>
      <c r="G13" s="32">
        <v>-1.6620350446834964E-2</v>
      </c>
      <c r="H13" s="32">
        <v>7.8056058709030651E-5</v>
      </c>
      <c r="I13" s="67">
        <v>-7.5835526888978766E-4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-1.8886099780357823E-2</v>
      </c>
      <c r="C14" s="32">
        <v>-2.2871875000000097E-2</v>
      </c>
      <c r="D14" s="32">
        <v>-6.8213994010346557E-3</v>
      </c>
      <c r="E14" s="32">
        <v>-1.7739347477268685E-2</v>
      </c>
      <c r="F14" s="32">
        <v>2.2835161921051617E-2</v>
      </c>
      <c r="G14" s="32">
        <v>4.448577792025854E-2</v>
      </c>
      <c r="H14" s="32">
        <v>9.9352929171958593E-3</v>
      </c>
      <c r="I14" s="67">
        <v>-2.8459330467389687E-4</v>
      </c>
      <c r="J14" s="46"/>
      <c r="K14" s="63"/>
      <c r="L14" s="47"/>
    </row>
    <row r="15" spans="1:12" ht="15" customHeight="1" x14ac:dyDescent="0.25">
      <c r="A15" s="68" t="s">
        <v>3</v>
      </c>
      <c r="B15" s="32">
        <v>-5.0300293416467579E-3</v>
      </c>
      <c r="C15" s="32">
        <v>-2.0135450882123873E-2</v>
      </c>
      <c r="D15" s="32">
        <v>-1.8085014930775523E-2</v>
      </c>
      <c r="E15" s="32">
        <v>-2.2233508267027746E-3</v>
      </c>
      <c r="F15" s="32">
        <v>-2.559076029231333E-3</v>
      </c>
      <c r="G15" s="32">
        <v>-1.7373715016025026E-2</v>
      </c>
      <c r="H15" s="32">
        <v>-1.1415648607238649E-2</v>
      </c>
      <c r="I15" s="67">
        <v>5.4019445392212706E-3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-3.2759167677521739E-2</v>
      </c>
      <c r="C16" s="32">
        <v>-3.388961688944736E-2</v>
      </c>
      <c r="D16" s="32">
        <v>-1.04624877810362E-2</v>
      </c>
      <c r="E16" s="32">
        <v>-1.5688072704858169E-2</v>
      </c>
      <c r="F16" s="32">
        <v>-5.6035916578573985E-3</v>
      </c>
      <c r="G16" s="32">
        <v>3.4758290628884358E-2</v>
      </c>
      <c r="H16" s="32">
        <v>-8.9917735018060219E-3</v>
      </c>
      <c r="I16" s="67">
        <v>1.5937803936079797E-2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-5.9918242207460337E-2</v>
      </c>
      <c r="C17" s="32">
        <v>-2.2108433734939759E-2</v>
      </c>
      <c r="D17" s="32">
        <v>-1.670764297167282E-2</v>
      </c>
      <c r="E17" s="32">
        <v>-4.0809084457061884E-3</v>
      </c>
      <c r="F17" s="32">
        <v>-2.9141062488386771E-2</v>
      </c>
      <c r="G17" s="32">
        <v>-5.0521191195837978E-2</v>
      </c>
      <c r="H17" s="32">
        <v>-8.2054553861014012E-3</v>
      </c>
      <c r="I17" s="67">
        <v>-5.166110649311717E-3</v>
      </c>
      <c r="J17" s="46"/>
      <c r="K17" s="46"/>
      <c r="L17" s="47"/>
    </row>
    <row r="18" spans="1:12" x14ac:dyDescent="0.25">
      <c r="A18" s="69" t="s">
        <v>1</v>
      </c>
      <c r="B18" s="32">
        <v>-4.8055806319244887E-2</v>
      </c>
      <c r="C18" s="32">
        <v>-2.5707446138339418E-2</v>
      </c>
      <c r="D18" s="32">
        <v>-2.3163922691481709E-2</v>
      </c>
      <c r="E18" s="32">
        <v>1.1381839642525815E-3</v>
      </c>
      <c r="F18" s="32">
        <v>-4.251124490713154E-2</v>
      </c>
      <c r="G18" s="32">
        <v>-4.0844539373786848E-2</v>
      </c>
      <c r="H18" s="32">
        <v>-2.3699560815495291E-2</v>
      </c>
      <c r="I18" s="67">
        <v>-2.5452589476900878E-3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-5.3319824258085347E-2</v>
      </c>
      <c r="C20" s="32">
        <v>-2.852436858123919E-2</v>
      </c>
      <c r="D20" s="32">
        <v>-1.7742224820777253E-2</v>
      </c>
      <c r="E20" s="32">
        <v>-6.5121874617395381E-3</v>
      </c>
      <c r="F20" s="32">
        <v>-6.8621247291835163E-2</v>
      </c>
      <c r="G20" s="32">
        <v>-2.3364134092097366E-2</v>
      </c>
      <c r="H20" s="32">
        <v>-1.2264154425381424E-2</v>
      </c>
      <c r="I20" s="67">
        <v>-7.2085575090730103E-4</v>
      </c>
      <c r="J20" s="46"/>
      <c r="K20" s="46"/>
      <c r="L20" s="46"/>
    </row>
    <row r="21" spans="1:12" x14ac:dyDescent="0.25">
      <c r="A21" s="68" t="s">
        <v>13</v>
      </c>
      <c r="B21" s="32">
        <v>-4.3252351457929494E-2</v>
      </c>
      <c r="C21" s="32">
        <v>-2.5686736661220566E-2</v>
      </c>
      <c r="D21" s="32">
        <v>-1.4713372635852262E-2</v>
      </c>
      <c r="E21" s="32">
        <v>-7.3138348281885923E-3</v>
      </c>
      <c r="F21" s="32">
        <v>-2.1338307979381188E-2</v>
      </c>
      <c r="G21" s="32">
        <v>-9.0428074001150938E-3</v>
      </c>
      <c r="H21" s="32">
        <v>-3.4107963730601876E-3</v>
      </c>
      <c r="I21" s="67">
        <v>-1.9474207321614756E-3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8.3601638182247751E-2</v>
      </c>
      <c r="C22" s="32">
        <v>-6.8789840180918382E-3</v>
      </c>
      <c r="D22" s="32">
        <v>-1.1440810707500915E-2</v>
      </c>
      <c r="E22" s="32">
        <v>-2.9858016820207833E-3</v>
      </c>
      <c r="F22" s="32">
        <v>0.29773878100294304</v>
      </c>
      <c r="G22" s="32">
        <v>-2.5301527885308928E-2</v>
      </c>
      <c r="H22" s="32">
        <v>-1.0260101723652548E-2</v>
      </c>
      <c r="I22" s="67">
        <v>-1.4870612702671648E-2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-5.0544099000363718E-2</v>
      </c>
      <c r="C23" s="32">
        <v>-2.3642319684006985E-2</v>
      </c>
      <c r="D23" s="32">
        <v>-1.2421513440277088E-2</v>
      </c>
      <c r="E23" s="32">
        <v>-8.6469205690041795E-3</v>
      </c>
      <c r="F23" s="32">
        <v>1.5304465143420654E-2</v>
      </c>
      <c r="G23" s="32">
        <v>-1.8542326630583528E-2</v>
      </c>
      <c r="H23" s="32">
        <v>5.7731959693474444E-4</v>
      </c>
      <c r="I23" s="67">
        <v>-4.0771355961694011E-3</v>
      </c>
      <c r="J23" s="46"/>
      <c r="K23" s="46" t="s">
        <v>48</v>
      </c>
      <c r="L23" s="47">
        <v>109.11</v>
      </c>
    </row>
    <row r="24" spans="1:12" x14ac:dyDescent="0.25">
      <c r="A24" s="68" t="s">
        <v>50</v>
      </c>
      <c r="B24" s="32">
        <v>-4.7189932045100802E-2</v>
      </c>
      <c r="C24" s="32">
        <v>-2.6648109175014034E-2</v>
      </c>
      <c r="D24" s="32">
        <v>-1.5122274414935188E-2</v>
      </c>
      <c r="E24" s="32">
        <v>-6.4737617090531163E-3</v>
      </c>
      <c r="F24" s="32">
        <v>-3.2303982782473706E-2</v>
      </c>
      <c r="G24" s="32">
        <v>-1.7642394765034153E-2</v>
      </c>
      <c r="H24" s="32">
        <v>-5.9401914604088057E-3</v>
      </c>
      <c r="I24" s="67">
        <v>1.4682865507895659E-3</v>
      </c>
      <c r="J24" s="46"/>
      <c r="K24" s="46" t="s">
        <v>49</v>
      </c>
      <c r="L24" s="47">
        <v>97.24</v>
      </c>
    </row>
    <row r="25" spans="1:12" x14ac:dyDescent="0.25">
      <c r="A25" s="68" t="s">
        <v>51</v>
      </c>
      <c r="B25" s="32">
        <v>-4.2100418497375336E-2</v>
      </c>
      <c r="C25" s="32">
        <v>-2.5655824747731759E-2</v>
      </c>
      <c r="D25" s="32">
        <v>-1.7036748279532832E-2</v>
      </c>
      <c r="E25" s="32">
        <v>-5.8830988160235576E-3</v>
      </c>
      <c r="F25" s="32">
        <v>-7.4929506575518334E-2</v>
      </c>
      <c r="G25" s="32">
        <v>-1.6636756710336487E-2</v>
      </c>
      <c r="H25" s="32">
        <v>-9.6923182456958301E-3</v>
      </c>
      <c r="I25" s="67">
        <v>-6.2686297913072675E-4</v>
      </c>
      <c r="J25" s="46"/>
      <c r="K25" s="46" t="s">
        <v>50</v>
      </c>
      <c r="L25" s="47">
        <v>97.89</v>
      </c>
    </row>
    <row r="26" spans="1:12" ht="17.25" customHeight="1" x14ac:dyDescent="0.25">
      <c r="A26" s="68" t="s">
        <v>52</v>
      </c>
      <c r="B26" s="32">
        <v>-3.8876999638668974E-2</v>
      </c>
      <c r="C26" s="32">
        <v>-2.2556358952833588E-2</v>
      </c>
      <c r="D26" s="32">
        <v>-1.5209915394356566E-2</v>
      </c>
      <c r="E26" s="32">
        <v>-5.3736128893061563E-3</v>
      </c>
      <c r="F26" s="32">
        <v>-8.7032437543772434E-2</v>
      </c>
      <c r="G26" s="32">
        <v>-1.4249551685817097E-2</v>
      </c>
      <c r="H26" s="32">
        <v>-1.1821489810271313E-2</v>
      </c>
      <c r="I26" s="67">
        <v>-2.2248112426428435E-3</v>
      </c>
      <c r="J26" s="58"/>
      <c r="K26" s="50" t="s">
        <v>51</v>
      </c>
      <c r="L26" s="47">
        <v>98.31</v>
      </c>
    </row>
    <row r="27" spans="1:12" x14ac:dyDescent="0.25">
      <c r="A27" s="68" t="s">
        <v>53</v>
      </c>
      <c r="B27" s="32">
        <v>-5.5322699434064648E-2</v>
      </c>
      <c r="C27" s="32">
        <v>-2.9076953630854274E-2</v>
      </c>
      <c r="D27" s="32">
        <v>-1.8013453225582898E-2</v>
      </c>
      <c r="E27" s="32">
        <v>-6.7804539632488892E-3</v>
      </c>
      <c r="F27" s="32">
        <v>-9.105606599406757E-2</v>
      </c>
      <c r="G27" s="32">
        <v>-8.5895095984870329E-3</v>
      </c>
      <c r="H27" s="32">
        <v>-8.1342646371129756E-3</v>
      </c>
      <c r="I27" s="67">
        <v>-1.7352691998803182E-3</v>
      </c>
      <c r="J27" s="53"/>
      <c r="K27" s="41" t="s">
        <v>52</v>
      </c>
      <c r="L27" s="47">
        <v>98.33</v>
      </c>
    </row>
    <row r="28" spans="1:12" ht="15.75" thickBot="1" x14ac:dyDescent="0.3">
      <c r="A28" s="70" t="s">
        <v>54</v>
      </c>
      <c r="B28" s="71">
        <v>-7.991977401129946E-2</v>
      </c>
      <c r="C28" s="71">
        <v>-3.679313913943516E-2</v>
      </c>
      <c r="D28" s="71">
        <v>-2.4679143584368957E-2</v>
      </c>
      <c r="E28" s="71">
        <v>-7.6039616200229698E-3</v>
      </c>
      <c r="F28" s="71">
        <v>-4.2513282865628721E-2</v>
      </c>
      <c r="G28" s="71">
        <v>-4.0523327503108941E-2</v>
      </c>
      <c r="H28" s="71">
        <v>-1.3598482059535733E-2</v>
      </c>
      <c r="I28" s="72">
        <v>-5.9989579874577537E-3</v>
      </c>
      <c r="J28" s="53"/>
      <c r="K28" s="41" t="s">
        <v>53</v>
      </c>
      <c r="L28" s="47">
        <v>97.3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95.52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Professional, scientific and technical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109.61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96.14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96.74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97.45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94.34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108.36</v>
      </c>
    </row>
    <row r="42" spans="1:12" x14ac:dyDescent="0.25">
      <c r="K42" s="46" t="s">
        <v>49</v>
      </c>
      <c r="L42" s="47">
        <v>94.95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95.28</v>
      </c>
    </row>
    <row r="44" spans="1:12" ht="15.4" customHeight="1" x14ac:dyDescent="0.25">
      <c r="A44" s="26" t="str">
        <f>"Indexed number of payroll jobs in "&amp;$L$1&amp;" each week by age group"</f>
        <v>Indexed number of payroll jobs in Professional, scientific and technical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95.79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96.11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94.47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92.01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97.24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95.56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97.67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98.61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102.01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100.83</v>
      </c>
    </row>
    <row r="58" spans="1:12" ht="15.4" customHeight="1" x14ac:dyDescent="0.25">
      <c r="K58" s="41" t="s">
        <v>2</v>
      </c>
      <c r="L58" s="47">
        <v>94.95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59" s="41" t="s">
        <v>1</v>
      </c>
      <c r="L59" s="47">
        <v>98.38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95.45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94.79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96.75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98.63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101.83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98.44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94.22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93.41</v>
      </c>
    </row>
    <row r="71" spans="1:12" ht="15.4" customHeight="1" x14ac:dyDescent="0.25">
      <c r="K71" s="46" t="s">
        <v>5</v>
      </c>
      <c r="L71" s="47">
        <v>93.17</v>
      </c>
    </row>
    <row r="72" spans="1:12" ht="15.4" customHeight="1" x14ac:dyDescent="0.25">
      <c r="K72" s="46" t="s">
        <v>46</v>
      </c>
      <c r="L72" s="47">
        <v>95.5</v>
      </c>
    </row>
    <row r="73" spans="1:12" ht="15.4" customHeight="1" x14ac:dyDescent="0.25">
      <c r="K73" s="50" t="s">
        <v>4</v>
      </c>
      <c r="L73" s="47">
        <v>97.74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4" s="41" t="s">
        <v>3</v>
      </c>
      <c r="L74" s="47">
        <v>100.02</v>
      </c>
    </row>
    <row r="75" spans="1:12" ht="15.4" customHeight="1" x14ac:dyDescent="0.25">
      <c r="K75" s="41" t="s">
        <v>45</v>
      </c>
      <c r="L75" s="47">
        <v>97.41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92.93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94.94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97.79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96.33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99.76</v>
      </c>
    </row>
    <row r="84" spans="1:12" ht="15.4" customHeight="1" x14ac:dyDescent="0.25">
      <c r="K84" s="50" t="s">
        <v>4</v>
      </c>
      <c r="L84" s="47">
        <v>101.89</v>
      </c>
    </row>
    <row r="85" spans="1:12" ht="15.4" customHeight="1" x14ac:dyDescent="0.25">
      <c r="K85" s="41" t="s">
        <v>3</v>
      </c>
      <c r="L85" s="47">
        <v>100.51</v>
      </c>
    </row>
    <row r="86" spans="1:12" ht="15.4" customHeight="1" x14ac:dyDescent="0.25">
      <c r="K86" s="41" t="s">
        <v>45</v>
      </c>
      <c r="L86" s="47">
        <v>99.68</v>
      </c>
    </row>
    <row r="87" spans="1:12" ht="15.4" customHeight="1" x14ac:dyDescent="0.25">
      <c r="K87" s="41" t="s">
        <v>2</v>
      </c>
      <c r="L87" s="47">
        <v>97.03</v>
      </c>
    </row>
    <row r="88" spans="1:12" ht="15.4" customHeight="1" x14ac:dyDescent="0.25">
      <c r="K88" s="41" t="s">
        <v>1</v>
      </c>
      <c r="L88" s="47">
        <v>96.95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96.36</v>
      </c>
    </row>
    <row r="91" spans="1:12" ht="15" customHeight="1" x14ac:dyDescent="0.25">
      <c r="K91" s="46" t="s">
        <v>5</v>
      </c>
      <c r="L91" s="47">
        <v>95.79</v>
      </c>
    </row>
    <row r="92" spans="1:12" ht="15" customHeight="1" x14ac:dyDescent="0.25">
      <c r="A92" s="26"/>
      <c r="K92" s="46" t="s">
        <v>46</v>
      </c>
      <c r="L92" s="47">
        <v>98.68</v>
      </c>
    </row>
    <row r="93" spans="1:12" ht="15" customHeight="1" x14ac:dyDescent="0.25">
      <c r="K93" s="50" t="s">
        <v>4</v>
      </c>
      <c r="L93" s="47">
        <v>98.2</v>
      </c>
    </row>
    <row r="94" spans="1:12" ht="15" customHeight="1" x14ac:dyDescent="0.25">
      <c r="K94" s="41" t="s">
        <v>3</v>
      </c>
      <c r="L94" s="47">
        <v>100.16</v>
      </c>
    </row>
    <row r="95" spans="1:12" ht="15" customHeight="1" x14ac:dyDescent="0.25">
      <c r="K95" s="41" t="s">
        <v>45</v>
      </c>
      <c r="L95" s="47">
        <v>97.32</v>
      </c>
    </row>
    <row r="96" spans="1:12" ht="15" customHeight="1" x14ac:dyDescent="0.25">
      <c r="K96" s="41" t="s">
        <v>2</v>
      </c>
      <c r="L96" s="47">
        <v>96.55</v>
      </c>
    </row>
    <row r="97" spans="1:12" ht="15" customHeight="1" x14ac:dyDescent="0.25">
      <c r="K97" s="41" t="s">
        <v>1</v>
      </c>
      <c r="L97" s="47">
        <v>97.3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94.53</v>
      </c>
    </row>
    <row r="100" spans="1:12" x14ac:dyDescent="0.25">
      <c r="A100" s="25"/>
      <c r="B100" s="24"/>
      <c r="K100" s="46" t="s">
        <v>5</v>
      </c>
      <c r="L100" s="47">
        <v>94.51</v>
      </c>
    </row>
    <row r="101" spans="1:12" x14ac:dyDescent="0.25">
      <c r="A101" s="25"/>
      <c r="B101" s="24"/>
      <c r="K101" s="46" t="s">
        <v>46</v>
      </c>
      <c r="L101" s="47">
        <v>97.77</v>
      </c>
    </row>
    <row r="102" spans="1:12" x14ac:dyDescent="0.25">
      <c r="A102" s="25"/>
      <c r="B102" s="24"/>
      <c r="K102" s="50" t="s">
        <v>4</v>
      </c>
      <c r="L102" s="47">
        <v>97.89</v>
      </c>
    </row>
    <row r="103" spans="1:12" x14ac:dyDescent="0.25">
      <c r="A103" s="25"/>
      <c r="B103" s="24"/>
      <c r="K103" s="41" t="s">
        <v>3</v>
      </c>
      <c r="L103" s="47">
        <v>98.33</v>
      </c>
    </row>
    <row r="104" spans="1:12" x14ac:dyDescent="0.25">
      <c r="A104" s="25"/>
      <c r="B104" s="24"/>
      <c r="K104" s="41" t="s">
        <v>45</v>
      </c>
      <c r="L104" s="47">
        <v>96.3</v>
      </c>
    </row>
    <row r="105" spans="1:12" x14ac:dyDescent="0.25">
      <c r="A105" s="25"/>
      <c r="B105" s="24"/>
      <c r="K105" s="41" t="s">
        <v>2</v>
      </c>
      <c r="L105" s="47">
        <v>94.54</v>
      </c>
    </row>
    <row r="106" spans="1:12" x14ac:dyDescent="0.25">
      <c r="A106" s="25"/>
      <c r="B106" s="24"/>
      <c r="K106" s="41" t="s">
        <v>1</v>
      </c>
      <c r="L106" s="47">
        <v>95.55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99.484399999999994</v>
      </c>
    </row>
    <row r="110" spans="1:12" x14ac:dyDescent="0.25">
      <c r="K110" s="74">
        <v>43918</v>
      </c>
      <c r="L110" s="47">
        <v>98.186800000000005</v>
      </c>
    </row>
    <row r="111" spans="1:12" x14ac:dyDescent="0.25">
      <c r="K111" s="74">
        <v>43925</v>
      </c>
      <c r="L111" s="47">
        <v>97.264200000000002</v>
      </c>
    </row>
    <row r="112" spans="1:12" x14ac:dyDescent="0.25">
      <c r="K112" s="74">
        <v>43932</v>
      </c>
      <c r="L112" s="47">
        <v>96.731999999999999</v>
      </c>
    </row>
    <row r="113" spans="11:12" x14ac:dyDescent="0.25">
      <c r="K113" s="74">
        <v>43939</v>
      </c>
      <c r="L113" s="47">
        <v>96.386600000000001</v>
      </c>
    </row>
    <row r="114" spans="11:12" x14ac:dyDescent="0.25">
      <c r="K114" s="74">
        <v>43946</v>
      </c>
      <c r="L114" s="47">
        <v>96.31</v>
      </c>
    </row>
    <row r="115" spans="11:12" x14ac:dyDescent="0.25">
      <c r="K115" s="74">
        <v>43953</v>
      </c>
      <c r="L115" s="47">
        <v>96.466099999999997</v>
      </c>
    </row>
    <row r="116" spans="11:12" x14ac:dyDescent="0.25">
      <c r="K116" s="74">
        <v>43960</v>
      </c>
      <c r="L116" s="47">
        <v>96.608199999999997</v>
      </c>
    </row>
    <row r="117" spans="11:12" x14ac:dyDescent="0.25">
      <c r="K117" s="74">
        <v>43967</v>
      </c>
      <c r="L117" s="47">
        <v>96.903300000000002</v>
      </c>
    </row>
    <row r="118" spans="11:12" x14ac:dyDescent="0.25">
      <c r="K118" s="74">
        <v>43974</v>
      </c>
      <c r="L118" s="47">
        <v>96.885400000000004</v>
      </c>
    </row>
    <row r="119" spans="11:12" x14ac:dyDescent="0.25">
      <c r="K119" s="74">
        <v>43981</v>
      </c>
      <c r="L119" s="47">
        <v>96.893699999999995</v>
      </c>
    </row>
    <row r="120" spans="11:12" x14ac:dyDescent="0.25">
      <c r="K120" s="74">
        <v>43988</v>
      </c>
      <c r="L120" s="47">
        <v>96.744200000000006</v>
      </c>
    </row>
    <row r="121" spans="11:12" x14ac:dyDescent="0.25">
      <c r="K121" s="74">
        <v>43995</v>
      </c>
      <c r="L121" s="47">
        <v>97.465000000000003</v>
      </c>
    </row>
    <row r="122" spans="11:12" x14ac:dyDescent="0.25">
      <c r="K122" s="74">
        <v>44002</v>
      </c>
      <c r="L122" s="47">
        <v>96.969399999999993</v>
      </c>
    </row>
    <row r="123" spans="11:12" x14ac:dyDescent="0.25">
      <c r="K123" s="74">
        <v>44009</v>
      </c>
      <c r="L123" s="47">
        <v>96.091399999999993</v>
      </c>
    </row>
    <row r="124" spans="11:12" x14ac:dyDescent="0.25">
      <c r="K124" s="74">
        <v>44016</v>
      </c>
      <c r="L124" s="47">
        <v>96.757599999999996</v>
      </c>
    </row>
    <row r="125" spans="11:12" x14ac:dyDescent="0.25">
      <c r="K125" s="74">
        <v>44023</v>
      </c>
      <c r="L125" s="47">
        <v>98.255099999999999</v>
      </c>
    </row>
    <row r="126" spans="11:12" x14ac:dyDescent="0.25">
      <c r="K126" s="74">
        <v>44030</v>
      </c>
      <c r="L126" s="47">
        <v>98.312299999999993</v>
      </c>
    </row>
    <row r="127" spans="11:12" x14ac:dyDescent="0.25">
      <c r="K127" s="74">
        <v>44037</v>
      </c>
      <c r="L127" s="47">
        <v>98.800799999999995</v>
      </c>
    </row>
    <row r="128" spans="11:12" x14ac:dyDescent="0.25">
      <c r="K128" s="74">
        <v>44044</v>
      </c>
      <c r="L128" s="47">
        <v>98.515199999999993</v>
      </c>
    </row>
    <row r="129" spans="1:12" x14ac:dyDescent="0.25">
      <c r="K129" s="74">
        <v>44051</v>
      </c>
      <c r="L129" s="47">
        <v>98.183199999999999</v>
      </c>
    </row>
    <row r="130" spans="1:12" x14ac:dyDescent="0.25">
      <c r="K130" s="74">
        <v>44058</v>
      </c>
      <c r="L130" s="47">
        <v>98.336799999999997</v>
      </c>
    </row>
    <row r="131" spans="1:12" x14ac:dyDescent="0.25">
      <c r="K131" s="74">
        <v>44065</v>
      </c>
      <c r="L131" s="47">
        <v>98.332700000000003</v>
      </c>
    </row>
    <row r="132" spans="1:12" x14ac:dyDescent="0.25">
      <c r="K132" s="74">
        <v>44072</v>
      </c>
      <c r="L132" s="47">
        <v>98.372799999999998</v>
      </c>
    </row>
    <row r="133" spans="1:12" x14ac:dyDescent="0.25">
      <c r="K133" s="74">
        <v>44079</v>
      </c>
      <c r="L133" s="47">
        <v>97.917199999999994</v>
      </c>
    </row>
    <row r="134" spans="1:12" x14ac:dyDescent="0.25">
      <c r="K134" s="74">
        <v>44086</v>
      </c>
      <c r="L134" s="47">
        <v>97.988399999999999</v>
      </c>
    </row>
    <row r="135" spans="1:12" x14ac:dyDescent="0.25">
      <c r="K135" s="74">
        <v>44093</v>
      </c>
      <c r="L135" s="47">
        <v>97.511899999999997</v>
      </c>
    </row>
    <row r="136" spans="1:12" x14ac:dyDescent="0.25">
      <c r="K136" s="74">
        <v>44100</v>
      </c>
      <c r="L136" s="47">
        <v>96.8613</v>
      </c>
    </row>
    <row r="137" spans="1:12" x14ac:dyDescent="0.25">
      <c r="K137" s="74">
        <v>44107</v>
      </c>
      <c r="L137" s="47">
        <v>95.266099999999994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100.4229</v>
      </c>
    </row>
    <row r="152" spans="11:12" x14ac:dyDescent="0.25">
      <c r="K152" s="74">
        <v>43918</v>
      </c>
      <c r="L152" s="47">
        <v>100.102</v>
      </c>
    </row>
    <row r="153" spans="11:12" x14ac:dyDescent="0.25">
      <c r="K153" s="74">
        <v>43925</v>
      </c>
      <c r="L153" s="47">
        <v>100.2972</v>
      </c>
    </row>
    <row r="154" spans="11:12" x14ac:dyDescent="0.25">
      <c r="K154" s="74">
        <v>43932</v>
      </c>
      <c r="L154" s="47">
        <v>97.589100000000002</v>
      </c>
    </row>
    <row r="155" spans="11:12" x14ac:dyDescent="0.25">
      <c r="K155" s="74">
        <v>43939</v>
      </c>
      <c r="L155" s="47">
        <v>96.698999999999998</v>
      </c>
    </row>
    <row r="156" spans="11:12" x14ac:dyDescent="0.25">
      <c r="K156" s="74">
        <v>43946</v>
      </c>
      <c r="L156" s="47">
        <v>96.0244</v>
      </c>
    </row>
    <row r="157" spans="11:12" x14ac:dyDescent="0.25">
      <c r="K157" s="74">
        <v>43953</v>
      </c>
      <c r="L157" s="47">
        <v>96.874700000000004</v>
      </c>
    </row>
    <row r="158" spans="11:12" x14ac:dyDescent="0.25">
      <c r="K158" s="74">
        <v>43960</v>
      </c>
      <c r="L158" s="47">
        <v>94.614900000000006</v>
      </c>
    </row>
    <row r="159" spans="11:12" x14ac:dyDescent="0.25">
      <c r="K159" s="74">
        <v>43967</v>
      </c>
      <c r="L159" s="47">
        <v>92.952200000000005</v>
      </c>
    </row>
    <row r="160" spans="11:12" x14ac:dyDescent="0.25">
      <c r="K160" s="74">
        <v>43974</v>
      </c>
      <c r="L160" s="47">
        <v>92.220600000000005</v>
      </c>
    </row>
    <row r="161" spans="11:12" x14ac:dyDescent="0.25">
      <c r="K161" s="74">
        <v>43981</v>
      </c>
      <c r="L161" s="47">
        <v>93.373900000000006</v>
      </c>
    </row>
    <row r="162" spans="11:12" x14ac:dyDescent="0.25">
      <c r="K162" s="74">
        <v>43988</v>
      </c>
      <c r="L162" s="47">
        <v>95.418099999999995</v>
      </c>
    </row>
    <row r="163" spans="11:12" x14ac:dyDescent="0.25">
      <c r="K163" s="74">
        <v>43995</v>
      </c>
      <c r="L163" s="47">
        <v>97.273200000000003</v>
      </c>
    </row>
    <row r="164" spans="11:12" x14ac:dyDescent="0.25">
      <c r="K164" s="74">
        <v>44002</v>
      </c>
      <c r="L164" s="47">
        <v>97.521699999999996</v>
      </c>
    </row>
    <row r="165" spans="11:12" x14ac:dyDescent="0.25">
      <c r="K165" s="74">
        <v>44009</v>
      </c>
      <c r="L165" s="47">
        <v>96.672899999999998</v>
      </c>
    </row>
    <row r="166" spans="11:12" x14ac:dyDescent="0.25">
      <c r="K166" s="74">
        <v>44016</v>
      </c>
      <c r="L166" s="47">
        <v>99.232500000000002</v>
      </c>
    </row>
    <row r="167" spans="11:12" x14ac:dyDescent="0.25">
      <c r="K167" s="74">
        <v>44023</v>
      </c>
      <c r="L167" s="47">
        <v>95.243700000000004</v>
      </c>
    </row>
    <row r="168" spans="11:12" x14ac:dyDescent="0.25">
      <c r="K168" s="74">
        <v>44030</v>
      </c>
      <c r="L168" s="47">
        <v>95.076099999999997</v>
      </c>
    </row>
    <row r="169" spans="11:12" x14ac:dyDescent="0.25">
      <c r="K169" s="74">
        <v>44037</v>
      </c>
      <c r="L169" s="47">
        <v>95.805300000000003</v>
      </c>
    </row>
    <row r="170" spans="11:12" x14ac:dyDescent="0.25">
      <c r="K170" s="74">
        <v>44044</v>
      </c>
      <c r="L170" s="47">
        <v>96.322500000000005</v>
      </c>
    </row>
    <row r="171" spans="11:12" x14ac:dyDescent="0.25">
      <c r="K171" s="74">
        <v>44051</v>
      </c>
      <c r="L171" s="47">
        <v>96.051199999999994</v>
      </c>
    </row>
    <row r="172" spans="11:12" x14ac:dyDescent="0.25">
      <c r="K172" s="74">
        <v>44058</v>
      </c>
      <c r="L172" s="47">
        <v>95.701400000000007</v>
      </c>
    </row>
    <row r="173" spans="11:12" x14ac:dyDescent="0.25">
      <c r="K173" s="74">
        <v>44065</v>
      </c>
      <c r="L173" s="47">
        <v>95.212500000000006</v>
      </c>
    </row>
    <row r="174" spans="11:12" x14ac:dyDescent="0.25">
      <c r="K174" s="74">
        <v>44072</v>
      </c>
      <c r="L174" s="47">
        <v>95.635900000000007</v>
      </c>
    </row>
    <row r="175" spans="11:12" x14ac:dyDescent="0.25">
      <c r="K175" s="74">
        <v>44079</v>
      </c>
      <c r="L175" s="47">
        <v>96.702600000000004</v>
      </c>
    </row>
    <row r="176" spans="11:12" x14ac:dyDescent="0.25">
      <c r="K176" s="74">
        <v>44086</v>
      </c>
      <c r="L176" s="47">
        <v>96.570099999999996</v>
      </c>
    </row>
    <row r="177" spans="11:12" x14ac:dyDescent="0.25">
      <c r="K177" s="74">
        <v>44093</v>
      </c>
      <c r="L177" s="47">
        <v>95.894000000000005</v>
      </c>
    </row>
    <row r="178" spans="11:12" x14ac:dyDescent="0.25">
      <c r="K178" s="74">
        <v>44100</v>
      </c>
      <c r="L178" s="47">
        <v>95.786500000000004</v>
      </c>
    </row>
    <row r="179" spans="11:12" x14ac:dyDescent="0.25">
      <c r="K179" s="74">
        <v>44107</v>
      </c>
      <c r="L179" s="47">
        <v>94.926199999999994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05FF-D662-4919-A840-E2749F0F5514}">
  <sheetPr codeName="Sheet1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Administrative and support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-5.0948166323445676E-2</v>
      </c>
      <c r="C10" s="32">
        <v>-5.641244141457169E-3</v>
      </c>
      <c r="D10" s="32">
        <v>-7.9922600331181481E-3</v>
      </c>
      <c r="E10" s="32">
        <v>-2.9054708760793968E-3</v>
      </c>
      <c r="F10" s="32">
        <v>-2.6597916690679346E-2</v>
      </c>
      <c r="G10" s="32">
        <v>-1.6177548486164151E-2</v>
      </c>
      <c r="H10" s="32">
        <v>-6.0801012037156044E-3</v>
      </c>
      <c r="I10" s="67">
        <v>-6.241762816159846E-3</v>
      </c>
      <c r="J10" s="46"/>
      <c r="K10" s="46"/>
      <c r="L10" s="47"/>
    </row>
    <row r="11" spans="1:12" x14ac:dyDescent="0.25">
      <c r="A11" s="68" t="s">
        <v>6</v>
      </c>
      <c r="B11" s="32">
        <v>-3.5503080082135541E-2</v>
      </c>
      <c r="C11" s="32">
        <v>-5.6097755416585349E-3</v>
      </c>
      <c r="D11" s="32">
        <v>-1.1101998749130093E-2</v>
      </c>
      <c r="E11" s="32">
        <v>-6.8662576255074104E-4</v>
      </c>
      <c r="F11" s="32">
        <v>-2.9799998563590502E-2</v>
      </c>
      <c r="G11" s="32">
        <v>-1.8831808727549415E-2</v>
      </c>
      <c r="H11" s="32">
        <v>-1.4925747681841517E-2</v>
      </c>
      <c r="I11" s="67">
        <v>-6.6314766957898952E-3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-0.11620556762329959</v>
      </c>
      <c r="C12" s="32">
        <v>-1.526146433411224E-2</v>
      </c>
      <c r="D12" s="32">
        <v>-7.2839506172840407E-3</v>
      </c>
      <c r="E12" s="32">
        <v>-4.5609459905646688E-3</v>
      </c>
      <c r="F12" s="32">
        <v>-6.0438748456380642E-2</v>
      </c>
      <c r="G12" s="32">
        <v>-7.8633797647126302E-3</v>
      </c>
      <c r="H12" s="32">
        <v>2.7244405270194783E-3</v>
      </c>
      <c r="I12" s="67">
        <v>1.2954896828918372E-3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-2.8971008546533006E-2</v>
      </c>
      <c r="C13" s="32">
        <v>-7.3933534743202411E-3</v>
      </c>
      <c r="D13" s="32">
        <v>-6.6165830754455479E-3</v>
      </c>
      <c r="E13" s="32">
        <v>-5.377675570493512E-3</v>
      </c>
      <c r="F13" s="32">
        <v>-1.2296345527220143E-2</v>
      </c>
      <c r="G13" s="32">
        <v>-6.9332820261284178E-3</v>
      </c>
      <c r="H13" s="32">
        <v>9.3523387608129838E-4</v>
      </c>
      <c r="I13" s="67">
        <v>-1.1817777658463591E-2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3.1164901664144651E-3</v>
      </c>
      <c r="C14" s="32">
        <v>9.1785666323469517E-3</v>
      </c>
      <c r="D14" s="32">
        <v>2.0686742971440797E-3</v>
      </c>
      <c r="E14" s="32">
        <v>-1.1511676442804153E-2</v>
      </c>
      <c r="F14" s="32">
        <v>7.6037539266150089E-2</v>
      </c>
      <c r="G14" s="32">
        <v>1.5192283746453317E-2</v>
      </c>
      <c r="H14" s="32">
        <v>2.3929911272928317E-2</v>
      </c>
      <c r="I14" s="67">
        <v>-2.146132893963526E-2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-9.7965983495409414E-3</v>
      </c>
      <c r="C15" s="32">
        <v>4.7623540511851914E-3</v>
      </c>
      <c r="D15" s="32">
        <v>-9.5535691218643359E-3</v>
      </c>
      <c r="E15" s="32">
        <v>2.499320133124483E-3</v>
      </c>
      <c r="F15" s="32">
        <v>-2.1258168381991571E-2</v>
      </c>
      <c r="G15" s="32">
        <v>-6.0076753000226191E-2</v>
      </c>
      <c r="H15" s="32">
        <v>-2.3845064956888873E-2</v>
      </c>
      <c r="I15" s="67">
        <v>-6.0924609557682086E-3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-2.8246832147196588E-2</v>
      </c>
      <c r="C16" s="32">
        <v>1.9257168866636309E-2</v>
      </c>
      <c r="D16" s="32">
        <v>8.2431337235480129E-3</v>
      </c>
      <c r="E16" s="32">
        <v>-1.8006662465108736E-4</v>
      </c>
      <c r="F16" s="32">
        <v>4.5670080897208809E-3</v>
      </c>
      <c r="G16" s="32">
        <v>4.8392462825943561E-3</v>
      </c>
      <c r="H16" s="32">
        <v>6.1512042772606801E-3</v>
      </c>
      <c r="I16" s="67">
        <v>-1.3361842142147196E-2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-6.9860309182343094E-2</v>
      </c>
      <c r="C17" s="32">
        <v>-1.8297621387851404E-2</v>
      </c>
      <c r="D17" s="32">
        <v>-2.7284768211920496E-2</v>
      </c>
      <c r="E17" s="32">
        <v>-6.7711356161733738E-3</v>
      </c>
      <c r="F17" s="32">
        <v>-0.1795646279319485</v>
      </c>
      <c r="G17" s="32">
        <v>-3.8262049847181179E-2</v>
      </c>
      <c r="H17" s="32">
        <v>-2.1757510727671514E-2</v>
      </c>
      <c r="I17" s="67">
        <v>-1.5431352221443539E-2</v>
      </c>
      <c r="J17" s="46"/>
      <c r="K17" s="46"/>
      <c r="L17" s="47"/>
    </row>
    <row r="18" spans="1:12" x14ac:dyDescent="0.25">
      <c r="A18" s="69" t="s">
        <v>1</v>
      </c>
      <c r="B18" s="32">
        <v>-1.0140845070422455E-2</v>
      </c>
      <c r="C18" s="32">
        <v>1.5376770538243711E-2</v>
      </c>
      <c r="D18" s="32">
        <v>-1.0004143074160976E-2</v>
      </c>
      <c r="E18" s="32">
        <v>3.812296388715497E-3</v>
      </c>
      <c r="F18" s="32">
        <v>8.0543435908522865E-2</v>
      </c>
      <c r="G18" s="32">
        <v>1.5111784382434656E-2</v>
      </c>
      <c r="H18" s="32">
        <v>-8.5659569653175893E-3</v>
      </c>
      <c r="I18" s="67">
        <v>8.8220013790818452E-3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-5.87147433081181E-2</v>
      </c>
      <c r="C20" s="32">
        <v>-7.0676793097249613E-3</v>
      </c>
      <c r="D20" s="32">
        <v>-7.0007415563695385E-3</v>
      </c>
      <c r="E20" s="32">
        <v>-4.0341306476430194E-3</v>
      </c>
      <c r="F20" s="32">
        <v>-4.828590039767533E-2</v>
      </c>
      <c r="G20" s="32">
        <v>-2.400537129257807E-2</v>
      </c>
      <c r="H20" s="32">
        <v>-8.6006682933549294E-3</v>
      </c>
      <c r="I20" s="67">
        <v>-8.7531695214517757E-3</v>
      </c>
      <c r="J20" s="46"/>
      <c r="K20" s="46"/>
      <c r="L20" s="46"/>
    </row>
    <row r="21" spans="1:12" x14ac:dyDescent="0.25">
      <c r="A21" s="68" t="s">
        <v>13</v>
      </c>
      <c r="B21" s="32">
        <v>-5.3106157060037851E-2</v>
      </c>
      <c r="C21" s="32">
        <v>-5.4365988717436364E-3</v>
      </c>
      <c r="D21" s="32">
        <v>-8.6383181107865248E-3</v>
      </c>
      <c r="E21" s="32">
        <v>-2.3337335863965469E-3</v>
      </c>
      <c r="F21" s="32">
        <v>-5.8262968359782397E-3</v>
      </c>
      <c r="G21" s="32">
        <v>-4.0780546787939631E-3</v>
      </c>
      <c r="H21" s="32">
        <v>-1.8920807455203859E-3</v>
      </c>
      <c r="I21" s="67">
        <v>-1.1781198001430404E-3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0.19991173441867294</v>
      </c>
      <c r="C22" s="32">
        <v>5.8886148253926907E-2</v>
      </c>
      <c r="D22" s="32">
        <v>1.2110683707656111E-2</v>
      </c>
      <c r="E22" s="32">
        <v>1.0026319087604874E-2</v>
      </c>
      <c r="F22" s="32">
        <v>0.52178071291612849</v>
      </c>
      <c r="G22" s="32">
        <v>1.7686403257756389E-2</v>
      </c>
      <c r="H22" s="32">
        <v>1.0261162738138152E-2</v>
      </c>
      <c r="I22" s="67">
        <v>-1.1236664242295635E-3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-5.5281427730927701E-2</v>
      </c>
      <c r="C23" s="32">
        <v>-2.4071664870088938E-3</v>
      </c>
      <c r="D23" s="32">
        <v>-8.2788910238814628E-3</v>
      </c>
      <c r="E23" s="32">
        <v>-2.5431894649824427E-3</v>
      </c>
      <c r="F23" s="32">
        <v>1.5382686273921475E-2</v>
      </c>
      <c r="G23" s="32">
        <v>-2.5686974110441962E-2</v>
      </c>
      <c r="H23" s="32">
        <v>-7.585129337140728E-3</v>
      </c>
      <c r="I23" s="67">
        <v>-1.132805328512354E-2</v>
      </c>
      <c r="J23" s="46"/>
      <c r="K23" s="46" t="s">
        <v>48</v>
      </c>
      <c r="L23" s="47">
        <v>113.32</v>
      </c>
    </row>
    <row r="24" spans="1:12" x14ac:dyDescent="0.25">
      <c r="A24" s="68" t="s">
        <v>50</v>
      </c>
      <c r="B24" s="32">
        <v>-4.7375831858695205E-2</v>
      </c>
      <c r="C24" s="32">
        <v>-9.6153542285074556E-3</v>
      </c>
      <c r="D24" s="32">
        <v>-1.2463128752539077E-2</v>
      </c>
      <c r="E24" s="32">
        <v>-1.455285101027104E-3</v>
      </c>
      <c r="F24" s="32">
        <v>-2.6264528684968202E-2</v>
      </c>
      <c r="G24" s="32">
        <v>-1.8815327429595463E-2</v>
      </c>
      <c r="H24" s="32">
        <v>-1.4740950063858671E-2</v>
      </c>
      <c r="I24" s="67">
        <v>-1.9333827979006735E-3</v>
      </c>
      <c r="J24" s="46"/>
      <c r="K24" s="46" t="s">
        <v>49</v>
      </c>
      <c r="L24" s="47">
        <v>94.7</v>
      </c>
    </row>
    <row r="25" spans="1:12" x14ac:dyDescent="0.25">
      <c r="A25" s="68" t="s">
        <v>51</v>
      </c>
      <c r="B25" s="32">
        <v>-4.2625566321995989E-2</v>
      </c>
      <c r="C25" s="32">
        <v>-1.0803861401661785E-2</v>
      </c>
      <c r="D25" s="32">
        <v>-1.165244375484864E-2</v>
      </c>
      <c r="E25" s="32">
        <v>-3.2862942199883838E-3</v>
      </c>
      <c r="F25" s="32">
        <v>-4.8220658097384517E-2</v>
      </c>
      <c r="G25" s="32">
        <v>-2.1982103037694767E-2</v>
      </c>
      <c r="H25" s="32">
        <v>-1.6192019098030364E-2</v>
      </c>
      <c r="I25" s="67">
        <v>-6.8807682853984087E-3</v>
      </c>
      <c r="J25" s="46"/>
      <c r="K25" s="46" t="s">
        <v>50</v>
      </c>
      <c r="L25" s="47">
        <v>96.19</v>
      </c>
    </row>
    <row r="26" spans="1:12" ht="17.25" customHeight="1" x14ac:dyDescent="0.25">
      <c r="A26" s="68" t="s">
        <v>52</v>
      </c>
      <c r="B26" s="32">
        <v>-4.2382281849013492E-2</v>
      </c>
      <c r="C26" s="32">
        <v>-7.503859710448868E-3</v>
      </c>
      <c r="D26" s="32">
        <v>-7.0796460176991705E-3</v>
      </c>
      <c r="E26" s="32">
        <v>-2.799519528828287E-3</v>
      </c>
      <c r="F26" s="32">
        <v>-5.1091179614055071E-2</v>
      </c>
      <c r="G26" s="32">
        <v>-1.9196623517860001E-2</v>
      </c>
      <c r="H26" s="32">
        <v>-1.161403427089136E-2</v>
      </c>
      <c r="I26" s="67">
        <v>-2.5421599747451618E-3</v>
      </c>
      <c r="J26" s="58"/>
      <c r="K26" s="50" t="s">
        <v>51</v>
      </c>
      <c r="L26" s="47">
        <v>96.78</v>
      </c>
    </row>
    <row r="27" spans="1:12" x14ac:dyDescent="0.25">
      <c r="A27" s="68" t="s">
        <v>53</v>
      </c>
      <c r="B27" s="32">
        <v>-8.8143971353898731E-2</v>
      </c>
      <c r="C27" s="32">
        <v>-1.2220339738731156E-2</v>
      </c>
      <c r="D27" s="32">
        <v>-7.9298764105319997E-3</v>
      </c>
      <c r="E27" s="32">
        <v>-3.8362030511196465E-3</v>
      </c>
      <c r="F27" s="32">
        <v>-8.395900717392657E-2</v>
      </c>
      <c r="G27" s="32">
        <v>-2.3936511344862299E-2</v>
      </c>
      <c r="H27" s="32">
        <v>-9.9256071988010897E-3</v>
      </c>
      <c r="I27" s="67">
        <v>-4.1041771064976862E-3</v>
      </c>
      <c r="J27" s="53"/>
      <c r="K27" s="41" t="s">
        <v>52</v>
      </c>
      <c r="L27" s="47">
        <v>96.49</v>
      </c>
    </row>
    <row r="28" spans="1:12" ht="15.75" thickBot="1" x14ac:dyDescent="0.3">
      <c r="A28" s="70" t="s">
        <v>54</v>
      </c>
      <c r="B28" s="71">
        <v>-0.18094218415417562</v>
      </c>
      <c r="C28" s="71">
        <v>-2.777777777777779E-2</v>
      </c>
      <c r="D28" s="71">
        <v>-2.2096420745069345E-2</v>
      </c>
      <c r="E28" s="71">
        <v>-5.0872093023255349E-3</v>
      </c>
      <c r="F28" s="71">
        <v>-9.8234141700824673E-2</v>
      </c>
      <c r="G28" s="71">
        <v>-5.0200712131237557E-2</v>
      </c>
      <c r="H28" s="71">
        <v>-5.2663757127802135E-3</v>
      </c>
      <c r="I28" s="72">
        <v>-1.3792911574082134E-2</v>
      </c>
      <c r="J28" s="53"/>
      <c r="K28" s="41" t="s">
        <v>53</v>
      </c>
      <c r="L28" s="47">
        <v>92.31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84.25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Administrative and support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118.56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95.26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96.46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96.87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96.44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91.91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83.76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119.99</v>
      </c>
    </row>
    <row r="42" spans="1:12" x14ac:dyDescent="0.25">
      <c r="K42" s="46" t="s">
        <v>49</v>
      </c>
      <c r="L42" s="47">
        <v>94.47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95.26</v>
      </c>
    </row>
    <row r="44" spans="1:12" ht="15.4" customHeight="1" x14ac:dyDescent="0.25">
      <c r="A44" s="26" t="str">
        <f>"Indexed number of payroll jobs in "&amp;$L$1&amp;" each week by age group"</f>
        <v>Indexed number of payroll jobs in Administrative and support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95.74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95.76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91.19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81.91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95.77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90.04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97.53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98.33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96.23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97.17</v>
      </c>
    </row>
    <row r="58" spans="1:12" ht="15.4" customHeight="1" x14ac:dyDescent="0.25">
      <c r="K58" s="41" t="s">
        <v>2</v>
      </c>
      <c r="L58" s="47">
        <v>95.56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59" s="41" t="s">
        <v>1</v>
      </c>
      <c r="L59" s="47">
        <v>95.98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95.87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89.17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97.57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97.21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97.8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95.83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97.31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95.03</v>
      </c>
    </row>
    <row r="71" spans="1:12" ht="15.4" customHeight="1" x14ac:dyDescent="0.25">
      <c r="K71" s="46" t="s">
        <v>5</v>
      </c>
      <c r="L71" s="47">
        <v>88.92</v>
      </c>
    </row>
    <row r="72" spans="1:12" ht="15.4" customHeight="1" x14ac:dyDescent="0.25">
      <c r="K72" s="46" t="s">
        <v>46</v>
      </c>
      <c r="L72" s="47">
        <v>96.75</v>
      </c>
    </row>
    <row r="73" spans="1:12" ht="15.4" customHeight="1" x14ac:dyDescent="0.25">
      <c r="K73" s="50" t="s">
        <v>4</v>
      </c>
      <c r="L73" s="47">
        <v>99.01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4" s="41" t="s">
        <v>3</v>
      </c>
      <c r="L74" s="47">
        <v>96.01</v>
      </c>
    </row>
    <row r="75" spans="1:12" ht="15.4" customHeight="1" x14ac:dyDescent="0.25">
      <c r="K75" s="41" t="s">
        <v>45</v>
      </c>
      <c r="L75" s="47">
        <v>99.21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91.69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96.48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97.53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89.27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97.01</v>
      </c>
    </row>
    <row r="84" spans="1:12" ht="15.4" customHeight="1" x14ac:dyDescent="0.25">
      <c r="K84" s="50" t="s">
        <v>4</v>
      </c>
      <c r="L84" s="47">
        <v>97.23</v>
      </c>
    </row>
    <row r="85" spans="1:12" ht="15.4" customHeight="1" x14ac:dyDescent="0.25">
      <c r="K85" s="41" t="s">
        <v>3</v>
      </c>
      <c r="L85" s="47">
        <v>99.22</v>
      </c>
    </row>
    <row r="86" spans="1:12" ht="15.4" customHeight="1" x14ac:dyDescent="0.25">
      <c r="K86" s="41" t="s">
        <v>45</v>
      </c>
      <c r="L86" s="47">
        <v>93.97</v>
      </c>
    </row>
    <row r="87" spans="1:12" ht="15.4" customHeight="1" x14ac:dyDescent="0.25">
      <c r="K87" s="41" t="s">
        <v>2</v>
      </c>
      <c r="L87" s="47">
        <v>92.81</v>
      </c>
    </row>
    <row r="88" spans="1:12" ht="15.4" customHeight="1" x14ac:dyDescent="0.25">
      <c r="K88" s="41" t="s">
        <v>1</v>
      </c>
      <c r="L88" s="47">
        <v>98.32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98.25</v>
      </c>
    </row>
    <row r="91" spans="1:12" ht="15" customHeight="1" x14ac:dyDescent="0.25">
      <c r="K91" s="46" t="s">
        <v>5</v>
      </c>
      <c r="L91" s="47">
        <v>88.8</v>
      </c>
    </row>
    <row r="92" spans="1:12" ht="15" customHeight="1" x14ac:dyDescent="0.25">
      <c r="A92" s="26"/>
      <c r="K92" s="46" t="s">
        <v>46</v>
      </c>
      <c r="L92" s="47">
        <v>96.5</v>
      </c>
    </row>
    <row r="93" spans="1:12" ht="15" customHeight="1" x14ac:dyDescent="0.25">
      <c r="K93" s="50" t="s">
        <v>4</v>
      </c>
      <c r="L93" s="47">
        <v>97.45</v>
      </c>
    </row>
    <row r="94" spans="1:12" ht="15" customHeight="1" x14ac:dyDescent="0.25">
      <c r="K94" s="41" t="s">
        <v>3</v>
      </c>
      <c r="L94" s="47">
        <v>101.12</v>
      </c>
    </row>
    <row r="95" spans="1:12" ht="15" customHeight="1" x14ac:dyDescent="0.25">
      <c r="K95" s="41" t="s">
        <v>45</v>
      </c>
      <c r="L95" s="47">
        <v>95.29</v>
      </c>
    </row>
    <row r="96" spans="1:12" ht="15" customHeight="1" x14ac:dyDescent="0.25">
      <c r="K96" s="41" t="s">
        <v>2</v>
      </c>
      <c r="L96" s="47">
        <v>94.15</v>
      </c>
    </row>
    <row r="97" spans="1:12" ht="15" customHeight="1" x14ac:dyDescent="0.25">
      <c r="K97" s="41" t="s">
        <v>1</v>
      </c>
      <c r="L97" s="47">
        <v>101.89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96.9</v>
      </c>
    </row>
    <row r="100" spans="1:12" x14ac:dyDescent="0.25">
      <c r="A100" s="25"/>
      <c r="B100" s="24"/>
      <c r="K100" s="46" t="s">
        <v>5</v>
      </c>
      <c r="L100" s="47">
        <v>87.75</v>
      </c>
    </row>
    <row r="101" spans="1:12" x14ac:dyDescent="0.25">
      <c r="A101" s="25"/>
      <c r="B101" s="24"/>
      <c r="K101" s="46" t="s">
        <v>46</v>
      </c>
      <c r="L101" s="47">
        <v>96.13</v>
      </c>
    </row>
    <row r="102" spans="1:12" x14ac:dyDescent="0.25">
      <c r="A102" s="25"/>
      <c r="B102" s="24"/>
      <c r="K102" s="50" t="s">
        <v>4</v>
      </c>
      <c r="L102" s="47">
        <v>98.03</v>
      </c>
    </row>
    <row r="103" spans="1:12" x14ac:dyDescent="0.25">
      <c r="A103" s="25"/>
      <c r="B103" s="24"/>
      <c r="K103" s="41" t="s">
        <v>3</v>
      </c>
      <c r="L103" s="47">
        <v>100.71</v>
      </c>
    </row>
    <row r="104" spans="1:12" x14ac:dyDescent="0.25">
      <c r="A104" s="25"/>
      <c r="B104" s="24"/>
      <c r="K104" s="41" t="s">
        <v>45</v>
      </c>
      <c r="L104" s="47">
        <v>95.47</v>
      </c>
    </row>
    <row r="105" spans="1:12" x14ac:dyDescent="0.25">
      <c r="A105" s="25"/>
      <c r="B105" s="24"/>
      <c r="K105" s="41" t="s">
        <v>2</v>
      </c>
      <c r="L105" s="47">
        <v>93.61</v>
      </c>
    </row>
    <row r="106" spans="1:12" x14ac:dyDescent="0.25">
      <c r="A106" s="25"/>
      <c r="B106" s="24"/>
      <c r="K106" s="41" t="s">
        <v>1</v>
      </c>
      <c r="L106" s="47">
        <v>100.58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99.456100000000006</v>
      </c>
    </row>
    <row r="110" spans="1:12" x14ac:dyDescent="0.25">
      <c r="K110" s="74">
        <v>43918</v>
      </c>
      <c r="L110" s="47">
        <v>97.011899999999997</v>
      </c>
    </row>
    <row r="111" spans="1:12" x14ac:dyDescent="0.25">
      <c r="K111" s="74">
        <v>43925</v>
      </c>
      <c r="L111" s="47">
        <v>92.936000000000007</v>
      </c>
    </row>
    <row r="112" spans="1:12" x14ac:dyDescent="0.25">
      <c r="K112" s="74">
        <v>43932</v>
      </c>
      <c r="L112" s="47">
        <v>90.516999999999996</v>
      </c>
    </row>
    <row r="113" spans="11:12" x14ac:dyDescent="0.25">
      <c r="K113" s="74">
        <v>43939</v>
      </c>
      <c r="L113" s="47">
        <v>89.189800000000005</v>
      </c>
    </row>
    <row r="114" spans="11:12" x14ac:dyDescent="0.25">
      <c r="K114" s="74">
        <v>43946</v>
      </c>
      <c r="L114" s="47">
        <v>89.593999999999994</v>
      </c>
    </row>
    <row r="115" spans="11:12" x14ac:dyDescent="0.25">
      <c r="K115" s="74">
        <v>43953</v>
      </c>
      <c r="L115" s="47">
        <v>89.734700000000004</v>
      </c>
    </row>
    <row r="116" spans="11:12" x14ac:dyDescent="0.25">
      <c r="K116" s="74">
        <v>43960</v>
      </c>
      <c r="L116" s="47">
        <v>89.9238</v>
      </c>
    </row>
    <row r="117" spans="11:12" x14ac:dyDescent="0.25">
      <c r="K117" s="74">
        <v>43967</v>
      </c>
      <c r="L117" s="47">
        <v>91.142600000000002</v>
      </c>
    </row>
    <row r="118" spans="11:12" x14ac:dyDescent="0.25">
      <c r="K118" s="74">
        <v>43974</v>
      </c>
      <c r="L118" s="47">
        <v>91.032200000000003</v>
      </c>
    </row>
    <row r="119" spans="11:12" x14ac:dyDescent="0.25">
      <c r="K119" s="74">
        <v>43981</v>
      </c>
      <c r="L119" s="47">
        <v>92.798100000000005</v>
      </c>
    </row>
    <row r="120" spans="11:12" x14ac:dyDescent="0.25">
      <c r="K120" s="74">
        <v>43988</v>
      </c>
      <c r="L120" s="47">
        <v>93.241600000000005</v>
      </c>
    </row>
    <row r="121" spans="11:12" x14ac:dyDescent="0.25">
      <c r="K121" s="74">
        <v>43995</v>
      </c>
      <c r="L121" s="47">
        <v>94.540999999999997</v>
      </c>
    </row>
    <row r="122" spans="11:12" x14ac:dyDescent="0.25">
      <c r="K122" s="74">
        <v>44002</v>
      </c>
      <c r="L122" s="47">
        <v>94.572599999999994</v>
      </c>
    </row>
    <row r="123" spans="11:12" x14ac:dyDescent="0.25">
      <c r="K123" s="74">
        <v>44009</v>
      </c>
      <c r="L123" s="47">
        <v>95.034999999999997</v>
      </c>
    </row>
    <row r="124" spans="11:12" x14ac:dyDescent="0.25">
      <c r="K124" s="74">
        <v>44016</v>
      </c>
      <c r="L124" s="47">
        <v>94.744200000000006</v>
      </c>
    </row>
    <row r="125" spans="11:12" x14ac:dyDescent="0.25">
      <c r="K125" s="74">
        <v>44023</v>
      </c>
      <c r="L125" s="47">
        <v>94.746700000000004</v>
      </c>
    </row>
    <row r="126" spans="11:12" x14ac:dyDescent="0.25">
      <c r="K126" s="74">
        <v>44030</v>
      </c>
      <c r="L126" s="47">
        <v>94.694400000000002</v>
      </c>
    </row>
    <row r="127" spans="11:12" x14ac:dyDescent="0.25">
      <c r="K127" s="74">
        <v>44037</v>
      </c>
      <c r="L127" s="47">
        <v>94.762799999999999</v>
      </c>
    </row>
    <row r="128" spans="11:12" x14ac:dyDescent="0.25">
      <c r="K128" s="74">
        <v>44044</v>
      </c>
      <c r="L128" s="47">
        <v>94.654200000000003</v>
      </c>
    </row>
    <row r="129" spans="1:12" x14ac:dyDescent="0.25">
      <c r="K129" s="74">
        <v>44051</v>
      </c>
      <c r="L129" s="47">
        <v>94.949200000000005</v>
      </c>
    </row>
    <row r="130" spans="1:12" x14ac:dyDescent="0.25">
      <c r="K130" s="74">
        <v>44058</v>
      </c>
      <c r="L130" s="47">
        <v>94.950800000000001</v>
      </c>
    </row>
    <row r="131" spans="1:12" x14ac:dyDescent="0.25">
      <c r="K131" s="74">
        <v>44065</v>
      </c>
      <c r="L131" s="47">
        <v>95.068600000000004</v>
      </c>
    </row>
    <row r="132" spans="1:12" x14ac:dyDescent="0.25">
      <c r="K132" s="74">
        <v>44072</v>
      </c>
      <c r="L132" s="47">
        <v>94.974599999999995</v>
      </c>
    </row>
    <row r="133" spans="1:12" x14ac:dyDescent="0.25">
      <c r="K133" s="74">
        <v>44079</v>
      </c>
      <c r="L133" s="47">
        <v>95.443600000000004</v>
      </c>
    </row>
    <row r="134" spans="1:12" x14ac:dyDescent="0.25">
      <c r="K134" s="74">
        <v>44086</v>
      </c>
      <c r="L134" s="47">
        <v>95.381</v>
      </c>
    </row>
    <row r="135" spans="1:12" x14ac:dyDescent="0.25">
      <c r="K135" s="74">
        <v>44093</v>
      </c>
      <c r="L135" s="47">
        <v>95.948599999999999</v>
      </c>
    </row>
    <row r="136" spans="1:12" x14ac:dyDescent="0.25">
      <c r="K136" s="74">
        <v>44100</v>
      </c>
      <c r="L136" s="47">
        <v>95.669799999999995</v>
      </c>
    </row>
    <row r="137" spans="1:12" x14ac:dyDescent="0.25">
      <c r="K137" s="74">
        <v>44107</v>
      </c>
      <c r="L137" s="47">
        <v>94.905199999999994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101.72499999999999</v>
      </c>
    </row>
    <row r="152" spans="11:12" x14ac:dyDescent="0.25">
      <c r="K152" s="74">
        <v>43918</v>
      </c>
      <c r="L152" s="47">
        <v>102.3347</v>
      </c>
    </row>
    <row r="153" spans="11:12" x14ac:dyDescent="0.25">
      <c r="K153" s="74">
        <v>43925</v>
      </c>
      <c r="L153" s="47">
        <v>99.042100000000005</v>
      </c>
    </row>
    <row r="154" spans="11:12" x14ac:dyDescent="0.25">
      <c r="K154" s="74">
        <v>43932</v>
      </c>
      <c r="L154" s="47">
        <v>93.137600000000006</v>
      </c>
    </row>
    <row r="155" spans="11:12" x14ac:dyDescent="0.25">
      <c r="K155" s="74">
        <v>43939</v>
      </c>
      <c r="L155" s="47">
        <v>90.712699999999998</v>
      </c>
    </row>
    <row r="156" spans="11:12" x14ac:dyDescent="0.25">
      <c r="K156" s="74">
        <v>43946</v>
      </c>
      <c r="L156" s="47">
        <v>93.7637</v>
      </c>
    </row>
    <row r="157" spans="11:12" x14ac:dyDescent="0.25">
      <c r="K157" s="74">
        <v>43953</v>
      </c>
      <c r="L157" s="47">
        <v>98.9084</v>
      </c>
    </row>
    <row r="158" spans="11:12" x14ac:dyDescent="0.25">
      <c r="K158" s="74">
        <v>43960</v>
      </c>
      <c r="L158" s="47">
        <v>96.813299999999998</v>
      </c>
    </row>
    <row r="159" spans="11:12" x14ac:dyDescent="0.25">
      <c r="K159" s="74">
        <v>43967</v>
      </c>
      <c r="L159" s="47">
        <v>95.635099999999994</v>
      </c>
    </row>
    <row r="160" spans="11:12" x14ac:dyDescent="0.25">
      <c r="K160" s="74">
        <v>43974</v>
      </c>
      <c r="L160" s="47">
        <v>93.982399999999998</v>
      </c>
    </row>
    <row r="161" spans="11:12" x14ac:dyDescent="0.25">
      <c r="K161" s="74">
        <v>43981</v>
      </c>
      <c r="L161" s="47">
        <v>96.090599999999995</v>
      </c>
    </row>
    <row r="162" spans="11:12" x14ac:dyDescent="0.25">
      <c r="K162" s="74">
        <v>43988</v>
      </c>
      <c r="L162" s="47">
        <v>98.058300000000003</v>
      </c>
    </row>
    <row r="163" spans="11:12" x14ac:dyDescent="0.25">
      <c r="K163" s="74">
        <v>43995</v>
      </c>
      <c r="L163" s="47">
        <v>97.155299999999997</v>
      </c>
    </row>
    <row r="164" spans="11:12" x14ac:dyDescent="0.25">
      <c r="K164" s="74">
        <v>44002</v>
      </c>
      <c r="L164" s="47">
        <v>98.868700000000004</v>
      </c>
    </row>
    <row r="165" spans="11:12" x14ac:dyDescent="0.25">
      <c r="K165" s="74">
        <v>44009</v>
      </c>
      <c r="L165" s="47">
        <v>100.8219</v>
      </c>
    </row>
    <row r="166" spans="11:12" x14ac:dyDescent="0.25">
      <c r="K166" s="74">
        <v>44016</v>
      </c>
      <c r="L166" s="47">
        <v>103.3781</v>
      </c>
    </row>
    <row r="167" spans="11:12" x14ac:dyDescent="0.25">
      <c r="K167" s="74">
        <v>44023</v>
      </c>
      <c r="L167" s="47">
        <v>97.131600000000006</v>
      </c>
    </row>
    <row r="168" spans="11:12" x14ac:dyDescent="0.25">
      <c r="K168" s="74">
        <v>44030</v>
      </c>
      <c r="L168" s="47">
        <v>97.157700000000006</v>
      </c>
    </row>
    <row r="169" spans="11:12" x14ac:dyDescent="0.25">
      <c r="K169" s="74">
        <v>44037</v>
      </c>
      <c r="L169" s="47">
        <v>96.805999999999997</v>
      </c>
    </row>
    <row r="170" spans="11:12" x14ac:dyDescent="0.25">
      <c r="K170" s="74">
        <v>44044</v>
      </c>
      <c r="L170" s="47">
        <v>97.409400000000005</v>
      </c>
    </row>
    <row r="171" spans="11:12" x14ac:dyDescent="0.25">
      <c r="K171" s="74">
        <v>44051</v>
      </c>
      <c r="L171" s="47">
        <v>98.289900000000003</v>
      </c>
    </row>
    <row r="172" spans="11:12" x14ac:dyDescent="0.25">
      <c r="K172" s="74">
        <v>44058</v>
      </c>
      <c r="L172" s="47">
        <v>97.089500000000001</v>
      </c>
    </row>
    <row r="173" spans="11:12" x14ac:dyDescent="0.25">
      <c r="K173" s="74">
        <v>44065</v>
      </c>
      <c r="L173" s="47">
        <v>97.131200000000007</v>
      </c>
    </row>
    <row r="174" spans="11:12" x14ac:dyDescent="0.25">
      <c r="K174" s="74">
        <v>44072</v>
      </c>
      <c r="L174" s="47">
        <v>97.228999999999999</v>
      </c>
    </row>
    <row r="175" spans="11:12" x14ac:dyDescent="0.25">
      <c r="K175" s="74">
        <v>44079</v>
      </c>
      <c r="L175" s="47">
        <v>98.940799999999996</v>
      </c>
    </row>
    <row r="176" spans="11:12" x14ac:dyDescent="0.25">
      <c r="K176" s="74">
        <v>44086</v>
      </c>
      <c r="L176" s="47">
        <v>97.927800000000005</v>
      </c>
    </row>
    <row r="177" spans="11:12" x14ac:dyDescent="0.25">
      <c r="K177" s="74">
        <v>44093</v>
      </c>
      <c r="L177" s="47">
        <v>98.550799999999995</v>
      </c>
    </row>
    <row r="178" spans="11:12" x14ac:dyDescent="0.25">
      <c r="K178" s="74">
        <v>44100</v>
      </c>
      <c r="L178" s="47">
        <v>97.935699999999997</v>
      </c>
    </row>
    <row r="179" spans="11:12" x14ac:dyDescent="0.25">
      <c r="K179" s="74">
        <v>44107</v>
      </c>
      <c r="L179" s="47">
        <v>97.340199999999996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9AD9-D5AF-42BD-8A9E-7590C518BC6F}">
  <sheetPr codeName="Sheet1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Public administration and safety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2.4473757373561389E-2</v>
      </c>
      <c r="C10" s="32">
        <v>-2.7153823608727645E-3</v>
      </c>
      <c r="D10" s="32">
        <v>-7.2757227087337784E-3</v>
      </c>
      <c r="E10" s="32">
        <v>-5.5319686063511897E-3</v>
      </c>
      <c r="F10" s="32">
        <v>2.8021568650427042E-3</v>
      </c>
      <c r="G10" s="32">
        <v>1.1165652894411515E-2</v>
      </c>
      <c r="H10" s="32">
        <v>7.400276621547075E-3</v>
      </c>
      <c r="I10" s="67">
        <v>-5.7401162774628478E-4</v>
      </c>
      <c r="J10" s="46"/>
      <c r="K10" s="46"/>
      <c r="L10" s="47"/>
    </row>
    <row r="11" spans="1:12" x14ac:dyDescent="0.25">
      <c r="A11" s="68" t="s">
        <v>6</v>
      </c>
      <c r="B11" s="32">
        <v>5.3406971922035362E-2</v>
      </c>
      <c r="C11" s="32">
        <v>2.1003262874166539E-2</v>
      </c>
      <c r="D11" s="32">
        <v>5.9710198947025006E-3</v>
      </c>
      <c r="E11" s="32">
        <v>4.441199732311274E-3</v>
      </c>
      <c r="F11" s="32">
        <v>3.2547658593062856E-3</v>
      </c>
      <c r="G11" s="32">
        <v>2.7740561781202544E-2</v>
      </c>
      <c r="H11" s="32">
        <v>7.0803753101318367E-3</v>
      </c>
      <c r="I11" s="67">
        <v>8.1480918341625408E-3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-6.0498197440561174E-2</v>
      </c>
      <c r="C12" s="32">
        <v>-8.7082728592162706E-3</v>
      </c>
      <c r="D12" s="32">
        <v>-4.4634925685798743E-2</v>
      </c>
      <c r="E12" s="32">
        <v>-3.1719598747075306E-3</v>
      </c>
      <c r="F12" s="32">
        <v>-7.2616381547465969E-2</v>
      </c>
      <c r="G12" s="32">
        <v>-1.026062816318829E-2</v>
      </c>
      <c r="H12" s="32">
        <v>0</v>
      </c>
      <c r="I12" s="67">
        <v>0</v>
      </c>
      <c r="J12" s="46"/>
      <c r="K12" s="46"/>
      <c r="L12" s="47"/>
    </row>
    <row r="13" spans="1:12" ht="15" customHeight="1" x14ac:dyDescent="0.25">
      <c r="A13" s="68" t="s">
        <v>46</v>
      </c>
      <c r="B13" s="32">
        <v>8.1251422520073335E-2</v>
      </c>
      <c r="C13" s="32">
        <v>-4.1268676263890858E-2</v>
      </c>
      <c r="D13" s="32">
        <v>5.6420587104868414E-3</v>
      </c>
      <c r="E13" s="32">
        <v>-2.872261720308622E-2</v>
      </c>
      <c r="F13" s="32">
        <v>9.3208514220678662E-2</v>
      </c>
      <c r="G13" s="32">
        <v>5.1757812692105887E-3</v>
      </c>
      <c r="H13" s="32">
        <v>1.6492198313021511E-2</v>
      </c>
      <c r="I13" s="67">
        <v>-2.6346153828455732E-2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8.6074061801011403E-4</v>
      </c>
      <c r="C14" s="32">
        <v>-5.0737050152351859E-3</v>
      </c>
      <c r="D14" s="32">
        <v>-6.791351529102263E-3</v>
      </c>
      <c r="E14" s="32">
        <v>1.3995225158476288E-3</v>
      </c>
      <c r="F14" s="32">
        <v>1.1132545558841356E-2</v>
      </c>
      <c r="G14" s="32">
        <v>2.6703597104233978E-3</v>
      </c>
      <c r="H14" s="32">
        <v>1.0310854520255264E-2</v>
      </c>
      <c r="I14" s="67">
        <v>9.9492490571462255E-4</v>
      </c>
      <c r="J14" s="46"/>
      <c r="K14" s="63"/>
      <c r="L14" s="47"/>
    </row>
    <row r="15" spans="1:12" ht="15" customHeight="1" x14ac:dyDescent="0.25">
      <c r="A15" s="68" t="s">
        <v>3</v>
      </c>
      <c r="B15" s="32">
        <v>5.150070285543884E-2</v>
      </c>
      <c r="C15" s="32">
        <v>6.3057480635955176E-3</v>
      </c>
      <c r="D15" s="32">
        <v>-8.4748349779748544E-3</v>
      </c>
      <c r="E15" s="32">
        <v>4.31648871796253E-3</v>
      </c>
      <c r="F15" s="32">
        <v>1.6550280272579876E-2</v>
      </c>
      <c r="G15" s="32">
        <v>-3.1951509492457175E-3</v>
      </c>
      <c r="H15" s="32">
        <v>1.8020030138996557E-3</v>
      </c>
      <c r="I15" s="67">
        <v>3.3672822303767447E-3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8.4306089665577844E-3</v>
      </c>
      <c r="C16" s="32">
        <v>-1.1956476118526127E-2</v>
      </c>
      <c r="D16" s="32">
        <v>7.2078195482871976E-3</v>
      </c>
      <c r="E16" s="32">
        <v>-3.7260847463815305E-2</v>
      </c>
      <c r="F16" s="32">
        <v>0.10657002476345978</v>
      </c>
      <c r="G16" s="32">
        <v>8.2113145772857887E-2</v>
      </c>
      <c r="H16" s="32">
        <v>2.3519787276807813E-2</v>
      </c>
      <c r="I16" s="67">
        <v>4.8243217025658813E-2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2.8832031250000112E-2</v>
      </c>
      <c r="C17" s="32">
        <v>-1.2753170487911469E-2</v>
      </c>
      <c r="D17" s="32">
        <v>-1.4108178925697157E-2</v>
      </c>
      <c r="E17" s="32">
        <v>-3.2336297493936739E-3</v>
      </c>
      <c r="F17" s="32">
        <v>5.1746340991333017E-2</v>
      </c>
      <c r="G17" s="32">
        <v>-4.1845903774643256E-3</v>
      </c>
      <c r="H17" s="32">
        <v>-1.1227221579128921E-2</v>
      </c>
      <c r="I17" s="67">
        <v>-6.6359384073685357E-3</v>
      </c>
      <c r="J17" s="46"/>
      <c r="K17" s="46"/>
      <c r="L17" s="47"/>
    </row>
    <row r="18" spans="1:12" x14ac:dyDescent="0.25">
      <c r="A18" s="69" t="s">
        <v>1</v>
      </c>
      <c r="B18" s="32">
        <v>1.1721802552755456E-4</v>
      </c>
      <c r="C18" s="32">
        <v>2.2036379769299064E-2</v>
      </c>
      <c r="D18" s="32">
        <v>1.322572132301203E-2</v>
      </c>
      <c r="E18" s="32">
        <v>5.3726591346259234E-3</v>
      </c>
      <c r="F18" s="32">
        <v>-4.519320821623285E-2</v>
      </c>
      <c r="G18" s="32">
        <v>2.312146448362129E-2</v>
      </c>
      <c r="H18" s="32">
        <v>1.2830842491190042E-2</v>
      </c>
      <c r="I18" s="67">
        <v>8.7995307705841519E-3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1.1658508494097441E-2</v>
      </c>
      <c r="C20" s="32">
        <v>-3.6186623634673065E-3</v>
      </c>
      <c r="D20" s="32">
        <v>-7.3089129864831737E-3</v>
      </c>
      <c r="E20" s="32">
        <v>-6.3965295546678513E-3</v>
      </c>
      <c r="F20" s="32">
        <v>2.2181897884165913E-4</v>
      </c>
      <c r="G20" s="32">
        <v>1.2418054475566542E-2</v>
      </c>
      <c r="H20" s="32">
        <v>6.8619851389106756E-3</v>
      </c>
      <c r="I20" s="67">
        <v>3.6954607345496271E-4</v>
      </c>
      <c r="J20" s="46"/>
      <c r="K20" s="46"/>
      <c r="L20" s="46"/>
    </row>
    <row r="21" spans="1:12" x14ac:dyDescent="0.25">
      <c r="A21" s="68" t="s">
        <v>13</v>
      </c>
      <c r="B21" s="32">
        <v>3.5679382849616692E-2</v>
      </c>
      <c r="C21" s="32">
        <v>-1.8476521996473316E-3</v>
      </c>
      <c r="D21" s="32">
        <v>-7.0480807281003699E-3</v>
      </c>
      <c r="E21" s="32">
        <v>-4.7397469062887554E-3</v>
      </c>
      <c r="F21" s="32">
        <v>3.886990845276328E-3</v>
      </c>
      <c r="G21" s="32">
        <v>9.5399066578354397E-3</v>
      </c>
      <c r="H21" s="32">
        <v>8.1389947545624786E-3</v>
      </c>
      <c r="I21" s="67">
        <v>-1.6474423036478836E-3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0.11509670329670318</v>
      </c>
      <c r="C22" s="32">
        <v>5.5562952760983775E-2</v>
      </c>
      <c r="D22" s="32">
        <v>-7.5426671230868214E-3</v>
      </c>
      <c r="E22" s="32">
        <v>3.8494743791579911E-2</v>
      </c>
      <c r="F22" s="32">
        <v>0.40523037795209471</v>
      </c>
      <c r="G22" s="32">
        <v>7.6821435547511641E-2</v>
      </c>
      <c r="H22" s="32">
        <v>9.2169929972873987E-3</v>
      </c>
      <c r="I22" s="67">
        <v>2.6974662606414235E-2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8.6525736863285463E-2</v>
      </c>
      <c r="C23" s="32">
        <v>1.5088101790226016E-3</v>
      </c>
      <c r="D23" s="32">
        <v>-1.2475401487077487E-2</v>
      </c>
      <c r="E23" s="32">
        <v>-1.4816486127922079E-4</v>
      </c>
      <c r="F23" s="32">
        <v>8.7822316590586924E-2</v>
      </c>
      <c r="G23" s="32">
        <v>2.2717995290940429E-2</v>
      </c>
      <c r="H23" s="32">
        <v>4.1595860476180135E-3</v>
      </c>
      <c r="I23" s="67">
        <v>3.2458667378751915E-3</v>
      </c>
      <c r="J23" s="46"/>
      <c r="K23" s="46" t="s">
        <v>48</v>
      </c>
      <c r="L23" s="47">
        <v>105.64</v>
      </c>
    </row>
    <row r="24" spans="1:12" x14ac:dyDescent="0.25">
      <c r="A24" s="68" t="s">
        <v>50</v>
      </c>
      <c r="B24" s="32">
        <v>3.9038324272038905E-2</v>
      </c>
      <c r="C24" s="32">
        <v>-5.6402216202844357E-4</v>
      </c>
      <c r="D24" s="32">
        <v>-8.3939241455318614E-3</v>
      </c>
      <c r="E24" s="32">
        <v>-3.8876631253402794E-3</v>
      </c>
      <c r="F24" s="32">
        <v>1.3090176492221328E-2</v>
      </c>
      <c r="G24" s="32">
        <v>1.7556275159931634E-2</v>
      </c>
      <c r="H24" s="32">
        <v>7.6042551032584615E-3</v>
      </c>
      <c r="I24" s="67">
        <v>2.5678479470969684E-3</v>
      </c>
      <c r="J24" s="46"/>
      <c r="K24" s="46" t="s">
        <v>49</v>
      </c>
      <c r="L24" s="47">
        <v>108.49</v>
      </c>
    </row>
    <row r="25" spans="1:12" x14ac:dyDescent="0.25">
      <c r="A25" s="68" t="s">
        <v>51</v>
      </c>
      <c r="B25" s="32">
        <v>2.2896040809369467E-2</v>
      </c>
      <c r="C25" s="32">
        <v>-3.0599271932401084E-3</v>
      </c>
      <c r="D25" s="32">
        <v>-6.357605195408067E-3</v>
      </c>
      <c r="E25" s="32">
        <v>-5.4844884322698961E-3</v>
      </c>
      <c r="F25" s="32">
        <v>-2.1417381243710176E-3</v>
      </c>
      <c r="G25" s="32">
        <v>1.0267124251345905E-2</v>
      </c>
      <c r="H25" s="32">
        <v>7.9217571107570439E-3</v>
      </c>
      <c r="I25" s="67">
        <v>-1.0180551347960254E-4</v>
      </c>
      <c r="J25" s="46"/>
      <c r="K25" s="46" t="s">
        <v>50</v>
      </c>
      <c r="L25" s="47">
        <v>103.96</v>
      </c>
    </row>
    <row r="26" spans="1:12" ht="17.25" customHeight="1" x14ac:dyDescent="0.25">
      <c r="A26" s="68" t="s">
        <v>52</v>
      </c>
      <c r="B26" s="32">
        <v>7.7237803287242279E-3</v>
      </c>
      <c r="C26" s="32">
        <v>-1.0164138552727353E-3</v>
      </c>
      <c r="D26" s="32">
        <v>-4.3760507735045584E-3</v>
      </c>
      <c r="E26" s="32">
        <v>-5.5778221015401197E-3</v>
      </c>
      <c r="F26" s="32">
        <v>-1.4966639893202349E-2</v>
      </c>
      <c r="G26" s="32">
        <v>8.4869449112872086E-3</v>
      </c>
      <c r="H26" s="32">
        <v>8.9849623370292786E-3</v>
      </c>
      <c r="I26" s="67">
        <v>-2.0456414916891763E-3</v>
      </c>
      <c r="J26" s="58"/>
      <c r="K26" s="50" t="s">
        <v>51</v>
      </c>
      <c r="L26" s="47">
        <v>102.6</v>
      </c>
    </row>
    <row r="27" spans="1:12" x14ac:dyDescent="0.25">
      <c r="A27" s="68" t="s">
        <v>53</v>
      </c>
      <c r="B27" s="32">
        <v>-4.0165877461454169E-2</v>
      </c>
      <c r="C27" s="32">
        <v>-7.8774948820160562E-3</v>
      </c>
      <c r="D27" s="32">
        <v>-9.2028219761971508E-3</v>
      </c>
      <c r="E27" s="32">
        <v>-5.3225203965466816E-3</v>
      </c>
      <c r="F27" s="32">
        <v>-6.9441129312277861E-2</v>
      </c>
      <c r="G27" s="32">
        <v>5.9572357647597052E-4</v>
      </c>
      <c r="H27" s="32">
        <v>4.1935364145979648E-3</v>
      </c>
      <c r="I27" s="67">
        <v>-3.3440579194604636E-3</v>
      </c>
      <c r="J27" s="53"/>
      <c r="K27" s="41" t="s">
        <v>52</v>
      </c>
      <c r="L27" s="47">
        <v>100.87</v>
      </c>
    </row>
    <row r="28" spans="1:12" ht="15.75" thickBot="1" x14ac:dyDescent="0.3">
      <c r="A28" s="70" t="s">
        <v>54</v>
      </c>
      <c r="B28" s="71">
        <v>-0.10269792284866464</v>
      </c>
      <c r="C28" s="71">
        <v>-8.2165722082282455E-3</v>
      </c>
      <c r="D28" s="71">
        <v>-1.946600776928209E-2</v>
      </c>
      <c r="E28" s="71">
        <v>6.7062828312109968E-3</v>
      </c>
      <c r="F28" s="71">
        <v>-0.10464623118090588</v>
      </c>
      <c r="G28" s="71">
        <v>2.8859735022024324E-3</v>
      </c>
      <c r="H28" s="71">
        <v>4.8277654362947064E-3</v>
      </c>
      <c r="I28" s="72">
        <v>3.3210819930167279E-3</v>
      </c>
      <c r="J28" s="53"/>
      <c r="K28" s="41" t="s">
        <v>53</v>
      </c>
      <c r="L28" s="47">
        <v>96.75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90.47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Public administration and safety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112.36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110.03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104.78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102.94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101.22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96.87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91.51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111.51</v>
      </c>
    </row>
    <row r="42" spans="1:12" x14ac:dyDescent="0.25">
      <c r="K42" s="46" t="s">
        <v>49</v>
      </c>
      <c r="L42" s="47">
        <v>108.65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103.9</v>
      </c>
    </row>
    <row r="44" spans="1:12" ht="15.4" customHeight="1" x14ac:dyDescent="0.25">
      <c r="A44" s="26" t="str">
        <f>"Indexed number of payroll jobs in "&amp;$L$1&amp;" each week by age group"</f>
        <v>Indexed number of payroll jobs in Public administration and safety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102.29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100.77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95.98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101.79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93.43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111.76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99.95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101.96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100.37</v>
      </c>
    </row>
    <row r="58" spans="1:12" ht="15.4" customHeight="1" x14ac:dyDescent="0.25">
      <c r="K58" s="41" t="s">
        <v>2</v>
      </c>
      <c r="L58" s="47">
        <v>102.95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59" s="41" t="s">
        <v>1</v>
      </c>
      <c r="L59" s="47">
        <v>96.28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102.99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97.48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106.54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99.47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102.88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99.94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103.02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97.48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103.6</v>
      </c>
    </row>
    <row r="71" spans="1:12" ht="15.4" customHeight="1" x14ac:dyDescent="0.25">
      <c r="K71" s="46" t="s">
        <v>5</v>
      </c>
      <c r="L71" s="47">
        <v>93.09</v>
      </c>
    </row>
    <row r="72" spans="1:12" ht="15.4" customHeight="1" x14ac:dyDescent="0.25">
      <c r="K72" s="46" t="s">
        <v>46</v>
      </c>
      <c r="L72" s="47">
        <v>107.14</v>
      </c>
    </row>
    <row r="73" spans="1:12" ht="15.4" customHeight="1" x14ac:dyDescent="0.25">
      <c r="K73" s="50" t="s">
        <v>4</v>
      </c>
      <c r="L73" s="47">
        <v>98.49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4" s="41" t="s">
        <v>3</v>
      </c>
      <c r="L74" s="47">
        <v>101.94</v>
      </c>
    </row>
    <row r="75" spans="1:12" ht="15.4" customHeight="1" x14ac:dyDescent="0.25">
      <c r="K75" s="41" t="s">
        <v>45</v>
      </c>
      <c r="L75" s="47">
        <v>100.66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100.96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98.83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104.32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96.08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113.77</v>
      </c>
    </row>
    <row r="84" spans="1:12" ht="15.4" customHeight="1" x14ac:dyDescent="0.25">
      <c r="K84" s="50" t="s">
        <v>4</v>
      </c>
      <c r="L84" s="47">
        <v>101.08</v>
      </c>
    </row>
    <row r="85" spans="1:12" ht="15.4" customHeight="1" x14ac:dyDescent="0.25">
      <c r="K85" s="41" t="s">
        <v>3</v>
      </c>
      <c r="L85" s="47">
        <v>106.66</v>
      </c>
    </row>
    <row r="86" spans="1:12" ht="15.4" customHeight="1" x14ac:dyDescent="0.25">
      <c r="K86" s="41" t="s">
        <v>45</v>
      </c>
      <c r="L86" s="47">
        <v>103.3</v>
      </c>
    </row>
    <row r="87" spans="1:12" ht="15.4" customHeight="1" x14ac:dyDescent="0.25">
      <c r="K87" s="41" t="s">
        <v>2</v>
      </c>
      <c r="L87" s="47">
        <v>105.32</v>
      </c>
    </row>
    <row r="88" spans="1:12" ht="15.4" customHeight="1" x14ac:dyDescent="0.25">
      <c r="K88" s="41" t="s">
        <v>1</v>
      </c>
      <c r="L88" s="47">
        <v>99.2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106.21</v>
      </c>
    </row>
    <row r="91" spans="1:12" ht="15" customHeight="1" x14ac:dyDescent="0.25">
      <c r="K91" s="46" t="s">
        <v>5</v>
      </c>
      <c r="L91" s="47">
        <v>99.15</v>
      </c>
    </row>
    <row r="92" spans="1:12" ht="15" customHeight="1" x14ac:dyDescent="0.25">
      <c r="A92" s="26"/>
      <c r="K92" s="46" t="s">
        <v>46</v>
      </c>
      <c r="L92" s="47">
        <v>108.46</v>
      </c>
    </row>
    <row r="93" spans="1:12" ht="15" customHeight="1" x14ac:dyDescent="0.25">
      <c r="K93" s="50" t="s">
        <v>4</v>
      </c>
      <c r="L93" s="47">
        <v>101.89</v>
      </c>
    </row>
    <row r="94" spans="1:12" ht="15" customHeight="1" x14ac:dyDescent="0.25">
      <c r="K94" s="41" t="s">
        <v>3</v>
      </c>
      <c r="L94" s="47">
        <v>108.78</v>
      </c>
    </row>
    <row r="95" spans="1:12" ht="15" customHeight="1" x14ac:dyDescent="0.25">
      <c r="K95" s="41" t="s">
        <v>45</v>
      </c>
      <c r="L95" s="47">
        <v>100.37</v>
      </c>
    </row>
    <row r="96" spans="1:12" ht="15" customHeight="1" x14ac:dyDescent="0.25">
      <c r="K96" s="41" t="s">
        <v>2</v>
      </c>
      <c r="L96" s="47">
        <v>105.37</v>
      </c>
    </row>
    <row r="97" spans="1:12" ht="15" customHeight="1" x14ac:dyDescent="0.25">
      <c r="K97" s="41" t="s">
        <v>1</v>
      </c>
      <c r="L97" s="47">
        <v>99.71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106.85</v>
      </c>
    </row>
    <row r="100" spans="1:12" x14ac:dyDescent="0.25">
      <c r="A100" s="25"/>
      <c r="B100" s="24"/>
      <c r="K100" s="46" t="s">
        <v>5</v>
      </c>
      <c r="L100" s="47">
        <v>94.76</v>
      </c>
    </row>
    <row r="101" spans="1:12" x14ac:dyDescent="0.25">
      <c r="A101" s="25"/>
      <c r="B101" s="24"/>
      <c r="K101" s="46" t="s">
        <v>46</v>
      </c>
      <c r="L101" s="47">
        <v>109.07</v>
      </c>
    </row>
    <row r="102" spans="1:12" x14ac:dyDescent="0.25">
      <c r="A102" s="25"/>
      <c r="B102" s="24"/>
      <c r="K102" s="50" t="s">
        <v>4</v>
      </c>
      <c r="L102" s="47">
        <v>101.87</v>
      </c>
    </row>
    <row r="103" spans="1:12" x14ac:dyDescent="0.25">
      <c r="A103" s="25"/>
      <c r="B103" s="24"/>
      <c r="K103" s="41" t="s">
        <v>3</v>
      </c>
      <c r="L103" s="47">
        <v>108.01</v>
      </c>
    </row>
    <row r="104" spans="1:12" x14ac:dyDescent="0.25">
      <c r="A104" s="25"/>
      <c r="B104" s="24"/>
      <c r="K104" s="41" t="s">
        <v>45</v>
      </c>
      <c r="L104" s="47">
        <v>101.1</v>
      </c>
    </row>
    <row r="105" spans="1:12" x14ac:dyDescent="0.25">
      <c r="A105" s="25"/>
      <c r="B105" s="24"/>
      <c r="K105" s="41" t="s">
        <v>2</v>
      </c>
      <c r="L105" s="47">
        <v>104.46</v>
      </c>
    </row>
    <row r="106" spans="1:12" x14ac:dyDescent="0.25">
      <c r="A106" s="25"/>
      <c r="B106" s="24"/>
      <c r="K106" s="41" t="s">
        <v>1</v>
      </c>
      <c r="L106" s="47">
        <v>100.96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97.5929</v>
      </c>
    </row>
    <row r="110" spans="1:12" x14ac:dyDescent="0.25">
      <c r="K110" s="74">
        <v>43918</v>
      </c>
      <c r="L110" s="47">
        <v>96.110399999999998</v>
      </c>
    </row>
    <row r="111" spans="1:12" x14ac:dyDescent="0.25">
      <c r="K111" s="74">
        <v>43925</v>
      </c>
      <c r="L111" s="47">
        <v>95.197800000000001</v>
      </c>
    </row>
    <row r="112" spans="1:12" x14ac:dyDescent="0.25">
      <c r="K112" s="74">
        <v>43932</v>
      </c>
      <c r="L112" s="47">
        <v>95.000200000000007</v>
      </c>
    </row>
    <row r="113" spans="11:12" x14ac:dyDescent="0.25">
      <c r="K113" s="74">
        <v>43939</v>
      </c>
      <c r="L113" s="47">
        <v>95.190700000000007</v>
      </c>
    </row>
    <row r="114" spans="11:12" x14ac:dyDescent="0.25">
      <c r="K114" s="74">
        <v>43946</v>
      </c>
      <c r="L114" s="47">
        <v>95.263800000000003</v>
      </c>
    </row>
    <row r="115" spans="11:12" x14ac:dyDescent="0.25">
      <c r="K115" s="74">
        <v>43953</v>
      </c>
      <c r="L115" s="47">
        <v>95.365099999999998</v>
      </c>
    </row>
    <row r="116" spans="11:12" x14ac:dyDescent="0.25">
      <c r="K116" s="74">
        <v>43960</v>
      </c>
      <c r="L116" s="47">
        <v>95.796000000000006</v>
      </c>
    </row>
    <row r="117" spans="11:12" x14ac:dyDescent="0.25">
      <c r="K117" s="74">
        <v>43967</v>
      </c>
      <c r="L117" s="47">
        <v>96.079899999999995</v>
      </c>
    </row>
    <row r="118" spans="11:12" x14ac:dyDescent="0.25">
      <c r="K118" s="74">
        <v>43974</v>
      </c>
      <c r="L118" s="47">
        <v>96.243399999999994</v>
      </c>
    </row>
    <row r="119" spans="11:12" x14ac:dyDescent="0.25">
      <c r="K119" s="74">
        <v>43981</v>
      </c>
      <c r="L119" s="47">
        <v>96.492000000000004</v>
      </c>
    </row>
    <row r="120" spans="11:12" x14ac:dyDescent="0.25">
      <c r="K120" s="74">
        <v>43988</v>
      </c>
      <c r="L120" s="47">
        <v>97.355000000000004</v>
      </c>
    </row>
    <row r="121" spans="11:12" x14ac:dyDescent="0.25">
      <c r="K121" s="74">
        <v>43995</v>
      </c>
      <c r="L121" s="47">
        <v>99.161299999999997</v>
      </c>
    </row>
    <row r="122" spans="11:12" x14ac:dyDescent="0.25">
      <c r="K122" s="74">
        <v>44002</v>
      </c>
      <c r="L122" s="47">
        <v>99.243600000000001</v>
      </c>
    </row>
    <row r="123" spans="11:12" x14ac:dyDescent="0.25">
      <c r="K123" s="74">
        <v>44009</v>
      </c>
      <c r="L123" s="47">
        <v>100.0728</v>
      </c>
    </row>
    <row r="124" spans="11:12" x14ac:dyDescent="0.25">
      <c r="K124" s="74">
        <v>44016</v>
      </c>
      <c r="L124" s="47">
        <v>101.1576</v>
      </c>
    </row>
    <row r="125" spans="11:12" x14ac:dyDescent="0.25">
      <c r="K125" s="74">
        <v>44023</v>
      </c>
      <c r="L125" s="47">
        <v>100.9255</v>
      </c>
    </row>
    <row r="126" spans="11:12" x14ac:dyDescent="0.25">
      <c r="K126" s="74">
        <v>44030</v>
      </c>
      <c r="L126" s="47">
        <v>100.4101</v>
      </c>
    </row>
    <row r="127" spans="11:12" x14ac:dyDescent="0.25">
      <c r="K127" s="74">
        <v>44037</v>
      </c>
      <c r="L127" s="47">
        <v>100.9772</v>
      </c>
    </row>
    <row r="128" spans="11:12" x14ac:dyDescent="0.25">
      <c r="K128" s="74">
        <v>44044</v>
      </c>
      <c r="L128" s="47">
        <v>102.10639999999999</v>
      </c>
    </row>
    <row r="129" spans="1:12" x14ac:dyDescent="0.25">
      <c r="K129" s="74">
        <v>44051</v>
      </c>
      <c r="L129" s="47">
        <v>103.0771</v>
      </c>
    </row>
    <row r="130" spans="1:12" x14ac:dyDescent="0.25">
      <c r="K130" s="74">
        <v>44058</v>
      </c>
      <c r="L130" s="47">
        <v>103.17310000000001</v>
      </c>
    </row>
    <row r="131" spans="1:12" x14ac:dyDescent="0.25">
      <c r="K131" s="74">
        <v>44065</v>
      </c>
      <c r="L131" s="47">
        <v>102.4348</v>
      </c>
    </row>
    <row r="132" spans="1:12" x14ac:dyDescent="0.25">
      <c r="K132" s="74">
        <v>44072</v>
      </c>
      <c r="L132" s="47">
        <v>102.2253</v>
      </c>
    </row>
    <row r="133" spans="1:12" x14ac:dyDescent="0.25">
      <c r="K133" s="74">
        <v>44079</v>
      </c>
      <c r="L133" s="47">
        <v>102.72629999999999</v>
      </c>
    </row>
    <row r="134" spans="1:12" x14ac:dyDescent="0.25">
      <c r="K134" s="74">
        <v>44086</v>
      </c>
      <c r="L134" s="47">
        <v>102.48869999999999</v>
      </c>
    </row>
    <row r="135" spans="1:12" x14ac:dyDescent="0.25">
      <c r="K135" s="74">
        <v>44093</v>
      </c>
      <c r="L135" s="47">
        <v>103.7723</v>
      </c>
    </row>
    <row r="136" spans="1:12" x14ac:dyDescent="0.25">
      <c r="K136" s="74">
        <v>44100</v>
      </c>
      <c r="L136" s="47">
        <v>103.1982</v>
      </c>
    </row>
    <row r="137" spans="1:12" x14ac:dyDescent="0.25">
      <c r="K137" s="74">
        <v>44107</v>
      </c>
      <c r="L137" s="47">
        <v>102.4474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95.035700000000006</v>
      </c>
    </row>
    <row r="152" spans="11:12" x14ac:dyDescent="0.25">
      <c r="K152" s="74">
        <v>43918</v>
      </c>
      <c r="L152" s="47">
        <v>92.903400000000005</v>
      </c>
    </row>
    <row r="153" spans="11:12" x14ac:dyDescent="0.25">
      <c r="K153" s="74">
        <v>43925</v>
      </c>
      <c r="L153" s="47">
        <v>92.936099999999996</v>
      </c>
    </row>
    <row r="154" spans="11:12" x14ac:dyDescent="0.25">
      <c r="K154" s="74">
        <v>43932</v>
      </c>
      <c r="L154" s="47">
        <v>93.561599999999999</v>
      </c>
    </row>
    <row r="155" spans="11:12" x14ac:dyDescent="0.25">
      <c r="K155" s="74">
        <v>43939</v>
      </c>
      <c r="L155" s="47">
        <v>95.935199999999995</v>
      </c>
    </row>
    <row r="156" spans="11:12" x14ac:dyDescent="0.25">
      <c r="K156" s="74">
        <v>43946</v>
      </c>
      <c r="L156" s="47">
        <v>94.455200000000005</v>
      </c>
    </row>
    <row r="157" spans="11:12" x14ac:dyDescent="0.25">
      <c r="K157" s="74">
        <v>43953</v>
      </c>
      <c r="L157" s="47">
        <v>94.688900000000004</v>
      </c>
    </row>
    <row r="158" spans="11:12" x14ac:dyDescent="0.25">
      <c r="K158" s="74">
        <v>43960</v>
      </c>
      <c r="L158" s="47">
        <v>94.673199999999994</v>
      </c>
    </row>
    <row r="159" spans="11:12" x14ac:dyDescent="0.25">
      <c r="K159" s="74">
        <v>43967</v>
      </c>
      <c r="L159" s="47">
        <v>94.583699999999993</v>
      </c>
    </row>
    <row r="160" spans="11:12" x14ac:dyDescent="0.25">
      <c r="K160" s="74">
        <v>43974</v>
      </c>
      <c r="L160" s="47">
        <v>94.701700000000002</v>
      </c>
    </row>
    <row r="161" spans="11:12" x14ac:dyDescent="0.25">
      <c r="K161" s="74">
        <v>43981</v>
      </c>
      <c r="L161" s="47">
        <v>95.772000000000006</v>
      </c>
    </row>
    <row r="162" spans="11:12" x14ac:dyDescent="0.25">
      <c r="K162" s="74">
        <v>43988</v>
      </c>
      <c r="L162" s="47">
        <v>96.1828</v>
      </c>
    </row>
    <row r="163" spans="11:12" x14ac:dyDescent="0.25">
      <c r="K163" s="74">
        <v>43995</v>
      </c>
      <c r="L163" s="47">
        <v>98.525899999999993</v>
      </c>
    </row>
    <row r="164" spans="11:12" x14ac:dyDescent="0.25">
      <c r="K164" s="74">
        <v>44002</v>
      </c>
      <c r="L164" s="47">
        <v>99.067099999999996</v>
      </c>
    </row>
    <row r="165" spans="11:12" x14ac:dyDescent="0.25">
      <c r="K165" s="74">
        <v>44009</v>
      </c>
      <c r="L165" s="47">
        <v>99.442700000000002</v>
      </c>
    </row>
    <row r="166" spans="11:12" x14ac:dyDescent="0.25">
      <c r="K166" s="74">
        <v>44016</v>
      </c>
      <c r="L166" s="47">
        <v>99.948499999999996</v>
      </c>
    </row>
    <row r="167" spans="11:12" x14ac:dyDescent="0.25">
      <c r="K167" s="74">
        <v>44023</v>
      </c>
      <c r="L167" s="47">
        <v>98.341700000000003</v>
      </c>
    </row>
    <row r="168" spans="11:12" x14ac:dyDescent="0.25">
      <c r="K168" s="74">
        <v>44030</v>
      </c>
      <c r="L168" s="47">
        <v>97.668800000000005</v>
      </c>
    </row>
    <row r="169" spans="11:12" x14ac:dyDescent="0.25">
      <c r="K169" s="74">
        <v>44037</v>
      </c>
      <c r="L169" s="47">
        <v>98.093900000000005</v>
      </c>
    </row>
    <row r="170" spans="11:12" x14ac:dyDescent="0.25">
      <c r="K170" s="74">
        <v>44044</v>
      </c>
      <c r="L170" s="47">
        <v>98.877799999999993</v>
      </c>
    </row>
    <row r="171" spans="11:12" x14ac:dyDescent="0.25">
      <c r="K171" s="74">
        <v>44051</v>
      </c>
      <c r="L171" s="47">
        <v>98.909800000000004</v>
      </c>
    </row>
    <row r="172" spans="11:12" x14ac:dyDescent="0.25">
      <c r="K172" s="74">
        <v>44058</v>
      </c>
      <c r="L172" s="47">
        <v>98.346299999999999</v>
      </c>
    </row>
    <row r="173" spans="11:12" x14ac:dyDescent="0.25">
      <c r="K173" s="74">
        <v>44065</v>
      </c>
      <c r="L173" s="47">
        <v>98.101200000000006</v>
      </c>
    </row>
    <row r="174" spans="11:12" x14ac:dyDescent="0.25">
      <c r="K174" s="74">
        <v>44072</v>
      </c>
      <c r="L174" s="47">
        <v>98.286100000000005</v>
      </c>
    </row>
    <row r="175" spans="11:12" x14ac:dyDescent="0.25">
      <c r="K175" s="74">
        <v>44079</v>
      </c>
      <c r="L175" s="47">
        <v>99.172899999999998</v>
      </c>
    </row>
    <row r="176" spans="11:12" x14ac:dyDescent="0.25">
      <c r="K176" s="74">
        <v>44086</v>
      </c>
      <c r="L176" s="47">
        <v>98.646100000000004</v>
      </c>
    </row>
    <row r="177" spans="11:12" x14ac:dyDescent="0.25">
      <c r="K177" s="74">
        <v>44093</v>
      </c>
      <c r="L177" s="47">
        <v>99.600700000000003</v>
      </c>
    </row>
    <row r="178" spans="11:12" x14ac:dyDescent="0.25">
      <c r="K178" s="74">
        <v>44100</v>
      </c>
      <c r="L178" s="47">
        <v>99.543599999999998</v>
      </c>
    </row>
    <row r="179" spans="11:12" x14ac:dyDescent="0.25">
      <c r="K179" s="74">
        <v>44107</v>
      </c>
      <c r="L179" s="47">
        <v>100.28019999999999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803A-4C69-4466-8A85-C42D5CA82CB4}">
  <sheetPr codeName="Sheet1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Education and training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-2.3768697217286139E-2</v>
      </c>
      <c r="C10" s="32">
        <v>1.9492791244415164E-2</v>
      </c>
      <c r="D10" s="32">
        <v>6.86901432710596E-3</v>
      </c>
      <c r="E10" s="32">
        <v>1.1922098959071814E-3</v>
      </c>
      <c r="F10" s="32">
        <v>1.9851649373903157E-3</v>
      </c>
      <c r="G10" s="32">
        <v>1.4296479881595214E-2</v>
      </c>
      <c r="H10" s="32">
        <v>6.9837600596469596E-3</v>
      </c>
      <c r="I10" s="67">
        <v>-5.8840588291245721E-3</v>
      </c>
      <c r="J10" s="46"/>
      <c r="K10" s="46"/>
      <c r="L10" s="47"/>
    </row>
    <row r="11" spans="1:12" x14ac:dyDescent="0.25">
      <c r="A11" s="68" t="s">
        <v>6</v>
      </c>
      <c r="B11" s="32">
        <v>-2.2255309145047253E-4</v>
      </c>
      <c r="C11" s="32">
        <v>1.9142837971261706E-2</v>
      </c>
      <c r="D11" s="32">
        <v>7.7089796975804425E-3</v>
      </c>
      <c r="E11" s="32">
        <v>5.1382043595344928E-3</v>
      </c>
      <c r="F11" s="32">
        <v>2.2526971756398506E-2</v>
      </c>
      <c r="G11" s="32">
        <v>1.4490365471532707E-2</v>
      </c>
      <c r="H11" s="32">
        <v>7.6852930631001737E-3</v>
      </c>
      <c r="I11" s="67">
        <v>-7.5805547949892027E-4</v>
      </c>
      <c r="J11" s="46"/>
      <c r="K11" s="46"/>
      <c r="L11" s="47"/>
    </row>
    <row r="12" spans="1:12" ht="15" customHeight="1" x14ac:dyDescent="0.25">
      <c r="A12" s="68" t="s">
        <v>5</v>
      </c>
      <c r="B12" s="32">
        <v>-8.207666536989966E-2</v>
      </c>
      <c r="C12" s="32">
        <v>2.1097101370116222E-2</v>
      </c>
      <c r="D12" s="32">
        <v>6.2741444630767251E-3</v>
      </c>
      <c r="E12" s="32">
        <v>-3.0422865445899339E-3</v>
      </c>
      <c r="F12" s="32">
        <v>-2.859778703899607E-2</v>
      </c>
      <c r="G12" s="32">
        <v>2.4116427417050224E-2</v>
      </c>
      <c r="H12" s="32">
        <v>1.3068599247128887E-2</v>
      </c>
      <c r="I12" s="67">
        <v>-1.0201138165527035E-2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-3.1379794930516125E-3</v>
      </c>
      <c r="C13" s="32">
        <v>1.3934196246591979E-2</v>
      </c>
      <c r="D13" s="32">
        <v>4.1528822712140201E-3</v>
      </c>
      <c r="E13" s="32">
        <v>-1.4397151981571099E-3</v>
      </c>
      <c r="F13" s="32">
        <v>-4.5743465957470697E-3</v>
      </c>
      <c r="G13" s="32">
        <v>5.9289848904995335E-3</v>
      </c>
      <c r="H13" s="32">
        <v>-2.9290229738725415E-3</v>
      </c>
      <c r="I13" s="67">
        <v>-8.8902546660857285E-3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5.8651587646803005E-2</v>
      </c>
      <c r="C14" s="32">
        <v>3.2291609490781248E-2</v>
      </c>
      <c r="D14" s="32">
        <v>1.3404526305476505E-2</v>
      </c>
      <c r="E14" s="32">
        <v>7.2283212038979361E-3</v>
      </c>
      <c r="F14" s="32">
        <v>5.41130528858913E-2</v>
      </c>
      <c r="G14" s="32">
        <v>6.4938778120244844E-3</v>
      </c>
      <c r="H14" s="32">
        <v>2.1764018396146501E-3</v>
      </c>
      <c r="I14" s="67">
        <v>4.3127294632618884E-3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9.8435564890866356E-3</v>
      </c>
      <c r="C15" s="32">
        <v>2.8595129729238833E-2</v>
      </c>
      <c r="D15" s="32">
        <v>8.9838344041102136E-3</v>
      </c>
      <c r="E15" s="32">
        <v>6.3358603719827489E-3</v>
      </c>
      <c r="F15" s="32">
        <v>1.8886555803403482E-2</v>
      </c>
      <c r="G15" s="32">
        <v>1.7583083055970672E-2</v>
      </c>
      <c r="H15" s="32">
        <v>6.6846344218796094E-3</v>
      </c>
      <c r="I15" s="67">
        <v>-1.6726990697347732E-3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-2.528871014076417E-2</v>
      </c>
      <c r="C16" s="32">
        <v>1.5940394442669925E-2</v>
      </c>
      <c r="D16" s="32">
        <v>-1.1686988878225613E-3</v>
      </c>
      <c r="E16" s="32">
        <v>-4.5538728432108488E-3</v>
      </c>
      <c r="F16" s="32">
        <v>-3.5843926101346679E-2</v>
      </c>
      <c r="G16" s="32">
        <v>8.1135902112021707E-3</v>
      </c>
      <c r="H16" s="32">
        <v>-2.0116732465880194E-4</v>
      </c>
      <c r="I16" s="67">
        <v>-1.564356370756681E-2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-1.3792401628222484E-2</v>
      </c>
      <c r="C17" s="32">
        <v>8.0929264909848087E-3</v>
      </c>
      <c r="D17" s="32">
        <v>-9.1408934707903899E-4</v>
      </c>
      <c r="E17" s="32">
        <v>1.9511075404567979E-3</v>
      </c>
      <c r="F17" s="32">
        <v>-6.225762509792454E-3</v>
      </c>
      <c r="G17" s="32">
        <v>1.9643079649265927E-2</v>
      </c>
      <c r="H17" s="32">
        <v>-6.8496743593196019E-3</v>
      </c>
      <c r="I17" s="67">
        <v>-2.5362698671971273E-4</v>
      </c>
      <c r="J17" s="46"/>
      <c r="K17" s="46"/>
      <c r="L17" s="47"/>
    </row>
    <row r="18" spans="1:12" x14ac:dyDescent="0.25">
      <c r="A18" s="69" t="s">
        <v>1</v>
      </c>
      <c r="B18" s="32">
        <v>-0.10078393618484394</v>
      </c>
      <c r="C18" s="32">
        <v>-4.9611163602006014E-2</v>
      </c>
      <c r="D18" s="32">
        <v>-3.3991311637833199E-3</v>
      </c>
      <c r="E18" s="32">
        <v>-4.6369648957046317E-2</v>
      </c>
      <c r="F18" s="32">
        <v>-9.0231269560478111E-2</v>
      </c>
      <c r="G18" s="32">
        <v>-8.3037174307402983E-2</v>
      </c>
      <c r="H18" s="32">
        <v>-6.6284237781248923E-3</v>
      </c>
      <c r="I18" s="67">
        <v>-7.6918599603872484E-2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-2.2955033757177667E-2</v>
      </c>
      <c r="C20" s="32">
        <v>2.1927637066275318E-2</v>
      </c>
      <c r="D20" s="32">
        <v>8.1693137221834355E-3</v>
      </c>
      <c r="E20" s="32">
        <v>2.476307621636531E-3</v>
      </c>
      <c r="F20" s="32">
        <v>-2.9195745258294714E-3</v>
      </c>
      <c r="G20" s="32">
        <v>1.5351229949315259E-2</v>
      </c>
      <c r="H20" s="32">
        <v>8.5355729228071553E-3</v>
      </c>
      <c r="I20" s="67">
        <v>-5.1720257708810502E-3</v>
      </c>
      <c r="J20" s="46"/>
      <c r="K20" s="46"/>
      <c r="L20" s="46"/>
    </row>
    <row r="21" spans="1:12" x14ac:dyDescent="0.25">
      <c r="A21" s="68" t="s">
        <v>13</v>
      </c>
      <c r="B21" s="32">
        <v>-2.5319955586687426E-2</v>
      </c>
      <c r="C21" s="32">
        <v>1.8493608081267654E-2</v>
      </c>
      <c r="D21" s="32">
        <v>6.9363189441631334E-3</v>
      </c>
      <c r="E21" s="32">
        <v>3.3936226627684363E-4</v>
      </c>
      <c r="F21" s="32">
        <v>3.0352559136734847E-3</v>
      </c>
      <c r="G21" s="32">
        <v>1.3601339577306693E-2</v>
      </c>
      <c r="H21" s="32">
        <v>6.3203599798853372E-3</v>
      </c>
      <c r="I21" s="67">
        <v>-6.3741213227378468E-3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-7.84446375971799E-2</v>
      </c>
      <c r="C22" s="32">
        <v>-9.0174809106793319E-3</v>
      </c>
      <c r="D22" s="32">
        <v>-4.2705936585661797E-2</v>
      </c>
      <c r="E22" s="32">
        <v>8.0901583140673416E-3</v>
      </c>
      <c r="F22" s="32">
        <v>0.23843242290087074</v>
      </c>
      <c r="G22" s="32">
        <v>-5.7659830228852349E-2</v>
      </c>
      <c r="H22" s="32">
        <v>-5.7525863423137924E-2</v>
      </c>
      <c r="I22" s="67">
        <v>-9.1587135443806922E-3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-4.3378549606498673E-2</v>
      </c>
      <c r="C23" s="32">
        <v>2.8877462446496249E-2</v>
      </c>
      <c r="D23" s="32">
        <v>4.1136704212143549E-3</v>
      </c>
      <c r="E23" s="32">
        <v>7.2236499723596914E-3</v>
      </c>
      <c r="F23" s="32">
        <v>2.3841739189539357E-2</v>
      </c>
      <c r="G23" s="32">
        <v>1.3184917327177859E-2</v>
      </c>
      <c r="H23" s="32">
        <v>3.586659997616426E-4</v>
      </c>
      <c r="I23" s="67">
        <v>-2.6981331313892243E-3</v>
      </c>
      <c r="J23" s="46"/>
      <c r="K23" s="46" t="s">
        <v>48</v>
      </c>
      <c r="L23" s="47">
        <v>92.99</v>
      </c>
    </row>
    <row r="24" spans="1:12" x14ac:dyDescent="0.25">
      <c r="A24" s="68" t="s">
        <v>50</v>
      </c>
      <c r="B24" s="32">
        <v>-3.4807014582058926E-3</v>
      </c>
      <c r="C24" s="32">
        <v>2.1713493699870412E-2</v>
      </c>
      <c r="D24" s="32">
        <v>1.040401131294999E-2</v>
      </c>
      <c r="E24" s="32">
        <v>1.4471283870833851E-3</v>
      </c>
      <c r="F24" s="32">
        <v>1.3498514885543544E-2</v>
      </c>
      <c r="G24" s="32">
        <v>1.8780047496324448E-2</v>
      </c>
      <c r="H24" s="32">
        <v>1.0492776503273182E-2</v>
      </c>
      <c r="I24" s="67">
        <v>-3.8435780490995164E-3</v>
      </c>
      <c r="J24" s="46"/>
      <c r="K24" s="46" t="s">
        <v>49</v>
      </c>
      <c r="L24" s="47">
        <v>92.98</v>
      </c>
    </row>
    <row r="25" spans="1:12" x14ac:dyDescent="0.25">
      <c r="A25" s="68" t="s">
        <v>51</v>
      </c>
      <c r="B25" s="32">
        <v>-6.9456486166704634E-3</v>
      </c>
      <c r="C25" s="32">
        <v>1.8433163304875766E-2</v>
      </c>
      <c r="D25" s="32">
        <v>9.5150142944533389E-3</v>
      </c>
      <c r="E25" s="32">
        <v>-1.2580347319822716E-3</v>
      </c>
      <c r="F25" s="32">
        <v>8.485758907064378E-3</v>
      </c>
      <c r="G25" s="32">
        <v>1.769958134632299E-2</v>
      </c>
      <c r="H25" s="32">
        <v>9.8614983014038149E-3</v>
      </c>
      <c r="I25" s="67">
        <v>-6.8660880897610799E-3</v>
      </c>
      <c r="J25" s="46"/>
      <c r="K25" s="46" t="s">
        <v>50</v>
      </c>
      <c r="L25" s="47">
        <v>97.53</v>
      </c>
    </row>
    <row r="26" spans="1:12" ht="17.25" customHeight="1" x14ac:dyDescent="0.25">
      <c r="A26" s="68" t="s">
        <v>52</v>
      </c>
      <c r="B26" s="32">
        <v>-8.5524265486325302E-3</v>
      </c>
      <c r="C26" s="32">
        <v>1.9782990349500151E-2</v>
      </c>
      <c r="D26" s="32">
        <v>1.0713929697117042E-2</v>
      </c>
      <c r="E26" s="32">
        <v>-9.8379277586746472E-4</v>
      </c>
      <c r="F26" s="32">
        <v>-4.1937285786514122E-3</v>
      </c>
      <c r="G26" s="32">
        <v>1.9045999313054063E-2</v>
      </c>
      <c r="H26" s="32">
        <v>1.0229810414391638E-2</v>
      </c>
      <c r="I26" s="67">
        <v>-8.2193214797681158E-3</v>
      </c>
      <c r="J26" s="58"/>
      <c r="K26" s="50" t="s">
        <v>51</v>
      </c>
      <c r="L26" s="47">
        <v>97.51</v>
      </c>
    </row>
    <row r="27" spans="1:12" x14ac:dyDescent="0.25">
      <c r="A27" s="68" t="s">
        <v>53</v>
      </c>
      <c r="B27" s="32">
        <v>-6.1000909360280353E-2</v>
      </c>
      <c r="C27" s="32">
        <v>1.7471464264081416E-2</v>
      </c>
      <c r="D27" s="32">
        <v>8.0099365463679462E-3</v>
      </c>
      <c r="E27" s="32">
        <v>-5.7617004119692172E-4</v>
      </c>
      <c r="F27" s="32">
        <v>-5.2080559549919414E-2</v>
      </c>
      <c r="G27" s="32">
        <v>1.0338977565620633E-2</v>
      </c>
      <c r="H27" s="32">
        <v>2.91016426548385E-3</v>
      </c>
      <c r="I27" s="67">
        <v>-8.9910089135593063E-3</v>
      </c>
      <c r="J27" s="53"/>
      <c r="K27" s="41" t="s">
        <v>52</v>
      </c>
      <c r="L27" s="47">
        <v>97.22</v>
      </c>
    </row>
    <row r="28" spans="1:12" ht="15.75" thickBot="1" x14ac:dyDescent="0.3">
      <c r="A28" s="70" t="s">
        <v>54</v>
      </c>
      <c r="B28" s="71">
        <v>-0.12858674810027693</v>
      </c>
      <c r="C28" s="71">
        <v>1.288312160009264E-2</v>
      </c>
      <c r="D28" s="71">
        <v>9.6422496951120706E-4</v>
      </c>
      <c r="E28" s="71">
        <v>1.7479545907710392E-3</v>
      </c>
      <c r="F28" s="71">
        <v>-6.777221351801066E-2</v>
      </c>
      <c r="G28" s="71">
        <v>1.8328453206637452E-3</v>
      </c>
      <c r="H28" s="71">
        <v>-7.5270982056613311E-3</v>
      </c>
      <c r="I28" s="72">
        <v>1.2095476274001316E-2</v>
      </c>
      <c r="J28" s="53"/>
      <c r="K28" s="41" t="s">
        <v>53</v>
      </c>
      <c r="L28" s="47">
        <v>92.29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86.03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Education and training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96.27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95.27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98.63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98.37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98.09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87.06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92.16</v>
      </c>
    </row>
    <row r="42" spans="1:12" x14ac:dyDescent="0.25">
      <c r="K42" s="46" t="s">
        <v>49</v>
      </c>
      <c r="L42" s="47">
        <v>95.66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99.65</v>
      </c>
    </row>
    <row r="44" spans="1:12" ht="15.4" customHeight="1" x14ac:dyDescent="0.25">
      <c r="A44" s="26" t="str">
        <f>"Indexed number of payroll jobs in "&amp;$L$1&amp;" each week by age group"</f>
        <v>Indexed number of payroll jobs in Education and training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99.31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99.14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87.14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91.11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97.69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102.71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98.11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94.82</v>
      </c>
    </row>
    <row r="58" spans="1:12" ht="15.4" customHeight="1" x14ac:dyDescent="0.25">
      <c r="K58" s="41" t="s">
        <v>2</v>
      </c>
      <c r="L58" s="47">
        <v>97.9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Education and training each week by State and Territory</v>
      </c>
      <c r="K59" s="41" t="s">
        <v>1</v>
      </c>
      <c r="L59" s="47">
        <v>93.69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98.45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92.35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98.98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104.62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100.09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96.45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98.03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89.02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99.19</v>
      </c>
    </row>
    <row r="71" spans="1:12" ht="15.4" customHeight="1" x14ac:dyDescent="0.25">
      <c r="K71" s="46" t="s">
        <v>5</v>
      </c>
      <c r="L71" s="47">
        <v>93.25</v>
      </c>
    </row>
    <row r="72" spans="1:12" ht="15.4" customHeight="1" x14ac:dyDescent="0.25">
      <c r="K72" s="46" t="s">
        <v>46</v>
      </c>
      <c r="L72" s="47">
        <v>99.81</v>
      </c>
    </row>
    <row r="73" spans="1:12" ht="15.4" customHeight="1" x14ac:dyDescent="0.25">
      <c r="K73" s="50" t="s">
        <v>4</v>
      </c>
      <c r="L73" s="47">
        <v>105.99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Education and training each week by State and Territory</v>
      </c>
      <c r="K74" s="41" t="s">
        <v>3</v>
      </c>
      <c r="L74" s="47">
        <v>100.93</v>
      </c>
    </row>
    <row r="75" spans="1:12" ht="15.4" customHeight="1" x14ac:dyDescent="0.25">
      <c r="K75" s="41" t="s">
        <v>45</v>
      </c>
      <c r="L75" s="47">
        <v>96.33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98.25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88.33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98.42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89.57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98.32</v>
      </c>
    </row>
    <row r="84" spans="1:12" ht="15.4" customHeight="1" x14ac:dyDescent="0.25">
      <c r="K84" s="50" t="s">
        <v>4</v>
      </c>
      <c r="L84" s="47">
        <v>101.81</v>
      </c>
    </row>
    <row r="85" spans="1:12" ht="15.4" customHeight="1" x14ac:dyDescent="0.25">
      <c r="K85" s="41" t="s">
        <v>3</v>
      </c>
      <c r="L85" s="47">
        <v>97.86</v>
      </c>
    </row>
    <row r="86" spans="1:12" ht="15.4" customHeight="1" x14ac:dyDescent="0.25">
      <c r="K86" s="41" t="s">
        <v>45</v>
      </c>
      <c r="L86" s="47">
        <v>95.62</v>
      </c>
    </row>
    <row r="87" spans="1:12" ht="15.4" customHeight="1" x14ac:dyDescent="0.25">
      <c r="K87" s="41" t="s">
        <v>2</v>
      </c>
      <c r="L87" s="47">
        <v>97.55</v>
      </c>
    </row>
    <row r="88" spans="1:12" ht="15.4" customHeight="1" x14ac:dyDescent="0.25">
      <c r="K88" s="41" t="s">
        <v>1</v>
      </c>
      <c r="L88" s="47">
        <v>94.87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99.35</v>
      </c>
    </row>
    <row r="91" spans="1:12" ht="15" customHeight="1" x14ac:dyDescent="0.25">
      <c r="K91" s="46" t="s">
        <v>5</v>
      </c>
      <c r="L91" s="47">
        <v>90.94</v>
      </c>
    </row>
    <row r="92" spans="1:12" ht="15" customHeight="1" x14ac:dyDescent="0.25">
      <c r="A92" s="26"/>
      <c r="K92" s="46" t="s">
        <v>46</v>
      </c>
      <c r="L92" s="47">
        <v>99.03</v>
      </c>
    </row>
    <row r="93" spans="1:12" ht="15" customHeight="1" x14ac:dyDescent="0.25">
      <c r="K93" s="50" t="s">
        <v>4</v>
      </c>
      <c r="L93" s="47">
        <v>103.62</v>
      </c>
    </row>
    <row r="94" spans="1:12" ht="15" customHeight="1" x14ac:dyDescent="0.25">
      <c r="K94" s="41" t="s">
        <v>3</v>
      </c>
      <c r="L94" s="47">
        <v>99.64</v>
      </c>
    </row>
    <row r="95" spans="1:12" ht="15" customHeight="1" x14ac:dyDescent="0.25">
      <c r="K95" s="41" t="s">
        <v>45</v>
      </c>
      <c r="L95" s="47">
        <v>97.26</v>
      </c>
    </row>
    <row r="96" spans="1:12" ht="15" customHeight="1" x14ac:dyDescent="0.25">
      <c r="K96" s="41" t="s">
        <v>2</v>
      </c>
      <c r="L96" s="47">
        <v>98.58</v>
      </c>
    </row>
    <row r="97" spans="1:12" ht="15" customHeight="1" x14ac:dyDescent="0.25">
      <c r="K97" s="41" t="s">
        <v>1</v>
      </c>
      <c r="L97" s="47">
        <v>89.67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100.17</v>
      </c>
    </row>
    <row r="100" spans="1:12" x14ac:dyDescent="0.25">
      <c r="A100" s="25"/>
      <c r="B100" s="24"/>
      <c r="K100" s="46" t="s">
        <v>5</v>
      </c>
      <c r="L100" s="47">
        <v>91.41</v>
      </c>
    </row>
    <row r="101" spans="1:12" x14ac:dyDescent="0.25">
      <c r="A101" s="25"/>
      <c r="B101" s="24"/>
      <c r="K101" s="46" t="s">
        <v>46</v>
      </c>
      <c r="L101" s="47">
        <v>99.29</v>
      </c>
    </row>
    <row r="102" spans="1:12" x14ac:dyDescent="0.25">
      <c r="A102" s="25"/>
      <c r="B102" s="24"/>
      <c r="K102" s="50" t="s">
        <v>4</v>
      </c>
      <c r="L102" s="47">
        <v>105.13</v>
      </c>
    </row>
    <row r="103" spans="1:12" x14ac:dyDescent="0.25">
      <c r="A103" s="25"/>
      <c r="B103" s="24"/>
      <c r="K103" s="41" t="s">
        <v>3</v>
      </c>
      <c r="L103" s="47">
        <v>100.66</v>
      </c>
    </row>
    <row r="104" spans="1:12" x14ac:dyDescent="0.25">
      <c r="A104" s="25"/>
      <c r="B104" s="24"/>
      <c r="K104" s="41" t="s">
        <v>45</v>
      </c>
      <c r="L104" s="47">
        <v>97.15</v>
      </c>
    </row>
    <row r="105" spans="1:12" x14ac:dyDescent="0.25">
      <c r="A105" s="25"/>
      <c r="B105" s="24"/>
      <c r="K105" s="41" t="s">
        <v>2</v>
      </c>
      <c r="L105" s="47">
        <v>98.56</v>
      </c>
    </row>
    <row r="106" spans="1:12" x14ac:dyDescent="0.25">
      <c r="A106" s="25"/>
      <c r="B106" s="24"/>
      <c r="K106" s="41" t="s">
        <v>1</v>
      </c>
      <c r="L106" s="47">
        <v>89.77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100.4957</v>
      </c>
    </row>
    <row r="110" spans="1:12" x14ac:dyDescent="0.25">
      <c r="K110" s="74">
        <v>43918</v>
      </c>
      <c r="L110" s="47">
        <v>99.208100000000002</v>
      </c>
    </row>
    <row r="111" spans="1:12" x14ac:dyDescent="0.25">
      <c r="K111" s="74">
        <v>43925</v>
      </c>
      <c r="L111" s="47">
        <v>96.514300000000006</v>
      </c>
    </row>
    <row r="112" spans="1:12" x14ac:dyDescent="0.25">
      <c r="K112" s="74">
        <v>43932</v>
      </c>
      <c r="L112" s="47">
        <v>93.354799999999997</v>
      </c>
    </row>
    <row r="113" spans="11:12" x14ac:dyDescent="0.25">
      <c r="K113" s="74">
        <v>43939</v>
      </c>
      <c r="L113" s="47">
        <v>90.966899999999995</v>
      </c>
    </row>
    <row r="114" spans="11:12" x14ac:dyDescent="0.25">
      <c r="K114" s="74">
        <v>43946</v>
      </c>
      <c r="L114" s="47">
        <v>90.255600000000001</v>
      </c>
    </row>
    <row r="115" spans="11:12" x14ac:dyDescent="0.25">
      <c r="K115" s="74">
        <v>43953</v>
      </c>
      <c r="L115" s="47">
        <v>91.036900000000003</v>
      </c>
    </row>
    <row r="116" spans="11:12" x14ac:dyDescent="0.25">
      <c r="K116" s="74">
        <v>43960</v>
      </c>
      <c r="L116" s="47">
        <v>92.605400000000003</v>
      </c>
    </row>
    <row r="117" spans="11:12" x14ac:dyDescent="0.25">
      <c r="K117" s="74">
        <v>43967</v>
      </c>
      <c r="L117" s="47">
        <v>94.650999999999996</v>
      </c>
    </row>
    <row r="118" spans="11:12" x14ac:dyDescent="0.25">
      <c r="K118" s="74">
        <v>43974</v>
      </c>
      <c r="L118" s="47">
        <v>95.075299999999999</v>
      </c>
    </row>
    <row r="119" spans="11:12" x14ac:dyDescent="0.25">
      <c r="K119" s="74">
        <v>43981</v>
      </c>
      <c r="L119" s="47">
        <v>95.390799999999999</v>
      </c>
    </row>
    <row r="120" spans="11:12" x14ac:dyDescent="0.25">
      <c r="K120" s="74">
        <v>43988</v>
      </c>
      <c r="L120" s="47">
        <v>95.851900000000001</v>
      </c>
    </row>
    <row r="121" spans="11:12" x14ac:dyDescent="0.25">
      <c r="K121" s="74">
        <v>43995</v>
      </c>
      <c r="L121" s="47">
        <v>95.270899999999997</v>
      </c>
    </row>
    <row r="122" spans="11:12" x14ac:dyDescent="0.25">
      <c r="K122" s="74">
        <v>44002</v>
      </c>
      <c r="L122" s="47">
        <v>95.607500000000002</v>
      </c>
    </row>
    <row r="123" spans="11:12" x14ac:dyDescent="0.25">
      <c r="K123" s="74">
        <v>44009</v>
      </c>
      <c r="L123" s="47">
        <v>96.365499999999997</v>
      </c>
    </row>
    <row r="124" spans="11:12" x14ac:dyDescent="0.25">
      <c r="K124" s="74">
        <v>44016</v>
      </c>
      <c r="L124" s="47">
        <v>95.832499999999996</v>
      </c>
    </row>
    <row r="125" spans="11:12" x14ac:dyDescent="0.25">
      <c r="K125" s="74">
        <v>44023</v>
      </c>
      <c r="L125" s="47">
        <v>93.359899999999996</v>
      </c>
    </row>
    <row r="126" spans="11:12" x14ac:dyDescent="0.25">
      <c r="K126" s="74">
        <v>44030</v>
      </c>
      <c r="L126" s="47">
        <v>91.873199999999997</v>
      </c>
    </row>
    <row r="127" spans="11:12" x14ac:dyDescent="0.25">
      <c r="K127" s="74">
        <v>44037</v>
      </c>
      <c r="L127" s="47">
        <v>93.170400000000001</v>
      </c>
    </row>
    <row r="128" spans="11:12" x14ac:dyDescent="0.25">
      <c r="K128" s="74">
        <v>44044</v>
      </c>
      <c r="L128" s="47">
        <v>94.543199999999999</v>
      </c>
    </row>
    <row r="129" spans="1:12" x14ac:dyDescent="0.25">
      <c r="K129" s="74">
        <v>44051</v>
      </c>
      <c r="L129" s="47">
        <v>94.975300000000004</v>
      </c>
    </row>
    <row r="130" spans="1:12" x14ac:dyDescent="0.25">
      <c r="K130" s="74">
        <v>44058</v>
      </c>
      <c r="L130" s="47">
        <v>95.35</v>
      </c>
    </row>
    <row r="131" spans="1:12" x14ac:dyDescent="0.25">
      <c r="K131" s="74">
        <v>44065</v>
      </c>
      <c r="L131" s="47">
        <v>95.551299999999998</v>
      </c>
    </row>
    <row r="132" spans="1:12" x14ac:dyDescent="0.25">
      <c r="K132" s="74">
        <v>44072</v>
      </c>
      <c r="L132" s="47">
        <v>95.550200000000004</v>
      </c>
    </row>
    <row r="133" spans="1:12" x14ac:dyDescent="0.25">
      <c r="K133" s="74">
        <v>44079</v>
      </c>
      <c r="L133" s="47">
        <v>95.756600000000006</v>
      </c>
    </row>
    <row r="134" spans="1:12" x14ac:dyDescent="0.25">
      <c r="K134" s="74">
        <v>44086</v>
      </c>
      <c r="L134" s="47">
        <v>96.257400000000004</v>
      </c>
    </row>
    <row r="135" spans="1:12" x14ac:dyDescent="0.25">
      <c r="K135" s="74">
        <v>44093</v>
      </c>
      <c r="L135" s="47">
        <v>96.841700000000003</v>
      </c>
    </row>
    <row r="136" spans="1:12" x14ac:dyDescent="0.25">
      <c r="K136" s="74">
        <v>44100</v>
      </c>
      <c r="L136" s="47">
        <v>96.957099999999997</v>
      </c>
    </row>
    <row r="137" spans="1:12" x14ac:dyDescent="0.25">
      <c r="K137" s="74">
        <v>44107</v>
      </c>
      <c r="L137" s="47">
        <v>97.623099999999994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102.1118</v>
      </c>
    </row>
    <row r="152" spans="11:12" x14ac:dyDescent="0.25">
      <c r="K152" s="74">
        <v>43918</v>
      </c>
      <c r="L152" s="47">
        <v>101.4957</v>
      </c>
    </row>
    <row r="153" spans="11:12" x14ac:dyDescent="0.25">
      <c r="K153" s="74">
        <v>43925</v>
      </c>
      <c r="L153" s="47">
        <v>99.444500000000005</v>
      </c>
    </row>
    <row r="154" spans="11:12" x14ac:dyDescent="0.25">
      <c r="K154" s="74">
        <v>43932</v>
      </c>
      <c r="L154" s="47">
        <v>97.760099999999994</v>
      </c>
    </row>
    <row r="155" spans="11:12" x14ac:dyDescent="0.25">
      <c r="K155" s="74">
        <v>43939</v>
      </c>
      <c r="L155" s="47">
        <v>96.846599999999995</v>
      </c>
    </row>
    <row r="156" spans="11:12" x14ac:dyDescent="0.25">
      <c r="K156" s="74">
        <v>43946</v>
      </c>
      <c r="L156" s="47">
        <v>96.166499999999999</v>
      </c>
    </row>
    <row r="157" spans="11:12" x14ac:dyDescent="0.25">
      <c r="K157" s="74">
        <v>43953</v>
      </c>
      <c r="L157" s="47">
        <v>97.730099999999993</v>
      </c>
    </row>
    <row r="158" spans="11:12" x14ac:dyDescent="0.25">
      <c r="K158" s="74">
        <v>43960</v>
      </c>
      <c r="L158" s="47">
        <v>98.282700000000006</v>
      </c>
    </row>
    <row r="159" spans="11:12" x14ac:dyDescent="0.25">
      <c r="K159" s="74">
        <v>43967</v>
      </c>
      <c r="L159" s="47">
        <v>99.519099999999995</v>
      </c>
    </row>
    <row r="160" spans="11:12" x14ac:dyDescent="0.25">
      <c r="K160" s="74">
        <v>43974</v>
      </c>
      <c r="L160" s="47">
        <v>99.442899999999995</v>
      </c>
    </row>
    <row r="161" spans="11:12" x14ac:dyDescent="0.25">
      <c r="K161" s="74">
        <v>43981</v>
      </c>
      <c r="L161" s="47">
        <v>100.3781</v>
      </c>
    </row>
    <row r="162" spans="11:12" x14ac:dyDescent="0.25">
      <c r="K162" s="74">
        <v>43988</v>
      </c>
      <c r="L162" s="47">
        <v>101.4593</v>
      </c>
    </row>
    <row r="163" spans="11:12" x14ac:dyDescent="0.25">
      <c r="K163" s="74">
        <v>43995</v>
      </c>
      <c r="L163" s="47">
        <v>102.8896</v>
      </c>
    </row>
    <row r="164" spans="11:12" x14ac:dyDescent="0.25">
      <c r="K164" s="74">
        <v>44002</v>
      </c>
      <c r="L164" s="47">
        <v>103.85129999999999</v>
      </c>
    </row>
    <row r="165" spans="11:12" x14ac:dyDescent="0.25">
      <c r="K165" s="74">
        <v>44009</v>
      </c>
      <c r="L165" s="47">
        <v>104.66840000000001</v>
      </c>
    </row>
    <row r="166" spans="11:12" x14ac:dyDescent="0.25">
      <c r="K166" s="74">
        <v>44016</v>
      </c>
      <c r="L166" s="47">
        <v>101.7085</v>
      </c>
    </row>
    <row r="167" spans="11:12" x14ac:dyDescent="0.25">
      <c r="K167" s="74">
        <v>44023</v>
      </c>
      <c r="L167" s="47">
        <v>97.994600000000005</v>
      </c>
    </row>
    <row r="168" spans="11:12" x14ac:dyDescent="0.25">
      <c r="K168" s="74">
        <v>44030</v>
      </c>
      <c r="L168" s="47">
        <v>96.6721</v>
      </c>
    </row>
    <row r="169" spans="11:12" x14ac:dyDescent="0.25">
      <c r="K169" s="74">
        <v>44037</v>
      </c>
      <c r="L169" s="47">
        <v>96.908600000000007</v>
      </c>
    </row>
    <row r="170" spans="11:12" x14ac:dyDescent="0.25">
      <c r="K170" s="74">
        <v>44044</v>
      </c>
      <c r="L170" s="47">
        <v>98.5</v>
      </c>
    </row>
    <row r="171" spans="11:12" x14ac:dyDescent="0.25">
      <c r="K171" s="74">
        <v>44051</v>
      </c>
      <c r="L171" s="47">
        <v>98.773200000000003</v>
      </c>
    </row>
    <row r="172" spans="11:12" x14ac:dyDescent="0.25">
      <c r="K172" s="74">
        <v>44058</v>
      </c>
      <c r="L172" s="47">
        <v>98.349000000000004</v>
      </c>
    </row>
    <row r="173" spans="11:12" x14ac:dyDescent="0.25">
      <c r="K173" s="74">
        <v>44065</v>
      </c>
      <c r="L173" s="47">
        <v>98.715000000000003</v>
      </c>
    </row>
    <row r="174" spans="11:12" x14ac:dyDescent="0.25">
      <c r="K174" s="74">
        <v>44072</v>
      </c>
      <c r="L174" s="47">
        <v>98.4298</v>
      </c>
    </row>
    <row r="175" spans="11:12" x14ac:dyDescent="0.25">
      <c r="K175" s="74">
        <v>44079</v>
      </c>
      <c r="L175" s="47">
        <v>98.786199999999994</v>
      </c>
    </row>
    <row r="176" spans="11:12" x14ac:dyDescent="0.25">
      <c r="K176" s="74">
        <v>44086</v>
      </c>
      <c r="L176" s="47">
        <v>99.289100000000005</v>
      </c>
    </row>
    <row r="177" spans="11:12" x14ac:dyDescent="0.25">
      <c r="K177" s="74">
        <v>44093</v>
      </c>
      <c r="L177" s="47">
        <v>100.0926</v>
      </c>
    </row>
    <row r="178" spans="11:12" x14ac:dyDescent="0.25">
      <c r="K178" s="74">
        <v>44100</v>
      </c>
      <c r="L178" s="47">
        <v>99.503600000000006</v>
      </c>
    </row>
    <row r="179" spans="11:12" x14ac:dyDescent="0.25">
      <c r="K179" s="74">
        <v>44107</v>
      </c>
      <c r="L179" s="47">
        <v>100.1985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BE9D-0435-4CCD-A748-2BDA3A174870}">
  <sheetPr codeName="Sheet20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Health care and social assistance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7.8202880758022619E-3</v>
      </c>
      <c r="C10" s="32">
        <v>-7.6247115029920431E-3</v>
      </c>
      <c r="D10" s="32">
        <v>-7.0994202346791324E-3</v>
      </c>
      <c r="E10" s="32">
        <v>-2.6929274220763855E-3</v>
      </c>
      <c r="F10" s="32">
        <v>3.1074282817773913E-2</v>
      </c>
      <c r="G10" s="32">
        <v>3.109305629470871E-3</v>
      </c>
      <c r="H10" s="32">
        <v>-2.585379674066024E-3</v>
      </c>
      <c r="I10" s="67">
        <v>-1.7440382023479195E-3</v>
      </c>
      <c r="J10" s="46"/>
      <c r="K10" s="46"/>
      <c r="L10" s="47"/>
    </row>
    <row r="11" spans="1:12" x14ac:dyDescent="0.25">
      <c r="A11" s="68" t="s">
        <v>6</v>
      </c>
      <c r="B11" s="32">
        <v>1.864899536836484E-2</v>
      </c>
      <c r="C11" s="32">
        <v>-3.4273745805428746E-3</v>
      </c>
      <c r="D11" s="32">
        <v>-6.3305616895583672E-3</v>
      </c>
      <c r="E11" s="32">
        <v>1.7888832809624944E-3</v>
      </c>
      <c r="F11" s="32">
        <v>3.3435087333817393E-2</v>
      </c>
      <c r="G11" s="32">
        <v>-3.9351901091840835E-3</v>
      </c>
      <c r="H11" s="32">
        <v>-2.7072512198739185E-3</v>
      </c>
      <c r="I11" s="67">
        <v>7.513217710688247E-3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1.0938275614112314E-2</v>
      </c>
      <c r="C12" s="32">
        <v>1.1895542617355037E-3</v>
      </c>
      <c r="D12" s="32">
        <v>-7.180722891566349E-3</v>
      </c>
      <c r="E12" s="32">
        <v>5.1110359197192867E-3</v>
      </c>
      <c r="F12" s="32">
        <v>5.8473225192345879E-2</v>
      </c>
      <c r="G12" s="32">
        <v>1.3124660056005766E-2</v>
      </c>
      <c r="H12" s="32">
        <v>-2.3705577973121006E-3</v>
      </c>
      <c r="I12" s="67">
        <v>7.3972444156236161E-3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-1.6797238121407987E-2</v>
      </c>
      <c r="C13" s="32">
        <v>-5.679342283029909E-3</v>
      </c>
      <c r="D13" s="32">
        <v>-1.0991654539513895E-3</v>
      </c>
      <c r="E13" s="32">
        <v>-1.1508087954672175E-2</v>
      </c>
      <c r="F13" s="32">
        <v>1.1344554677407581E-2</v>
      </c>
      <c r="G13" s="32">
        <v>1.9711698783224874E-2</v>
      </c>
      <c r="H13" s="32">
        <v>3.332328519527028E-3</v>
      </c>
      <c r="I13" s="67">
        <v>-1.5452141094562943E-2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-1.374165601477062E-2</v>
      </c>
      <c r="C14" s="32">
        <v>-4.236022846110532E-2</v>
      </c>
      <c r="D14" s="32">
        <v>-3.265532132243687E-2</v>
      </c>
      <c r="E14" s="32">
        <v>2.554515687047676E-4</v>
      </c>
      <c r="F14" s="32">
        <v>-6.9283795734681464E-3</v>
      </c>
      <c r="G14" s="32">
        <v>-4.1492098353594686E-2</v>
      </c>
      <c r="H14" s="32">
        <v>-2.6447337028813855E-2</v>
      </c>
      <c r="I14" s="67">
        <v>-8.0756409933074869E-3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2.776706774706339E-2</v>
      </c>
      <c r="C15" s="32">
        <v>-1.8379269755883998E-2</v>
      </c>
      <c r="D15" s="32">
        <v>-6.9100490139678561E-3</v>
      </c>
      <c r="E15" s="32">
        <v>-1.4614015396301694E-2</v>
      </c>
      <c r="F15" s="32">
        <v>2.2590445699546935E-2</v>
      </c>
      <c r="G15" s="32">
        <v>-1.3943325529341299E-2</v>
      </c>
      <c r="H15" s="32">
        <v>-4.418434305466179E-3</v>
      </c>
      <c r="I15" s="67">
        <v>-1.2458606153602059E-2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6.473245855268317E-3</v>
      </c>
      <c r="C16" s="32">
        <v>-2.8178118239453709E-2</v>
      </c>
      <c r="D16" s="32">
        <v>-6.305723441838107E-3</v>
      </c>
      <c r="E16" s="32">
        <v>-1.3399542085047678E-2</v>
      </c>
      <c r="F16" s="32">
        <v>4.1239622263379516E-2</v>
      </c>
      <c r="G16" s="32">
        <v>6.2329569044807798E-3</v>
      </c>
      <c r="H16" s="32">
        <v>-8.7032211515092328E-4</v>
      </c>
      <c r="I16" s="67">
        <v>-2.8192838874335435E-2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3.853043277019208E-2</v>
      </c>
      <c r="C17" s="32">
        <v>7.405993938713662E-3</v>
      </c>
      <c r="D17" s="32">
        <v>-1.3846830018679368E-2</v>
      </c>
      <c r="E17" s="32">
        <v>1.0604630503581181E-2</v>
      </c>
      <c r="F17" s="32">
        <v>2.1564301393560026E-2</v>
      </c>
      <c r="G17" s="32">
        <v>2.5291984928305977E-2</v>
      </c>
      <c r="H17" s="32">
        <v>-7.407714307760993E-3</v>
      </c>
      <c r="I17" s="67">
        <v>6.1217975940233149E-3</v>
      </c>
      <c r="J17" s="46"/>
      <c r="K17" s="46"/>
      <c r="L17" s="47"/>
    </row>
    <row r="18" spans="1:12" x14ac:dyDescent="0.25">
      <c r="A18" s="69" t="s">
        <v>1</v>
      </c>
      <c r="B18" s="32">
        <v>9.1840785624739407E-3</v>
      </c>
      <c r="C18" s="32">
        <v>-5.5450278674098019E-2</v>
      </c>
      <c r="D18" s="32">
        <v>-1.1773913043478301E-2</v>
      </c>
      <c r="E18" s="32">
        <v>-2.0933493589743613E-2</v>
      </c>
      <c r="F18" s="32">
        <v>1.7942036409893225E-2</v>
      </c>
      <c r="G18" s="32">
        <v>-3.5586921393207294E-2</v>
      </c>
      <c r="H18" s="32">
        <v>-5.7967361157416075E-3</v>
      </c>
      <c r="I18" s="67">
        <v>-1.0309725028169736E-2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1.3367445048406923E-2</v>
      </c>
      <c r="C20" s="32">
        <v>-8.4191045457171487E-3</v>
      </c>
      <c r="D20" s="32">
        <v>-6.4017057774681252E-3</v>
      </c>
      <c r="E20" s="32">
        <v>-4.9668194013061662E-3</v>
      </c>
      <c r="F20" s="32">
        <v>2.2439875927852571E-2</v>
      </c>
      <c r="G20" s="32">
        <v>5.4409272222355476E-4</v>
      </c>
      <c r="H20" s="32">
        <v>5.2891922137399128E-4</v>
      </c>
      <c r="I20" s="67">
        <v>-6.8540139067743144E-3</v>
      </c>
      <c r="J20" s="46"/>
      <c r="K20" s="46"/>
      <c r="L20" s="46"/>
    </row>
    <row r="21" spans="1:12" x14ac:dyDescent="0.25">
      <c r="A21" s="68" t="s">
        <v>13</v>
      </c>
      <c r="B21" s="32">
        <v>1.8473879017100181E-3</v>
      </c>
      <c r="C21" s="32">
        <v>-7.8773603744529685E-3</v>
      </c>
      <c r="D21" s="32">
        <v>-7.0749897201205503E-3</v>
      </c>
      <c r="E21" s="32">
        <v>-2.2554777863087461E-3</v>
      </c>
      <c r="F21" s="32">
        <v>2.9769760208552265E-2</v>
      </c>
      <c r="G21" s="32">
        <v>3.7467406675730786E-3</v>
      </c>
      <c r="H21" s="32">
        <v>-3.6938410205834549E-3</v>
      </c>
      <c r="I21" s="67">
        <v>-4.4449315724337524E-5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0.30151430565247739</v>
      </c>
      <c r="C22" s="32">
        <v>3.3811957679045435E-2</v>
      </c>
      <c r="D22" s="32">
        <v>-1.0149785518389187E-2</v>
      </c>
      <c r="E22" s="32">
        <v>1.2478696164996306E-2</v>
      </c>
      <c r="F22" s="32">
        <v>0.54847662296696065</v>
      </c>
      <c r="G22" s="32">
        <v>2.621836645709541E-2</v>
      </c>
      <c r="H22" s="32">
        <v>-1.7784558973135134E-2</v>
      </c>
      <c r="I22" s="67">
        <v>1.1533326624043827E-2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4.9060251429509316E-2</v>
      </c>
      <c r="C23" s="32">
        <v>-1.8631993065869601E-3</v>
      </c>
      <c r="D23" s="32">
        <v>-9.6402597304484638E-3</v>
      </c>
      <c r="E23" s="32">
        <v>1.0098015972226371E-3</v>
      </c>
      <c r="F23" s="32">
        <v>9.6520014363044915E-2</v>
      </c>
      <c r="G23" s="32">
        <v>9.602838054569629E-3</v>
      </c>
      <c r="H23" s="32">
        <v>-2.7596882323420724E-3</v>
      </c>
      <c r="I23" s="67">
        <v>3.0000355319033112E-3</v>
      </c>
      <c r="J23" s="46"/>
      <c r="K23" s="46" t="s">
        <v>48</v>
      </c>
      <c r="L23" s="47">
        <v>125.89</v>
      </c>
    </row>
    <row r="24" spans="1:12" x14ac:dyDescent="0.25">
      <c r="A24" s="68" t="s">
        <v>50</v>
      </c>
      <c r="B24" s="32">
        <v>9.8831467481856894E-3</v>
      </c>
      <c r="C24" s="32">
        <v>-7.7568677908406158E-3</v>
      </c>
      <c r="D24" s="32">
        <v>-7.9284051109755893E-3</v>
      </c>
      <c r="E24" s="32">
        <v>-2.144196940540799E-3</v>
      </c>
      <c r="F24" s="32">
        <v>3.6634701879449949E-2</v>
      </c>
      <c r="G24" s="32">
        <v>8.4231420880449548E-3</v>
      </c>
      <c r="H24" s="32">
        <v>-2.9472037106110793E-3</v>
      </c>
      <c r="I24" s="67">
        <v>2.3186578996139406E-3</v>
      </c>
      <c r="J24" s="46"/>
      <c r="K24" s="46" t="s">
        <v>49</v>
      </c>
      <c r="L24" s="47">
        <v>105.1</v>
      </c>
    </row>
    <row r="25" spans="1:12" x14ac:dyDescent="0.25">
      <c r="A25" s="68" t="s">
        <v>51</v>
      </c>
      <c r="B25" s="32">
        <v>7.5901778898861405E-3</v>
      </c>
      <c r="C25" s="32">
        <v>-6.6501570453825209E-3</v>
      </c>
      <c r="D25" s="32">
        <v>-4.626745828746337E-3</v>
      </c>
      <c r="E25" s="32">
        <v>-4.1780607973467276E-3</v>
      </c>
      <c r="F25" s="32">
        <v>3.0136808788886027E-2</v>
      </c>
      <c r="G25" s="32">
        <v>6.3434557007266967E-3</v>
      </c>
      <c r="H25" s="32">
        <v>-3.0200734771335114E-5</v>
      </c>
      <c r="I25" s="67">
        <v>-4.3212809558278442E-3</v>
      </c>
      <c r="J25" s="46"/>
      <c r="K25" s="46" t="s">
        <v>50</v>
      </c>
      <c r="L25" s="47">
        <v>101.78</v>
      </c>
    </row>
    <row r="26" spans="1:12" ht="17.25" customHeight="1" x14ac:dyDescent="0.25">
      <c r="A26" s="68" t="s">
        <v>52</v>
      </c>
      <c r="B26" s="32">
        <v>-4.0019741990371394E-4</v>
      </c>
      <c r="C26" s="32">
        <v>-6.9648961402498655E-3</v>
      </c>
      <c r="D26" s="32">
        <v>-2.8293303357832533E-3</v>
      </c>
      <c r="E26" s="32">
        <v>-4.6768607555498498E-3</v>
      </c>
      <c r="F26" s="32">
        <v>1.4430085908434975E-2</v>
      </c>
      <c r="G26" s="32">
        <v>2.4659763610355157E-3</v>
      </c>
      <c r="H26" s="32">
        <v>-1.0729112531278062E-3</v>
      </c>
      <c r="I26" s="67">
        <v>-3.342262284246944E-3</v>
      </c>
      <c r="J26" s="58"/>
      <c r="K26" s="50" t="s">
        <v>51</v>
      </c>
      <c r="L26" s="47">
        <v>101.43</v>
      </c>
    </row>
    <row r="27" spans="1:12" x14ac:dyDescent="0.25">
      <c r="A27" s="68" t="s">
        <v>53</v>
      </c>
      <c r="B27" s="32">
        <v>-4.4409794793843882E-2</v>
      </c>
      <c r="C27" s="32">
        <v>-1.0444289182255706E-2</v>
      </c>
      <c r="D27" s="32">
        <v>-2.9597107866820016E-3</v>
      </c>
      <c r="E27" s="32">
        <v>-5.2283705956245319E-3</v>
      </c>
      <c r="F27" s="32">
        <v>-2.7738908287103015E-2</v>
      </c>
      <c r="G27" s="32">
        <v>-5.9466440932641751E-3</v>
      </c>
      <c r="H27" s="32">
        <v>2.9789440963612357E-4</v>
      </c>
      <c r="I27" s="67">
        <v>-7.4992422840352013E-3</v>
      </c>
      <c r="J27" s="53"/>
      <c r="K27" s="41" t="s">
        <v>52</v>
      </c>
      <c r="L27" s="47">
        <v>100.66</v>
      </c>
    </row>
    <row r="28" spans="1:12" ht="15.75" thickBot="1" x14ac:dyDescent="0.3">
      <c r="A28" s="70" t="s">
        <v>54</v>
      </c>
      <c r="B28" s="71">
        <v>-0.1158378880066</v>
      </c>
      <c r="C28" s="71">
        <v>-2.2467227810541335E-2</v>
      </c>
      <c r="D28" s="71">
        <v>-1.2975979213566968E-2</v>
      </c>
      <c r="E28" s="71">
        <v>-3.329145368282882E-3</v>
      </c>
      <c r="F28" s="71">
        <v>-0.13153260545699785</v>
      </c>
      <c r="G28" s="71">
        <v>-5.5119621722545253E-2</v>
      </c>
      <c r="H28" s="71">
        <v>-2.7170407363883431E-2</v>
      </c>
      <c r="I28" s="72">
        <v>-2.0144459132711012E-2</v>
      </c>
      <c r="J28" s="53"/>
      <c r="K28" s="41" t="s">
        <v>53</v>
      </c>
      <c r="L28" s="47">
        <v>96.57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90.45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Health care and social assistance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131.49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105.93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101.8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101.23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100.24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95.84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130.15</v>
      </c>
    </row>
    <row r="42" spans="1:12" x14ac:dyDescent="0.25">
      <c r="K42" s="46" t="s">
        <v>49</v>
      </c>
      <c r="L42" s="47">
        <v>104.91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100.99</v>
      </c>
    </row>
    <row r="44" spans="1:12" ht="15.4" customHeight="1" x14ac:dyDescent="0.25">
      <c r="A44" s="26" t="str">
        <f>"Indexed number of payroll jobs in "&amp;$L$1&amp;" each week by age group"</f>
        <v>Indexed number of payroll jobs in Health care and social assistance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100.76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99.96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95.56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88.42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103.12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102.44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99.18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102.99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103.27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103.89</v>
      </c>
    </row>
    <row r="58" spans="1:12" ht="15.4" customHeight="1" x14ac:dyDescent="0.25">
      <c r="K58" s="41" t="s">
        <v>2</v>
      </c>
      <c r="L58" s="47">
        <v>104.96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59" s="41" t="s">
        <v>1</v>
      </c>
      <c r="L59" s="47">
        <v>109.23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103.44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103.27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98.44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101.88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101.2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101.61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108.32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104.13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102.9</v>
      </c>
    </row>
    <row r="71" spans="1:12" ht="15.4" customHeight="1" x14ac:dyDescent="0.25">
      <c r="K71" s="46" t="s">
        <v>5</v>
      </c>
      <c r="L71" s="47">
        <v>102.54</v>
      </c>
    </row>
    <row r="72" spans="1:12" ht="15.4" customHeight="1" x14ac:dyDescent="0.25">
      <c r="K72" s="46" t="s">
        <v>46</v>
      </c>
      <c r="L72" s="47">
        <v>98.42</v>
      </c>
    </row>
    <row r="73" spans="1:12" ht="15.4" customHeight="1" x14ac:dyDescent="0.25">
      <c r="K73" s="50" t="s">
        <v>4</v>
      </c>
      <c r="L73" s="47">
        <v>98.95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4" s="41" t="s">
        <v>3</v>
      </c>
      <c r="L74" s="47">
        <v>100.64</v>
      </c>
    </row>
    <row r="75" spans="1:12" ht="15.4" customHeight="1" x14ac:dyDescent="0.25">
      <c r="K75" s="41" t="s">
        <v>45</v>
      </c>
      <c r="L75" s="47">
        <v>100.97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107.08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100.96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101.46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100.31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98.48</v>
      </c>
    </row>
    <row r="84" spans="1:12" ht="15.4" customHeight="1" x14ac:dyDescent="0.25">
      <c r="K84" s="50" t="s">
        <v>4</v>
      </c>
      <c r="L84" s="47">
        <v>102.29</v>
      </c>
    </row>
    <row r="85" spans="1:12" ht="15.4" customHeight="1" x14ac:dyDescent="0.25">
      <c r="K85" s="41" t="s">
        <v>3</v>
      </c>
      <c r="L85" s="47">
        <v>104.7</v>
      </c>
    </row>
    <row r="86" spans="1:12" ht="15.4" customHeight="1" x14ac:dyDescent="0.25">
      <c r="K86" s="41" t="s">
        <v>45</v>
      </c>
      <c r="L86" s="47">
        <v>103.27</v>
      </c>
    </row>
    <row r="87" spans="1:12" ht="15.4" customHeight="1" x14ac:dyDescent="0.25">
      <c r="K87" s="41" t="s">
        <v>2</v>
      </c>
      <c r="L87" s="47">
        <v>101.61</v>
      </c>
    </row>
    <row r="88" spans="1:12" ht="15.4" customHeight="1" x14ac:dyDescent="0.25">
      <c r="K88" s="41" t="s">
        <v>1</v>
      </c>
      <c r="L88" s="47">
        <v>105.11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101.68</v>
      </c>
    </row>
    <row r="91" spans="1:12" ht="15" customHeight="1" x14ac:dyDescent="0.25">
      <c r="K91" s="46" t="s">
        <v>5</v>
      </c>
      <c r="L91" s="47">
        <v>101.13</v>
      </c>
    </row>
    <row r="92" spans="1:12" ht="15" customHeight="1" x14ac:dyDescent="0.25">
      <c r="A92" s="26"/>
      <c r="K92" s="46" t="s">
        <v>46</v>
      </c>
      <c r="L92" s="47">
        <v>98.01</v>
      </c>
    </row>
    <row r="93" spans="1:12" ht="15" customHeight="1" x14ac:dyDescent="0.25">
      <c r="K93" s="50" t="s">
        <v>4</v>
      </c>
      <c r="L93" s="47">
        <v>101.19</v>
      </c>
    </row>
    <row r="94" spans="1:12" ht="15" customHeight="1" x14ac:dyDescent="0.25">
      <c r="K94" s="41" t="s">
        <v>3</v>
      </c>
      <c r="L94" s="47">
        <v>103.66</v>
      </c>
    </row>
    <row r="95" spans="1:12" ht="15" customHeight="1" x14ac:dyDescent="0.25">
      <c r="K95" s="41" t="s">
        <v>45</v>
      </c>
      <c r="L95" s="47">
        <v>101</v>
      </c>
    </row>
    <row r="96" spans="1:12" ht="15" customHeight="1" x14ac:dyDescent="0.25">
      <c r="K96" s="41" t="s">
        <v>2</v>
      </c>
      <c r="L96" s="47">
        <v>103.28</v>
      </c>
    </row>
    <row r="97" spans="1:12" ht="15" customHeight="1" x14ac:dyDescent="0.25">
      <c r="K97" s="41" t="s">
        <v>1</v>
      </c>
      <c r="L97" s="47">
        <v>100.34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101.04</v>
      </c>
    </row>
    <row r="100" spans="1:12" x14ac:dyDescent="0.25">
      <c r="A100" s="25"/>
      <c r="B100" s="24"/>
      <c r="K100" s="46" t="s">
        <v>5</v>
      </c>
      <c r="L100" s="47">
        <v>100.42</v>
      </c>
    </row>
    <row r="101" spans="1:12" x14ac:dyDescent="0.25">
      <c r="A101" s="25"/>
      <c r="B101" s="24"/>
      <c r="K101" s="46" t="s">
        <v>46</v>
      </c>
      <c r="L101" s="47">
        <v>97.91</v>
      </c>
    </row>
    <row r="102" spans="1:12" x14ac:dyDescent="0.25">
      <c r="A102" s="25"/>
      <c r="B102" s="24"/>
      <c r="K102" s="50" t="s">
        <v>4</v>
      </c>
      <c r="L102" s="47">
        <v>97.77</v>
      </c>
    </row>
    <row r="103" spans="1:12" x14ac:dyDescent="0.25">
      <c r="A103" s="25"/>
      <c r="B103" s="24"/>
      <c r="K103" s="41" t="s">
        <v>3</v>
      </c>
      <c r="L103" s="47">
        <v>102.92</v>
      </c>
    </row>
    <row r="104" spans="1:12" x14ac:dyDescent="0.25">
      <c r="A104" s="25"/>
      <c r="B104" s="24"/>
      <c r="K104" s="41" t="s">
        <v>45</v>
      </c>
      <c r="L104" s="47">
        <v>100.36</v>
      </c>
    </row>
    <row r="105" spans="1:12" x14ac:dyDescent="0.25">
      <c r="A105" s="25"/>
      <c r="B105" s="24"/>
      <c r="K105" s="41" t="s">
        <v>2</v>
      </c>
      <c r="L105" s="47">
        <v>101.75</v>
      </c>
    </row>
    <row r="106" spans="1:12" x14ac:dyDescent="0.25">
      <c r="A106" s="25"/>
      <c r="B106" s="24"/>
      <c r="K106" s="41" t="s">
        <v>1</v>
      </c>
      <c r="L106" s="47">
        <v>99.8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99.612499999999997</v>
      </c>
    </row>
    <row r="110" spans="1:12" x14ac:dyDescent="0.25">
      <c r="K110" s="74">
        <v>43918</v>
      </c>
      <c r="L110" s="47">
        <v>98.216099999999997</v>
      </c>
    </row>
    <row r="111" spans="1:12" x14ac:dyDescent="0.25">
      <c r="K111" s="74">
        <v>43925</v>
      </c>
      <c r="L111" s="47">
        <v>96.715999999999994</v>
      </c>
    </row>
    <row r="112" spans="1:12" x14ac:dyDescent="0.25">
      <c r="K112" s="74">
        <v>43932</v>
      </c>
      <c r="L112" s="47">
        <v>95.635999999999996</v>
      </c>
    </row>
    <row r="113" spans="11:12" x14ac:dyDescent="0.25">
      <c r="K113" s="74">
        <v>43939</v>
      </c>
      <c r="L113" s="47">
        <v>95.194299999999998</v>
      </c>
    </row>
    <row r="114" spans="11:12" x14ac:dyDescent="0.25">
      <c r="K114" s="74">
        <v>43946</v>
      </c>
      <c r="L114" s="47">
        <v>95.541700000000006</v>
      </c>
    </row>
    <row r="115" spans="11:12" x14ac:dyDescent="0.25">
      <c r="K115" s="74">
        <v>43953</v>
      </c>
      <c r="L115" s="47">
        <v>96.076899999999995</v>
      </c>
    </row>
    <row r="116" spans="11:12" x14ac:dyDescent="0.25">
      <c r="K116" s="74">
        <v>43960</v>
      </c>
      <c r="L116" s="47">
        <v>96.833200000000005</v>
      </c>
    </row>
    <row r="117" spans="11:12" x14ac:dyDescent="0.25">
      <c r="K117" s="74">
        <v>43967</v>
      </c>
      <c r="L117" s="47">
        <v>97.009</v>
      </c>
    </row>
    <row r="118" spans="11:12" x14ac:dyDescent="0.25">
      <c r="K118" s="74">
        <v>43974</v>
      </c>
      <c r="L118" s="47">
        <v>97.423500000000004</v>
      </c>
    </row>
    <row r="119" spans="11:12" x14ac:dyDescent="0.25">
      <c r="K119" s="74">
        <v>43981</v>
      </c>
      <c r="L119" s="47">
        <v>98.266599999999997</v>
      </c>
    </row>
    <row r="120" spans="11:12" x14ac:dyDescent="0.25">
      <c r="K120" s="74">
        <v>43988</v>
      </c>
      <c r="L120" s="47">
        <v>99.407399999999996</v>
      </c>
    </row>
    <row r="121" spans="11:12" x14ac:dyDescent="0.25">
      <c r="K121" s="74">
        <v>43995</v>
      </c>
      <c r="L121" s="47">
        <v>100.3181</v>
      </c>
    </row>
    <row r="122" spans="11:12" x14ac:dyDescent="0.25">
      <c r="K122" s="74">
        <v>44002</v>
      </c>
      <c r="L122" s="47">
        <v>100.78879999999999</v>
      </c>
    </row>
    <row r="123" spans="11:12" x14ac:dyDescent="0.25">
      <c r="K123" s="74">
        <v>44009</v>
      </c>
      <c r="L123" s="47">
        <v>101.7878</v>
      </c>
    </row>
    <row r="124" spans="11:12" x14ac:dyDescent="0.25">
      <c r="K124" s="74">
        <v>44016</v>
      </c>
      <c r="L124" s="47">
        <v>101.64790000000001</v>
      </c>
    </row>
    <row r="125" spans="11:12" x14ac:dyDescent="0.25">
      <c r="K125" s="74">
        <v>44023</v>
      </c>
      <c r="L125" s="47">
        <v>101.1728</v>
      </c>
    </row>
    <row r="126" spans="11:12" x14ac:dyDescent="0.25">
      <c r="K126" s="74">
        <v>44030</v>
      </c>
      <c r="L126" s="47">
        <v>101.62</v>
      </c>
    </row>
    <row r="127" spans="11:12" x14ac:dyDescent="0.25">
      <c r="K127" s="74">
        <v>44037</v>
      </c>
      <c r="L127" s="47">
        <v>101.3597</v>
      </c>
    </row>
    <row r="128" spans="11:12" x14ac:dyDescent="0.25">
      <c r="K128" s="74">
        <v>44044</v>
      </c>
      <c r="L128" s="47">
        <v>101.3147</v>
      </c>
    </row>
    <row r="129" spans="1:12" x14ac:dyDescent="0.25">
      <c r="K129" s="74">
        <v>44051</v>
      </c>
      <c r="L129" s="47">
        <v>101.2718</v>
      </c>
    </row>
    <row r="130" spans="1:12" x14ac:dyDescent="0.25">
      <c r="K130" s="74">
        <v>44058</v>
      </c>
      <c r="L130" s="47">
        <v>100.90940000000001</v>
      </c>
    </row>
    <row r="131" spans="1:12" x14ac:dyDescent="0.25">
      <c r="K131" s="74">
        <v>44065</v>
      </c>
      <c r="L131" s="47">
        <v>100.9534</v>
      </c>
    </row>
    <row r="132" spans="1:12" x14ac:dyDescent="0.25">
      <c r="K132" s="74">
        <v>44072</v>
      </c>
      <c r="L132" s="47">
        <v>101.1718</v>
      </c>
    </row>
    <row r="133" spans="1:12" x14ac:dyDescent="0.25">
      <c r="K133" s="74">
        <v>44079</v>
      </c>
      <c r="L133" s="47">
        <v>101.5564</v>
      </c>
    </row>
    <row r="134" spans="1:12" x14ac:dyDescent="0.25">
      <c r="K134" s="74">
        <v>44086</v>
      </c>
      <c r="L134" s="47">
        <v>101.66079999999999</v>
      </c>
    </row>
    <row r="135" spans="1:12" x14ac:dyDescent="0.25">
      <c r="K135" s="74">
        <v>44093</v>
      </c>
      <c r="L135" s="47">
        <v>101.77670000000001</v>
      </c>
    </row>
    <row r="136" spans="1:12" x14ac:dyDescent="0.25">
      <c r="K136" s="74">
        <v>44100</v>
      </c>
      <c r="L136" s="47">
        <v>101.5026</v>
      </c>
    </row>
    <row r="137" spans="1:12" x14ac:dyDescent="0.25">
      <c r="K137" s="74">
        <v>44107</v>
      </c>
      <c r="L137" s="47">
        <v>100.782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98.881299999999996</v>
      </c>
    </row>
    <row r="152" spans="11:12" x14ac:dyDescent="0.25">
      <c r="K152" s="74">
        <v>43918</v>
      </c>
      <c r="L152" s="47">
        <v>97.846999999999994</v>
      </c>
    </row>
    <row r="153" spans="11:12" x14ac:dyDescent="0.25">
      <c r="K153" s="74">
        <v>43925</v>
      </c>
      <c r="L153" s="47">
        <v>98.270799999999994</v>
      </c>
    </row>
    <row r="154" spans="11:12" x14ac:dyDescent="0.25">
      <c r="K154" s="74">
        <v>43932</v>
      </c>
      <c r="L154" s="47">
        <v>99.673100000000005</v>
      </c>
    </row>
    <row r="155" spans="11:12" x14ac:dyDescent="0.25">
      <c r="K155" s="74">
        <v>43939</v>
      </c>
      <c r="L155" s="47">
        <v>99.4983</v>
      </c>
    </row>
    <row r="156" spans="11:12" x14ac:dyDescent="0.25">
      <c r="K156" s="74">
        <v>43946</v>
      </c>
      <c r="L156" s="47">
        <v>98.530900000000003</v>
      </c>
    </row>
    <row r="157" spans="11:12" x14ac:dyDescent="0.25">
      <c r="K157" s="74">
        <v>43953</v>
      </c>
      <c r="L157" s="47">
        <v>98.346900000000005</v>
      </c>
    </row>
    <row r="158" spans="11:12" x14ac:dyDescent="0.25">
      <c r="K158" s="74">
        <v>43960</v>
      </c>
      <c r="L158" s="47">
        <v>98.262900000000002</v>
      </c>
    </row>
    <row r="159" spans="11:12" x14ac:dyDescent="0.25">
      <c r="K159" s="74">
        <v>43967</v>
      </c>
      <c r="L159" s="47">
        <v>98.914100000000005</v>
      </c>
    </row>
    <row r="160" spans="11:12" x14ac:dyDescent="0.25">
      <c r="K160" s="74">
        <v>43974</v>
      </c>
      <c r="L160" s="47">
        <v>99.245199999999997</v>
      </c>
    </row>
    <row r="161" spans="11:12" x14ac:dyDescent="0.25">
      <c r="K161" s="74">
        <v>43981</v>
      </c>
      <c r="L161" s="47">
        <v>99.369900000000001</v>
      </c>
    </row>
    <row r="162" spans="11:12" x14ac:dyDescent="0.25">
      <c r="K162" s="74">
        <v>43988</v>
      </c>
      <c r="L162" s="47">
        <v>100.23350000000001</v>
      </c>
    </row>
    <row r="163" spans="11:12" x14ac:dyDescent="0.25">
      <c r="K163" s="74">
        <v>43995</v>
      </c>
      <c r="L163" s="47">
        <v>101.73220000000001</v>
      </c>
    </row>
    <row r="164" spans="11:12" x14ac:dyDescent="0.25">
      <c r="K164" s="74">
        <v>44002</v>
      </c>
      <c r="L164" s="47">
        <v>103.1767</v>
      </c>
    </row>
    <row r="165" spans="11:12" x14ac:dyDescent="0.25">
      <c r="K165" s="74">
        <v>44009</v>
      </c>
      <c r="L165" s="47">
        <v>103.0194</v>
      </c>
    </row>
    <row r="166" spans="11:12" x14ac:dyDescent="0.25">
      <c r="K166" s="74">
        <v>44016</v>
      </c>
      <c r="L166" s="47">
        <v>105.4571</v>
      </c>
    </row>
    <row r="167" spans="11:12" x14ac:dyDescent="0.25">
      <c r="K167" s="74">
        <v>44023</v>
      </c>
      <c r="L167" s="47">
        <v>103.532</v>
      </c>
    </row>
    <row r="168" spans="11:12" x14ac:dyDescent="0.25">
      <c r="K168" s="74">
        <v>44030</v>
      </c>
      <c r="L168" s="47">
        <v>102.57850000000001</v>
      </c>
    </row>
    <row r="169" spans="11:12" x14ac:dyDescent="0.25">
      <c r="K169" s="74">
        <v>44037</v>
      </c>
      <c r="L169" s="47">
        <v>102.5245</v>
      </c>
    </row>
    <row r="170" spans="11:12" x14ac:dyDescent="0.25">
      <c r="K170" s="74">
        <v>44044</v>
      </c>
      <c r="L170" s="47">
        <v>103.28189999999999</v>
      </c>
    </row>
    <row r="171" spans="11:12" x14ac:dyDescent="0.25">
      <c r="K171" s="74">
        <v>44051</v>
      </c>
      <c r="L171" s="47">
        <v>102.91240000000001</v>
      </c>
    </row>
    <row r="172" spans="11:12" x14ac:dyDescent="0.25">
      <c r="K172" s="74">
        <v>44058</v>
      </c>
      <c r="L172" s="47">
        <v>102.57850000000001</v>
      </c>
    </row>
    <row r="173" spans="11:12" x14ac:dyDescent="0.25">
      <c r="K173" s="74">
        <v>44065</v>
      </c>
      <c r="L173" s="47">
        <v>102.46769999999999</v>
      </c>
    </row>
    <row r="174" spans="11:12" x14ac:dyDescent="0.25">
      <c r="K174" s="74">
        <v>44072</v>
      </c>
      <c r="L174" s="47">
        <v>102.5382</v>
      </c>
    </row>
    <row r="175" spans="11:12" x14ac:dyDescent="0.25">
      <c r="K175" s="74">
        <v>44079</v>
      </c>
      <c r="L175" s="47">
        <v>102.7878</v>
      </c>
    </row>
    <row r="176" spans="11:12" x14ac:dyDescent="0.25">
      <c r="K176" s="74">
        <v>44086</v>
      </c>
      <c r="L176" s="47">
        <v>103.655</v>
      </c>
    </row>
    <row r="177" spans="11:12" x14ac:dyDescent="0.25">
      <c r="K177" s="74">
        <v>44093</v>
      </c>
      <c r="L177" s="47">
        <v>103.5553</v>
      </c>
    </row>
    <row r="178" spans="11:12" x14ac:dyDescent="0.25">
      <c r="K178" s="74">
        <v>44100</v>
      </c>
      <c r="L178" s="47">
        <v>103.3747</v>
      </c>
    </row>
    <row r="179" spans="11:12" x14ac:dyDescent="0.25">
      <c r="K179" s="74">
        <v>44107</v>
      </c>
      <c r="L179" s="47">
        <v>103.1074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1D90-5558-4FBC-9707-8CEB6D9FF254}">
  <sheetPr codeName="Sheet2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Arts and recreation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-0.12887845869359926</v>
      </c>
      <c r="C10" s="32">
        <v>5.9523949456361525E-3</v>
      </c>
      <c r="D10" s="32">
        <v>-1.487146036374809E-2</v>
      </c>
      <c r="E10" s="32">
        <v>2.9310842446204077E-3</v>
      </c>
      <c r="F10" s="32">
        <v>-7.926543436337985E-2</v>
      </c>
      <c r="G10" s="32">
        <v>-2.9383591043572799E-2</v>
      </c>
      <c r="H10" s="32">
        <v>-1.8836077042061472E-4</v>
      </c>
      <c r="I10" s="67">
        <v>-9.16992345742218E-3</v>
      </c>
      <c r="J10" s="46"/>
      <c r="K10" s="46"/>
      <c r="L10" s="47"/>
    </row>
    <row r="11" spans="1:12" x14ac:dyDescent="0.25">
      <c r="A11" s="68" t="s">
        <v>6</v>
      </c>
      <c r="B11" s="32">
        <v>-0.10327920049968764</v>
      </c>
      <c r="C11" s="32">
        <v>1.8071149982271661E-2</v>
      </c>
      <c r="D11" s="32">
        <v>-1.327636371967289E-2</v>
      </c>
      <c r="E11" s="32">
        <v>3.8406697024055969E-3</v>
      </c>
      <c r="F11" s="32">
        <v>-3.7064149956521186E-2</v>
      </c>
      <c r="G11" s="32">
        <v>-4.7516079341347606E-3</v>
      </c>
      <c r="H11" s="32">
        <v>5.552280769618001E-3</v>
      </c>
      <c r="I11" s="67">
        <v>4.0621724195644138E-3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-0.24635014836795244</v>
      </c>
      <c r="C12" s="32">
        <v>-6.9615096460010628E-3</v>
      </c>
      <c r="D12" s="32">
        <v>-1.8474533126605297E-2</v>
      </c>
      <c r="E12" s="32">
        <v>-1.3173099144904166E-3</v>
      </c>
      <c r="F12" s="32">
        <v>-0.18743099441230804</v>
      </c>
      <c r="G12" s="32">
        <v>-8.2283867221920937E-2</v>
      </c>
      <c r="H12" s="32">
        <v>-2.001369968402833E-3</v>
      </c>
      <c r="I12" s="67">
        <v>-3.0005695580141545E-2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-7.0378602039308347E-2</v>
      </c>
      <c r="C13" s="32">
        <v>1.0269801503179909E-2</v>
      </c>
      <c r="D13" s="32">
        <v>-1.5871218046994762E-2</v>
      </c>
      <c r="E13" s="32">
        <v>-1.1168863312913779E-2</v>
      </c>
      <c r="F13" s="32">
        <v>-2.6706042405554409E-2</v>
      </c>
      <c r="G13" s="32">
        <v>1.4785654936493309E-2</v>
      </c>
      <c r="H13" s="32">
        <v>1.7150490973749655E-3</v>
      </c>
      <c r="I13" s="67">
        <v>-3.0581460858304377E-3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-9.4247048661099786E-2</v>
      </c>
      <c r="C14" s="32">
        <v>3.9779638607316148E-2</v>
      </c>
      <c r="D14" s="32">
        <v>4.1540753351778648E-3</v>
      </c>
      <c r="E14" s="32">
        <v>1.3479995686401347E-2</v>
      </c>
      <c r="F14" s="32">
        <v>-2.489966201015581E-2</v>
      </c>
      <c r="G14" s="32">
        <v>-4.1264910456776382E-3</v>
      </c>
      <c r="H14" s="32">
        <v>1.8394589217373136E-2</v>
      </c>
      <c r="I14" s="67">
        <v>-1.950501512388203E-2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-1.1618037135278536E-2</v>
      </c>
      <c r="C15" s="32">
        <v>-1.9016105719595333E-2</v>
      </c>
      <c r="D15" s="32">
        <v>-2.6254355400696872E-2</v>
      </c>
      <c r="E15" s="32">
        <v>2.6401598821920613E-2</v>
      </c>
      <c r="F15" s="32">
        <v>-1.9717719352593366E-2</v>
      </c>
      <c r="G15" s="32">
        <v>-5.207015135374804E-2</v>
      </c>
      <c r="H15" s="32">
        <v>-2.8524303701432774E-2</v>
      </c>
      <c r="I15" s="67">
        <v>-1.8401947387112205E-3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-8.2786010669828158E-2</v>
      </c>
      <c r="C16" s="32">
        <v>3.1216261246251209E-2</v>
      </c>
      <c r="D16" s="32">
        <v>-2.6812761843377775E-3</v>
      </c>
      <c r="E16" s="32">
        <v>1.338994121489212E-2</v>
      </c>
      <c r="F16" s="32">
        <v>-5.3644357354810435E-2</v>
      </c>
      <c r="G16" s="32">
        <v>-1.44613179706784E-2</v>
      </c>
      <c r="H16" s="32">
        <v>-4.7074299770553107E-3</v>
      </c>
      <c r="I16" s="67">
        <v>-6.6097567228697862E-3</v>
      </c>
      <c r="J16" s="46"/>
      <c r="K16" s="46"/>
      <c r="L16" s="47"/>
    </row>
    <row r="17" spans="1:12" ht="15" customHeight="1" x14ac:dyDescent="0.25">
      <c r="A17" s="68" t="s">
        <v>2</v>
      </c>
      <c r="B17" s="32">
        <v>4.44232602478567E-3</v>
      </c>
      <c r="C17" s="32">
        <v>2.1978661493695428E-2</v>
      </c>
      <c r="D17" s="32">
        <v>2.896484375000008E-2</v>
      </c>
      <c r="E17" s="32">
        <v>-2.1500238891543288E-2</v>
      </c>
      <c r="F17" s="32">
        <v>8.8089737852567573E-2</v>
      </c>
      <c r="G17" s="32">
        <v>4.3023438705176886E-2</v>
      </c>
      <c r="H17" s="32">
        <v>2.9770883290822336E-2</v>
      </c>
      <c r="I17" s="67">
        <v>-2.5878423971215869E-2</v>
      </c>
      <c r="J17" s="46"/>
      <c r="K17" s="46"/>
      <c r="L17" s="47"/>
    </row>
    <row r="18" spans="1:12" x14ac:dyDescent="0.25">
      <c r="A18" s="69" t="s">
        <v>1</v>
      </c>
      <c r="B18" s="32">
        <v>-4.2857142857142816E-2</v>
      </c>
      <c r="C18" s="32">
        <v>-5.5296856810244099E-3</v>
      </c>
      <c r="D18" s="32">
        <v>-3.2088681446907907E-3</v>
      </c>
      <c r="E18" s="32">
        <v>2.5119617224880431E-2</v>
      </c>
      <c r="F18" s="32">
        <v>8.8275491423564389E-2</v>
      </c>
      <c r="G18" s="32">
        <v>2.7603593354221356E-2</v>
      </c>
      <c r="H18" s="32">
        <v>1.9374692264818583E-2</v>
      </c>
      <c r="I18" s="67">
        <v>4.6977011718029038E-2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-0.12067793682132288</v>
      </c>
      <c r="C20" s="32">
        <v>-3.4705758574737899E-4</v>
      </c>
      <c r="D20" s="32">
        <v>-1.2030556787932634E-2</v>
      </c>
      <c r="E20" s="32">
        <v>7.631151748921372E-4</v>
      </c>
      <c r="F20" s="32">
        <v>-0.10637190613171887</v>
      </c>
      <c r="G20" s="32">
        <v>-2.4050436123825736E-2</v>
      </c>
      <c r="H20" s="32">
        <v>1.2097332445736519E-2</v>
      </c>
      <c r="I20" s="67">
        <v>-6.7682779730293685E-3</v>
      </c>
      <c r="J20" s="46"/>
      <c r="K20" s="46"/>
      <c r="L20" s="46"/>
    </row>
    <row r="21" spans="1:12" x14ac:dyDescent="0.25">
      <c r="A21" s="68" t="s">
        <v>13</v>
      </c>
      <c r="B21" s="32">
        <v>-0.13530147895335609</v>
      </c>
      <c r="C21" s="32">
        <v>5.3705600871447601E-3</v>
      </c>
      <c r="D21" s="32">
        <v>-1.7474716751577857E-2</v>
      </c>
      <c r="E21" s="32">
        <v>2.8723945094051295E-3</v>
      </c>
      <c r="F21" s="32">
        <v>-4.1163522557526977E-2</v>
      </c>
      <c r="G21" s="32">
        <v>-4.0547805357772249E-2</v>
      </c>
      <c r="H21" s="32">
        <v>-1.6355030489524247E-2</v>
      </c>
      <c r="I21" s="67">
        <v>-1.3945087441423643E-2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-0.11811486833418916</v>
      </c>
      <c r="C22" s="32">
        <v>9.2877011180801716E-2</v>
      </c>
      <c r="D22" s="32">
        <v>-1.234371149264768E-2</v>
      </c>
      <c r="E22" s="32">
        <v>2.4663299663299609E-2</v>
      </c>
      <c r="F22" s="32">
        <v>0.48951348298221187</v>
      </c>
      <c r="G22" s="32">
        <v>3.6114776591511522E-4</v>
      </c>
      <c r="H22" s="32">
        <v>-3.3515453673554574E-2</v>
      </c>
      <c r="I22" s="67">
        <v>2.8689525800168258E-2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-0.15891812921704696</v>
      </c>
      <c r="C23" s="32">
        <v>7.4816366943746271E-3</v>
      </c>
      <c r="D23" s="32">
        <v>-1.6743747050495528E-2</v>
      </c>
      <c r="E23" s="32">
        <v>6.1955907292254864E-3</v>
      </c>
      <c r="F23" s="32">
        <v>-6.1138999133436012E-2</v>
      </c>
      <c r="G23" s="32">
        <v>-4.2570515217852711E-2</v>
      </c>
      <c r="H23" s="32">
        <v>-1.3715829779131328E-2</v>
      </c>
      <c r="I23" s="67">
        <v>-1.1925334781694108E-2</v>
      </c>
      <c r="J23" s="46"/>
      <c r="K23" s="46" t="s">
        <v>48</v>
      </c>
      <c r="L23" s="47">
        <v>80.69</v>
      </c>
    </row>
    <row r="24" spans="1:12" x14ac:dyDescent="0.25">
      <c r="A24" s="68" t="s">
        <v>50</v>
      </c>
      <c r="B24" s="32">
        <v>-0.12901850180505414</v>
      </c>
      <c r="C24" s="32">
        <v>-3.5326385079539335E-3</v>
      </c>
      <c r="D24" s="32">
        <v>-1.4062958942596238E-2</v>
      </c>
      <c r="E24" s="32">
        <v>-3.2459266802443709E-3</v>
      </c>
      <c r="F24" s="32">
        <v>-0.10880649414357202</v>
      </c>
      <c r="G24" s="32">
        <v>-2.262161725679257E-2</v>
      </c>
      <c r="H24" s="32">
        <v>1.2916301536350705E-2</v>
      </c>
      <c r="I24" s="67">
        <v>-1.2037967949865558E-2</v>
      </c>
      <c r="J24" s="46"/>
      <c r="K24" s="46" t="s">
        <v>49</v>
      </c>
      <c r="L24" s="47">
        <v>83.48</v>
      </c>
    </row>
    <row r="25" spans="1:12" x14ac:dyDescent="0.25">
      <c r="A25" s="68" t="s">
        <v>51</v>
      </c>
      <c r="B25" s="32">
        <v>-0.11117638036809818</v>
      </c>
      <c r="C25" s="32">
        <v>-5.3840212820732702E-3</v>
      </c>
      <c r="D25" s="32">
        <v>-1.2039381153305162E-2</v>
      </c>
      <c r="E25" s="32">
        <v>-4.4129503118768287E-3</v>
      </c>
      <c r="F25" s="32">
        <v>-7.7374541396300733E-2</v>
      </c>
      <c r="G25" s="32">
        <v>-2.7848226534037068E-2</v>
      </c>
      <c r="H25" s="32">
        <v>1.2005732269438907E-2</v>
      </c>
      <c r="I25" s="67">
        <v>-1.6828665038122859E-2</v>
      </c>
      <c r="J25" s="46"/>
      <c r="K25" s="46" t="s">
        <v>50</v>
      </c>
      <c r="L25" s="47">
        <v>87.41</v>
      </c>
    </row>
    <row r="26" spans="1:12" ht="17.25" customHeight="1" x14ac:dyDescent="0.25">
      <c r="A26" s="68" t="s">
        <v>52</v>
      </c>
      <c r="B26" s="32">
        <v>-0.10258341658341663</v>
      </c>
      <c r="C26" s="32">
        <v>4.9941265312971606E-3</v>
      </c>
      <c r="D26" s="32">
        <v>-7.0586934895545683E-3</v>
      </c>
      <c r="E26" s="32">
        <v>-8.2831741123201574E-4</v>
      </c>
      <c r="F26" s="32">
        <v>-5.5607784415833028E-2</v>
      </c>
      <c r="G26" s="32">
        <v>4.4770823775910351E-3</v>
      </c>
      <c r="H26" s="32">
        <v>1.6348537475641578E-2</v>
      </c>
      <c r="I26" s="67">
        <v>-4.4596135401258064E-3</v>
      </c>
      <c r="J26" s="58"/>
      <c r="K26" s="50" t="s">
        <v>51</v>
      </c>
      <c r="L26" s="47">
        <v>89.36</v>
      </c>
    </row>
    <row r="27" spans="1:12" x14ac:dyDescent="0.25">
      <c r="A27" s="68" t="s">
        <v>53</v>
      </c>
      <c r="B27" s="32">
        <v>-0.11100041597337762</v>
      </c>
      <c r="C27" s="32">
        <v>1.575807984790889E-2</v>
      </c>
      <c r="D27" s="32">
        <v>-1.3431044431621353E-2</v>
      </c>
      <c r="E27" s="32">
        <v>4.1719782130027472E-3</v>
      </c>
      <c r="F27" s="32">
        <v>-4.2920908210725806E-2</v>
      </c>
      <c r="G27" s="32">
        <v>-9.4098313070795081E-3</v>
      </c>
      <c r="H27" s="32">
        <v>4.8919224236390058E-3</v>
      </c>
      <c r="I27" s="67">
        <v>-7.5398905563942575E-3</v>
      </c>
      <c r="J27" s="53"/>
      <c r="K27" s="41" t="s">
        <v>52</v>
      </c>
      <c r="L27" s="47">
        <v>89.3</v>
      </c>
    </row>
    <row r="28" spans="1:12" ht="15.75" thickBot="1" x14ac:dyDescent="0.3">
      <c r="A28" s="70" t="s">
        <v>54</v>
      </c>
      <c r="B28" s="71">
        <v>-0.15881163084702898</v>
      </c>
      <c r="C28" s="71">
        <v>2.9468798349664871E-2</v>
      </c>
      <c r="D28" s="71">
        <v>-2.6747927840077956E-2</v>
      </c>
      <c r="E28" s="71">
        <v>1.8877297565822238E-2</v>
      </c>
      <c r="F28" s="71">
        <v>2.3911602823964317E-2</v>
      </c>
      <c r="G28" s="71">
        <v>-7.3998975529713018E-2</v>
      </c>
      <c r="H28" s="71">
        <v>-8.9839873250489477E-2</v>
      </c>
      <c r="I28" s="72">
        <v>6.4441208568193353E-3</v>
      </c>
      <c r="J28" s="53"/>
      <c r="K28" s="41" t="s">
        <v>53</v>
      </c>
      <c r="L28" s="47">
        <v>87.52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81.709999999999994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Arts and recreation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89.29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85.54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88.34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89.97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90.38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90.11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86.43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88.19</v>
      </c>
    </row>
    <row r="42" spans="1:12" x14ac:dyDescent="0.25">
      <c r="K42" s="46" t="s">
        <v>49</v>
      </c>
      <c r="L42" s="47">
        <v>84.11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87.1</v>
      </c>
    </row>
    <row r="44" spans="1:12" ht="15.4" customHeight="1" x14ac:dyDescent="0.25">
      <c r="A44" s="26" t="str">
        <f>"Indexed number of payroll jobs in "&amp;$L$1&amp;" each week by age group"</f>
        <v>Indexed number of payroll jobs in Arts and recreation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88.88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89.74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88.9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84.12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88.11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80.44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91.85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87.23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101.27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87.5</v>
      </c>
    </row>
    <row r="58" spans="1:12" ht="15.4" customHeight="1" x14ac:dyDescent="0.25">
      <c r="K58" s="41" t="s">
        <v>2</v>
      </c>
      <c r="L58" s="47">
        <v>98.14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Arts and recreation services each week by State and Territory</v>
      </c>
      <c r="K59" s="41" t="s">
        <v>1</v>
      </c>
      <c r="L59" s="47">
        <v>93.43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90.31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92.51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89.82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100.76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90.04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96.79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92.91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89.2</v>
      </c>
    </row>
    <row r="71" spans="1:12" ht="15.4" customHeight="1" x14ac:dyDescent="0.25">
      <c r="K71" s="46" t="s">
        <v>5</v>
      </c>
      <c r="L71" s="47">
        <v>79.73</v>
      </c>
    </row>
    <row r="72" spans="1:12" ht="15.4" customHeight="1" x14ac:dyDescent="0.25">
      <c r="K72" s="46" t="s">
        <v>46</v>
      </c>
      <c r="L72" s="47">
        <v>91.47</v>
      </c>
    </row>
    <row r="73" spans="1:12" ht="15.4" customHeight="1" x14ac:dyDescent="0.25">
      <c r="K73" s="50" t="s">
        <v>4</v>
      </c>
      <c r="L73" s="47">
        <v>90.71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4" s="41" t="s">
        <v>3</v>
      </c>
      <c r="L74" s="47">
        <v>98.54</v>
      </c>
    </row>
    <row r="75" spans="1:12" ht="15.4" customHeight="1" x14ac:dyDescent="0.25">
      <c r="K75" s="41" t="s">
        <v>45</v>
      </c>
      <c r="L75" s="47">
        <v>89.8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99.47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92.84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88.88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73.760000000000005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92.01</v>
      </c>
    </row>
    <row r="84" spans="1:12" ht="15.4" customHeight="1" x14ac:dyDescent="0.25">
      <c r="K84" s="50" t="s">
        <v>4</v>
      </c>
      <c r="L84" s="47">
        <v>86.48</v>
      </c>
    </row>
    <row r="85" spans="1:12" ht="15.4" customHeight="1" x14ac:dyDescent="0.25">
      <c r="K85" s="41" t="s">
        <v>3</v>
      </c>
      <c r="L85" s="47">
        <v>99.67</v>
      </c>
    </row>
    <row r="86" spans="1:12" ht="15.4" customHeight="1" x14ac:dyDescent="0.25">
      <c r="K86" s="41" t="s">
        <v>45</v>
      </c>
      <c r="L86" s="47">
        <v>90.11</v>
      </c>
    </row>
    <row r="87" spans="1:12" ht="15.4" customHeight="1" x14ac:dyDescent="0.25">
      <c r="K87" s="41" t="s">
        <v>2</v>
      </c>
      <c r="L87" s="47">
        <v>97.44</v>
      </c>
    </row>
    <row r="88" spans="1:12" ht="15.4" customHeight="1" x14ac:dyDescent="0.25">
      <c r="K88" s="41" t="s">
        <v>1</v>
      </c>
      <c r="L88" s="47">
        <v>97.39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91.46</v>
      </c>
    </row>
    <row r="91" spans="1:12" ht="15" customHeight="1" x14ac:dyDescent="0.25">
      <c r="K91" s="46" t="s">
        <v>5</v>
      </c>
      <c r="L91" s="47">
        <v>74.849999999999994</v>
      </c>
    </row>
    <row r="92" spans="1:12" ht="15" customHeight="1" x14ac:dyDescent="0.25">
      <c r="A92" s="26"/>
      <c r="K92" s="46" t="s">
        <v>46</v>
      </c>
      <c r="L92" s="47">
        <v>95.18</v>
      </c>
    </row>
    <row r="93" spans="1:12" ht="15" customHeight="1" x14ac:dyDescent="0.25">
      <c r="K93" s="50" t="s">
        <v>4</v>
      </c>
      <c r="L93" s="47">
        <v>89.47</v>
      </c>
    </row>
    <row r="94" spans="1:12" ht="15" customHeight="1" x14ac:dyDescent="0.25">
      <c r="K94" s="41" t="s">
        <v>3</v>
      </c>
      <c r="L94" s="47">
        <v>100.74</v>
      </c>
    </row>
    <row r="95" spans="1:12" ht="15" customHeight="1" x14ac:dyDescent="0.25">
      <c r="K95" s="41" t="s">
        <v>45</v>
      </c>
      <c r="L95" s="47">
        <v>92.59</v>
      </c>
    </row>
    <row r="96" spans="1:12" ht="15" customHeight="1" x14ac:dyDescent="0.25">
      <c r="K96" s="41" t="s">
        <v>2</v>
      </c>
      <c r="L96" s="47">
        <v>97.35</v>
      </c>
    </row>
    <row r="97" spans="1:12" ht="15" customHeight="1" x14ac:dyDescent="0.25">
      <c r="K97" s="41" t="s">
        <v>1</v>
      </c>
      <c r="L97" s="47">
        <v>97.65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90.28</v>
      </c>
    </row>
    <row r="100" spans="1:12" x14ac:dyDescent="0.25">
      <c r="A100" s="25"/>
      <c r="B100" s="24"/>
      <c r="K100" s="46" t="s">
        <v>5</v>
      </c>
      <c r="L100" s="47">
        <v>73.22</v>
      </c>
    </row>
    <row r="101" spans="1:12" x14ac:dyDescent="0.25">
      <c r="A101" s="25"/>
      <c r="B101" s="24"/>
      <c r="K101" s="46" t="s">
        <v>46</v>
      </c>
      <c r="L101" s="47">
        <v>93.34</v>
      </c>
    </row>
    <row r="102" spans="1:12" x14ac:dyDescent="0.25">
      <c r="A102" s="25"/>
      <c r="B102" s="24"/>
      <c r="K102" s="50" t="s">
        <v>4</v>
      </c>
      <c r="L102" s="47">
        <v>89.6</v>
      </c>
    </row>
    <row r="103" spans="1:12" x14ac:dyDescent="0.25">
      <c r="A103" s="25"/>
      <c r="B103" s="24"/>
      <c r="K103" s="41" t="s">
        <v>3</v>
      </c>
      <c r="L103" s="47">
        <v>97.43</v>
      </c>
    </row>
    <row r="104" spans="1:12" x14ac:dyDescent="0.25">
      <c r="A104" s="25"/>
      <c r="B104" s="24"/>
      <c r="K104" s="41" t="s">
        <v>45</v>
      </c>
      <c r="L104" s="47">
        <v>92.14</v>
      </c>
    </row>
    <row r="105" spans="1:12" x14ac:dyDescent="0.25">
      <c r="A105" s="25"/>
      <c r="B105" s="24"/>
      <c r="K105" s="41" t="s">
        <v>2</v>
      </c>
      <c r="L105" s="47">
        <v>100.36</v>
      </c>
    </row>
    <row r="106" spans="1:12" x14ac:dyDescent="0.25">
      <c r="A106" s="25"/>
      <c r="B106" s="24"/>
      <c r="K106" s="41" t="s">
        <v>1</v>
      </c>
      <c r="L106" s="47">
        <v>97.26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94.789000000000001</v>
      </c>
    </row>
    <row r="110" spans="1:12" x14ac:dyDescent="0.25">
      <c r="K110" s="74">
        <v>43918</v>
      </c>
      <c r="L110" s="47">
        <v>83.890799999999999</v>
      </c>
    </row>
    <row r="111" spans="1:12" x14ac:dyDescent="0.25">
      <c r="K111" s="74">
        <v>43925</v>
      </c>
      <c r="L111" s="47">
        <v>74.660300000000007</v>
      </c>
    </row>
    <row r="112" spans="1:12" x14ac:dyDescent="0.25">
      <c r="K112" s="74">
        <v>43932</v>
      </c>
      <c r="L112" s="47">
        <v>71.908000000000001</v>
      </c>
    </row>
    <row r="113" spans="11:12" x14ac:dyDescent="0.25">
      <c r="K113" s="74">
        <v>43939</v>
      </c>
      <c r="L113" s="47">
        <v>71.854299999999995</v>
      </c>
    </row>
    <row r="114" spans="11:12" x14ac:dyDescent="0.25">
      <c r="K114" s="74">
        <v>43946</v>
      </c>
      <c r="L114" s="47">
        <v>74.858800000000002</v>
      </c>
    </row>
    <row r="115" spans="11:12" x14ac:dyDescent="0.25">
      <c r="K115" s="74">
        <v>43953</v>
      </c>
      <c r="L115" s="47">
        <v>75.846100000000007</v>
      </c>
    </row>
    <row r="116" spans="11:12" x14ac:dyDescent="0.25">
      <c r="K116" s="74">
        <v>43960</v>
      </c>
      <c r="L116" s="47">
        <v>74.564099999999996</v>
      </c>
    </row>
    <row r="117" spans="11:12" x14ac:dyDescent="0.25">
      <c r="K117" s="74">
        <v>43967</v>
      </c>
      <c r="L117" s="47">
        <v>73.855599999999995</v>
      </c>
    </row>
    <row r="118" spans="11:12" x14ac:dyDescent="0.25">
      <c r="K118" s="74">
        <v>43974</v>
      </c>
      <c r="L118" s="47">
        <v>74.137799999999999</v>
      </c>
    </row>
    <row r="119" spans="11:12" x14ac:dyDescent="0.25">
      <c r="K119" s="74">
        <v>43981</v>
      </c>
      <c r="L119" s="47">
        <v>74.491200000000006</v>
      </c>
    </row>
    <row r="120" spans="11:12" x14ac:dyDescent="0.25">
      <c r="K120" s="74">
        <v>43988</v>
      </c>
      <c r="L120" s="47">
        <v>76.506</v>
      </c>
    </row>
    <row r="121" spans="11:12" x14ac:dyDescent="0.25">
      <c r="K121" s="74">
        <v>43995</v>
      </c>
      <c r="L121" s="47">
        <v>78.379000000000005</v>
      </c>
    </row>
    <row r="122" spans="11:12" x14ac:dyDescent="0.25">
      <c r="K122" s="74">
        <v>44002</v>
      </c>
      <c r="L122" s="47">
        <v>80.884100000000004</v>
      </c>
    </row>
    <row r="123" spans="11:12" x14ac:dyDescent="0.25">
      <c r="K123" s="74">
        <v>44009</v>
      </c>
      <c r="L123" s="47">
        <v>79.680700000000002</v>
      </c>
    </row>
    <row r="124" spans="11:12" x14ac:dyDescent="0.25">
      <c r="K124" s="74">
        <v>44016</v>
      </c>
      <c r="L124" s="47">
        <v>83.259200000000007</v>
      </c>
    </row>
    <row r="125" spans="11:12" x14ac:dyDescent="0.25">
      <c r="K125" s="74">
        <v>44023</v>
      </c>
      <c r="L125" s="47">
        <v>85.933400000000006</v>
      </c>
    </row>
    <row r="126" spans="11:12" x14ac:dyDescent="0.25">
      <c r="K126" s="74">
        <v>44030</v>
      </c>
      <c r="L126" s="47">
        <v>86.222899999999996</v>
      </c>
    </row>
    <row r="127" spans="11:12" x14ac:dyDescent="0.25">
      <c r="K127" s="74">
        <v>44037</v>
      </c>
      <c r="L127" s="47">
        <v>86.508499999999998</v>
      </c>
    </row>
    <row r="128" spans="11:12" x14ac:dyDescent="0.25">
      <c r="K128" s="74">
        <v>44044</v>
      </c>
      <c r="L128" s="47">
        <v>86.456500000000005</v>
      </c>
    </row>
    <row r="129" spans="1:12" x14ac:dyDescent="0.25">
      <c r="K129" s="74">
        <v>44051</v>
      </c>
      <c r="L129" s="47">
        <v>85.892700000000005</v>
      </c>
    </row>
    <row r="130" spans="1:12" x14ac:dyDescent="0.25">
      <c r="K130" s="74">
        <v>44058</v>
      </c>
      <c r="L130" s="47">
        <v>86.626099999999994</v>
      </c>
    </row>
    <row r="131" spans="1:12" x14ac:dyDescent="0.25">
      <c r="K131" s="74">
        <v>44065</v>
      </c>
      <c r="L131" s="47">
        <v>86.631200000000007</v>
      </c>
    </row>
    <row r="132" spans="1:12" x14ac:dyDescent="0.25">
      <c r="K132" s="74">
        <v>44072</v>
      </c>
      <c r="L132" s="47">
        <v>86.668499999999995</v>
      </c>
    </row>
    <row r="133" spans="1:12" x14ac:dyDescent="0.25">
      <c r="K133" s="74">
        <v>44079</v>
      </c>
      <c r="L133" s="47">
        <v>86.596699999999998</v>
      </c>
    </row>
    <row r="134" spans="1:12" x14ac:dyDescent="0.25">
      <c r="K134" s="74">
        <v>44086</v>
      </c>
      <c r="L134" s="47">
        <v>87.465299999999999</v>
      </c>
    </row>
    <row r="135" spans="1:12" x14ac:dyDescent="0.25">
      <c r="K135" s="74">
        <v>44093</v>
      </c>
      <c r="L135" s="47">
        <v>88.168800000000005</v>
      </c>
    </row>
    <row r="136" spans="1:12" x14ac:dyDescent="0.25">
      <c r="K136" s="74">
        <v>44100</v>
      </c>
      <c r="L136" s="47">
        <v>88.427199999999999</v>
      </c>
    </row>
    <row r="137" spans="1:12" x14ac:dyDescent="0.25">
      <c r="K137" s="74">
        <v>44107</v>
      </c>
      <c r="L137" s="47">
        <v>87.112200000000001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95.657399999999996</v>
      </c>
    </row>
    <row r="152" spans="11:12" x14ac:dyDescent="0.25">
      <c r="K152" s="74">
        <v>43918</v>
      </c>
      <c r="L152" s="47">
        <v>90.410799999999995</v>
      </c>
    </row>
    <row r="153" spans="11:12" x14ac:dyDescent="0.25">
      <c r="K153" s="74">
        <v>43925</v>
      </c>
      <c r="L153" s="47">
        <v>88.176699999999997</v>
      </c>
    </row>
    <row r="154" spans="11:12" x14ac:dyDescent="0.25">
      <c r="K154" s="74">
        <v>43932</v>
      </c>
      <c r="L154" s="47">
        <v>87.3767</v>
      </c>
    </row>
    <row r="155" spans="11:12" x14ac:dyDescent="0.25">
      <c r="K155" s="74">
        <v>43939</v>
      </c>
      <c r="L155" s="47">
        <v>101.9659</v>
      </c>
    </row>
    <row r="156" spans="11:12" x14ac:dyDescent="0.25">
      <c r="K156" s="74">
        <v>43946</v>
      </c>
      <c r="L156" s="47">
        <v>102.0586</v>
      </c>
    </row>
    <row r="157" spans="11:12" x14ac:dyDescent="0.25">
      <c r="K157" s="74">
        <v>43953</v>
      </c>
      <c r="L157" s="47">
        <v>100.751</v>
      </c>
    </row>
    <row r="158" spans="11:12" x14ac:dyDescent="0.25">
      <c r="K158" s="74">
        <v>43960</v>
      </c>
      <c r="L158" s="47">
        <v>88.564499999999995</v>
      </c>
    </row>
    <row r="159" spans="11:12" x14ac:dyDescent="0.25">
      <c r="K159" s="74">
        <v>43967</v>
      </c>
      <c r="L159" s="47">
        <v>84.539400000000001</v>
      </c>
    </row>
    <row r="160" spans="11:12" x14ac:dyDescent="0.25">
      <c r="K160" s="74">
        <v>43974</v>
      </c>
      <c r="L160" s="47">
        <v>83.688699999999997</v>
      </c>
    </row>
    <row r="161" spans="11:12" x14ac:dyDescent="0.25">
      <c r="K161" s="74">
        <v>43981</v>
      </c>
      <c r="L161" s="47">
        <v>84.255600000000001</v>
      </c>
    </row>
    <row r="162" spans="11:12" x14ac:dyDescent="0.25">
      <c r="K162" s="74">
        <v>43988</v>
      </c>
      <c r="L162" s="47">
        <v>94.409099999999995</v>
      </c>
    </row>
    <row r="163" spans="11:12" x14ac:dyDescent="0.25">
      <c r="K163" s="74">
        <v>43995</v>
      </c>
      <c r="L163" s="47">
        <v>97.7714</v>
      </c>
    </row>
    <row r="164" spans="11:12" x14ac:dyDescent="0.25">
      <c r="K164" s="74">
        <v>44002</v>
      </c>
      <c r="L164" s="47">
        <v>94.890900000000002</v>
      </c>
    </row>
    <row r="165" spans="11:12" x14ac:dyDescent="0.25">
      <c r="K165" s="74">
        <v>44009</v>
      </c>
      <c r="L165" s="47">
        <v>91.299499999999995</v>
      </c>
    </row>
    <row r="166" spans="11:12" x14ac:dyDescent="0.25">
      <c r="K166" s="74">
        <v>44016</v>
      </c>
      <c r="L166" s="47">
        <v>96.480199999999996</v>
      </c>
    </row>
    <row r="167" spans="11:12" x14ac:dyDescent="0.25">
      <c r="K167" s="74">
        <v>44023</v>
      </c>
      <c r="L167" s="47">
        <v>93.043199999999999</v>
      </c>
    </row>
    <row r="168" spans="11:12" x14ac:dyDescent="0.25">
      <c r="K168" s="74">
        <v>44030</v>
      </c>
      <c r="L168" s="47">
        <v>91.501400000000004</v>
      </c>
    </row>
    <row r="169" spans="11:12" x14ac:dyDescent="0.25">
      <c r="K169" s="74">
        <v>44037</v>
      </c>
      <c r="L169" s="47">
        <v>90.613</v>
      </c>
    </row>
    <row r="170" spans="11:12" x14ac:dyDescent="0.25">
      <c r="K170" s="74">
        <v>44044</v>
      </c>
      <c r="L170" s="47">
        <v>90.758099999999999</v>
      </c>
    </row>
    <row r="171" spans="11:12" x14ac:dyDescent="0.25">
      <c r="K171" s="74">
        <v>44051</v>
      </c>
      <c r="L171" s="47">
        <v>91.908000000000001</v>
      </c>
    </row>
    <row r="172" spans="11:12" x14ac:dyDescent="0.25">
      <c r="K172" s="74">
        <v>44058</v>
      </c>
      <c r="L172" s="47">
        <v>93.170199999999994</v>
      </c>
    </row>
    <row r="173" spans="11:12" x14ac:dyDescent="0.25">
      <c r="K173" s="74">
        <v>44065</v>
      </c>
      <c r="L173" s="47">
        <v>93.093699999999998</v>
      </c>
    </row>
    <row r="174" spans="11:12" x14ac:dyDescent="0.25">
      <c r="K174" s="74">
        <v>44072</v>
      </c>
      <c r="L174" s="47">
        <v>93.251499999999993</v>
      </c>
    </row>
    <row r="175" spans="11:12" x14ac:dyDescent="0.25">
      <c r="K175" s="74">
        <v>44079</v>
      </c>
      <c r="L175" s="47">
        <v>94.860799999999998</v>
      </c>
    </row>
    <row r="176" spans="11:12" x14ac:dyDescent="0.25">
      <c r="K176" s="74">
        <v>44086</v>
      </c>
      <c r="L176" s="47">
        <v>94.709800000000001</v>
      </c>
    </row>
    <row r="177" spans="11:12" x14ac:dyDescent="0.25">
      <c r="K177" s="74">
        <v>44093</v>
      </c>
      <c r="L177" s="47">
        <v>92.943100000000001</v>
      </c>
    </row>
    <row r="178" spans="11:12" x14ac:dyDescent="0.25">
      <c r="K178" s="74">
        <v>44100</v>
      </c>
      <c r="L178" s="47">
        <v>92.090800000000002</v>
      </c>
    </row>
    <row r="179" spans="11:12" x14ac:dyDescent="0.25">
      <c r="K179" s="74">
        <v>44107</v>
      </c>
      <c r="L179" s="47">
        <v>92.073499999999996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6B14-441F-480E-ABF9-BF33113D6EF1}">
  <sheetPr codeName="Sheet4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Agriculture, forestry and fishing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-8.1401903574868317E-2</v>
      </c>
      <c r="C10" s="32">
        <v>-2.8698725532775304E-2</v>
      </c>
      <c r="D10" s="32">
        <v>-1.7732005603725787E-2</v>
      </c>
      <c r="E10" s="32">
        <v>-5.8719463996688148E-3</v>
      </c>
      <c r="F10" s="32">
        <v>-3.4532847652178011E-2</v>
      </c>
      <c r="G10" s="32">
        <v>-1.9778847548214129E-2</v>
      </c>
      <c r="H10" s="32">
        <v>-7.1212267005795749E-3</v>
      </c>
      <c r="I10" s="67">
        <v>-1.2640901421304807E-2</v>
      </c>
      <c r="J10" s="46"/>
      <c r="K10" s="46"/>
      <c r="L10" s="47"/>
    </row>
    <row r="11" spans="1:12" x14ac:dyDescent="0.25">
      <c r="A11" s="68" t="s">
        <v>6</v>
      </c>
      <c r="B11" s="32">
        <v>-6.436668577116833E-2</v>
      </c>
      <c r="C11" s="32">
        <v>-3.6464229132366133E-2</v>
      </c>
      <c r="D11" s="32">
        <v>-1.766650831353922E-2</v>
      </c>
      <c r="E11" s="32">
        <v>-8.0424743174892788E-3</v>
      </c>
      <c r="F11" s="32">
        <v>-2.0835609017801127E-2</v>
      </c>
      <c r="G11" s="32">
        <v>-1.8680163581262677E-2</v>
      </c>
      <c r="H11" s="32">
        <v>5.1455078301647639E-3</v>
      </c>
      <c r="I11" s="67">
        <v>-9.6201844415741977E-3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-0.13151267375306619</v>
      </c>
      <c r="C12" s="32">
        <v>-3.0875912408759087E-2</v>
      </c>
      <c r="D12" s="32">
        <v>-2.3417557719812021E-2</v>
      </c>
      <c r="E12" s="32">
        <v>-4.4073772714944282E-3</v>
      </c>
      <c r="F12" s="32">
        <v>-9.0175462339861956E-2</v>
      </c>
      <c r="G12" s="32">
        <v>-2.1054794922238163E-2</v>
      </c>
      <c r="H12" s="32">
        <v>-1.3412270153422834E-2</v>
      </c>
      <c r="I12" s="67">
        <v>-2.6016083908450005E-2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-1.2291576602041832E-2</v>
      </c>
      <c r="C13" s="32">
        <v>-3.0443951165371796E-2</v>
      </c>
      <c r="D13" s="32">
        <v>-8.4997997062358221E-3</v>
      </c>
      <c r="E13" s="32">
        <v>-1.2624015293846158E-2</v>
      </c>
      <c r="F13" s="32">
        <v>6.1034356411814539E-2</v>
      </c>
      <c r="G13" s="32">
        <v>-2.7369254375582797E-2</v>
      </c>
      <c r="H13" s="32">
        <v>-2.6621501998018715E-3</v>
      </c>
      <c r="I13" s="67">
        <v>-1.9361375727771746E-2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-0.1021020984169837</v>
      </c>
      <c r="C14" s="32">
        <v>-2.57679249051328E-2</v>
      </c>
      <c r="D14" s="32">
        <v>-2.5118912797281956E-2</v>
      </c>
      <c r="E14" s="32">
        <v>4.665422553986609E-4</v>
      </c>
      <c r="F14" s="32">
        <v>-4.0177677276277968E-2</v>
      </c>
      <c r="G14" s="32">
        <v>-1.9120747610959832E-2</v>
      </c>
      <c r="H14" s="32">
        <v>-1.1181783790115474E-2</v>
      </c>
      <c r="I14" s="67">
        <v>1.7189398064853867E-2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-7.5321803582458213E-2</v>
      </c>
      <c r="C15" s="32">
        <v>-8.3108108108107537E-3</v>
      </c>
      <c r="D15" s="32">
        <v>-1.4771964461994025E-2</v>
      </c>
      <c r="E15" s="32">
        <v>4.0306594423153985E-3</v>
      </c>
      <c r="F15" s="32">
        <v>-5.2430387675433732E-2</v>
      </c>
      <c r="G15" s="32">
        <v>1.2539013415362898E-2</v>
      </c>
      <c r="H15" s="32">
        <v>-9.7381416680448751E-3</v>
      </c>
      <c r="I15" s="67">
        <v>-5.4620935456921593E-3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-0.15823316973793877</v>
      </c>
      <c r="C16" s="32">
        <v>-2.4757000321853906E-2</v>
      </c>
      <c r="D16" s="32">
        <v>-2.0553819631505266E-2</v>
      </c>
      <c r="E16" s="32">
        <v>-6.635984159263586E-3</v>
      </c>
      <c r="F16" s="32">
        <v>-0.12730904141592791</v>
      </c>
      <c r="G16" s="32">
        <v>-4.4226028980768772E-2</v>
      </c>
      <c r="H16" s="32">
        <v>-2.6636684551727297E-2</v>
      </c>
      <c r="I16" s="67">
        <v>-1.348984455568758E-2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3.1151241534990159E-3</v>
      </c>
      <c r="C17" s="32">
        <v>-3.744404332129958E-2</v>
      </c>
      <c r="D17" s="32">
        <v>-2.4769568397951636E-2</v>
      </c>
      <c r="E17" s="32">
        <v>-7.2621641249092095E-3</v>
      </c>
      <c r="F17" s="32">
        <v>-2.6402884976481578E-2</v>
      </c>
      <c r="G17" s="32">
        <v>-4.034345771092418E-2</v>
      </c>
      <c r="H17" s="32">
        <v>-1.8873996861845099E-2</v>
      </c>
      <c r="I17" s="67">
        <v>-3.1769934010627887E-2</v>
      </c>
      <c r="J17" s="46"/>
      <c r="K17" s="46"/>
      <c r="L17" s="47"/>
    </row>
    <row r="18" spans="1:12" x14ac:dyDescent="0.25">
      <c r="A18" s="69" t="s">
        <v>1</v>
      </c>
      <c r="B18" s="32">
        <v>-0.16087209302325578</v>
      </c>
      <c r="C18" s="32">
        <v>-4.0996677740863685E-2</v>
      </c>
      <c r="D18" s="32">
        <v>-3.4581939799330996E-2</v>
      </c>
      <c r="E18" s="32">
        <v>-2.2875816993464082E-2</v>
      </c>
      <c r="F18" s="32">
        <v>-5.858173090477814E-2</v>
      </c>
      <c r="G18" s="32">
        <v>-9.6042924378376471E-2</v>
      </c>
      <c r="H18" s="32">
        <v>-7.3009842638888323E-2</v>
      </c>
      <c r="I18" s="67">
        <v>-1.4384672948713817E-2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-9.167324568557722E-2</v>
      </c>
      <c r="C20" s="32">
        <v>-3.7131757925071951E-2</v>
      </c>
      <c r="D20" s="32">
        <v>-2.2437328839266857E-2</v>
      </c>
      <c r="E20" s="32">
        <v>-8.1948184603956031E-3</v>
      </c>
      <c r="F20" s="32">
        <v>-4.4372258779277418E-2</v>
      </c>
      <c r="G20" s="32">
        <v>-2.2341970849051984E-2</v>
      </c>
      <c r="H20" s="32">
        <v>-9.6702902804777224E-3</v>
      </c>
      <c r="I20" s="67">
        <v>-1.4657944152125291E-2</v>
      </c>
      <c r="J20" s="46"/>
      <c r="K20" s="46"/>
      <c r="L20" s="46"/>
    </row>
    <row r="21" spans="1:12" x14ac:dyDescent="0.25">
      <c r="A21" s="68" t="s">
        <v>13</v>
      </c>
      <c r="B21" s="32">
        <v>-7.0858116260912762E-2</v>
      </c>
      <c r="C21" s="32">
        <v>-1.8248087595620244E-2</v>
      </c>
      <c r="D21" s="32">
        <v>-1.13028372900984E-2</v>
      </c>
      <c r="E21" s="32">
        <v>-4.5860064153969704E-3</v>
      </c>
      <c r="F21" s="32">
        <v>-8.5200389832269519E-3</v>
      </c>
      <c r="G21" s="32">
        <v>-1.931059849328387E-2</v>
      </c>
      <c r="H21" s="32">
        <v>-4.6852927918685783E-3</v>
      </c>
      <c r="I21" s="67">
        <v>-9.7233797078408735E-3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0.13820589110383819</v>
      </c>
      <c r="C22" s="32">
        <v>5.5458683956407739E-2</v>
      </c>
      <c r="D22" s="32">
        <v>4.3344709897612521E-3</v>
      </c>
      <c r="E22" s="32">
        <v>3.0713029360032396E-2</v>
      </c>
      <c r="F22" s="32">
        <v>0.27068008131084942</v>
      </c>
      <c r="G22" s="32">
        <v>5.7911644201515289E-2</v>
      </c>
      <c r="H22" s="32">
        <v>2.3318634453438181E-2</v>
      </c>
      <c r="I22" s="67">
        <v>2.1083429582039903E-2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-8.6893308513764977E-2</v>
      </c>
      <c r="C23" s="32">
        <v>-2.6860643185298572E-2</v>
      </c>
      <c r="D23" s="32">
        <v>-1.676548159088509E-2</v>
      </c>
      <c r="E23" s="32">
        <v>-7.988557873438884E-3</v>
      </c>
      <c r="F23" s="32">
        <v>-6.5884430867493293E-3</v>
      </c>
      <c r="G23" s="32">
        <v>-1.0392342050530523E-2</v>
      </c>
      <c r="H23" s="32">
        <v>1.3871302543158048E-3</v>
      </c>
      <c r="I23" s="67">
        <v>-1.2519829355084999E-2</v>
      </c>
      <c r="J23" s="46"/>
      <c r="K23" s="46" t="s">
        <v>48</v>
      </c>
      <c r="L23" s="47">
        <v>107.84</v>
      </c>
    </row>
    <row r="24" spans="1:12" x14ac:dyDescent="0.25">
      <c r="A24" s="68" t="s">
        <v>50</v>
      </c>
      <c r="B24" s="32">
        <v>-7.2162321837382692E-2</v>
      </c>
      <c r="C24" s="32">
        <v>-2.7791534473419421E-2</v>
      </c>
      <c r="D24" s="32">
        <v>-1.4329423763385973E-2</v>
      </c>
      <c r="E24" s="32">
        <v>-7.3978896546353923E-3</v>
      </c>
      <c r="F24" s="32">
        <v>-2.7355877489324443E-2</v>
      </c>
      <c r="G24" s="32">
        <v>-1.0546392095418411E-2</v>
      </c>
      <c r="H24" s="32">
        <v>-8.0773029144289854E-3</v>
      </c>
      <c r="I24" s="67">
        <v>-6.0494960194205083E-3</v>
      </c>
      <c r="J24" s="46"/>
      <c r="K24" s="46" t="s">
        <v>49</v>
      </c>
      <c r="L24" s="47">
        <v>93.83</v>
      </c>
    </row>
    <row r="25" spans="1:12" x14ac:dyDescent="0.25">
      <c r="A25" s="68" t="s">
        <v>51</v>
      </c>
      <c r="B25" s="32">
        <v>-7.299095963668778E-2</v>
      </c>
      <c r="C25" s="32">
        <v>-2.5378848728246362E-2</v>
      </c>
      <c r="D25" s="32">
        <v>-1.4383574007220234E-2</v>
      </c>
      <c r="E25" s="32">
        <v>-6.0105858078406404E-3</v>
      </c>
      <c r="F25" s="32">
        <v>-4.086744741362569E-2</v>
      </c>
      <c r="G25" s="32">
        <v>-1.6199517792776508E-2</v>
      </c>
      <c r="H25" s="32">
        <v>-1.3232095369667407E-3</v>
      </c>
      <c r="I25" s="67">
        <v>-1.6409168942206231E-2</v>
      </c>
      <c r="J25" s="46"/>
      <c r="K25" s="46" t="s">
        <v>50</v>
      </c>
      <c r="L25" s="47">
        <v>95.44</v>
      </c>
    </row>
    <row r="26" spans="1:12" ht="17.25" customHeight="1" x14ac:dyDescent="0.25">
      <c r="A26" s="68" t="s">
        <v>52</v>
      </c>
      <c r="B26" s="32">
        <v>-7.2718719734354065E-2</v>
      </c>
      <c r="C26" s="32">
        <v>-3.0697584727377825E-2</v>
      </c>
      <c r="D26" s="32">
        <v>-1.4641509433962141E-2</v>
      </c>
      <c r="E26" s="32">
        <v>-9.9466278505579986E-3</v>
      </c>
      <c r="F26" s="32">
        <v>-4.9682744110687072E-2</v>
      </c>
      <c r="G26" s="32">
        <v>-3.0671341753498615E-2</v>
      </c>
      <c r="H26" s="32">
        <v>-1.1936008274211596E-2</v>
      </c>
      <c r="I26" s="67">
        <v>-2.0766168002889218E-2</v>
      </c>
      <c r="J26" s="58"/>
      <c r="K26" s="50" t="s">
        <v>51</v>
      </c>
      <c r="L26" s="47">
        <v>95.11</v>
      </c>
    </row>
    <row r="27" spans="1:12" x14ac:dyDescent="0.25">
      <c r="A27" s="68" t="s">
        <v>53</v>
      </c>
      <c r="B27" s="32">
        <v>-9.7627531068045559E-2</v>
      </c>
      <c r="C27" s="32">
        <v>-3.4891718561204543E-2</v>
      </c>
      <c r="D27" s="32">
        <v>-1.772774571942104E-2</v>
      </c>
      <c r="E27" s="32">
        <v>-1.0020603109196502E-2</v>
      </c>
      <c r="F27" s="32">
        <v>-8.6284700035880513E-2</v>
      </c>
      <c r="G27" s="32">
        <v>-5.4686749367433007E-2</v>
      </c>
      <c r="H27" s="32">
        <v>-1.8045190836607827E-2</v>
      </c>
      <c r="I27" s="67">
        <v>-2.9273639369789217E-2</v>
      </c>
      <c r="J27" s="53"/>
      <c r="K27" s="41" t="s">
        <v>52</v>
      </c>
      <c r="L27" s="47">
        <v>95.66</v>
      </c>
    </row>
    <row r="28" spans="1:12" ht="15.75" thickBot="1" x14ac:dyDescent="0.3">
      <c r="A28" s="70" t="s">
        <v>54</v>
      </c>
      <c r="B28" s="71">
        <v>-0.14157627779945381</v>
      </c>
      <c r="C28" s="71">
        <v>-4.7558441558441578E-2</v>
      </c>
      <c r="D28" s="71">
        <v>-3.3754940711462456E-2</v>
      </c>
      <c r="E28" s="71">
        <v>-8.2752613240417716E-3</v>
      </c>
      <c r="F28" s="71">
        <v>-8.9391447591690931E-2</v>
      </c>
      <c r="G28" s="71">
        <v>-5.9702531952787297E-2</v>
      </c>
      <c r="H28" s="71">
        <v>-1.7825061123541652E-2</v>
      </c>
      <c r="I28" s="72">
        <v>-2.1240122608968459E-2</v>
      </c>
      <c r="J28" s="53"/>
      <c r="K28" s="41" t="s">
        <v>53</v>
      </c>
      <c r="L28" s="47">
        <v>93.5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90.13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Agriculture, forestry and fishing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113.33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92.87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94.13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94.05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94.11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91.87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88.84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113.82</v>
      </c>
    </row>
    <row r="42" spans="1:12" x14ac:dyDescent="0.25">
      <c r="K42" s="46" t="s">
        <v>49</v>
      </c>
      <c r="L42" s="47">
        <v>91.31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92.78</v>
      </c>
    </row>
    <row r="44" spans="1:12" ht="15.4" customHeight="1" x14ac:dyDescent="0.25">
      <c r="A44" s="26" t="str">
        <f>"Indexed number of payroll jobs in "&amp;$L$1&amp;" each week by age group"</f>
        <v>Indexed number of payroll jobs in Agriculture, forestry and fishing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92.7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92.73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90.24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85.84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95.12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91.21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101.62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91.05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92.48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89.52</v>
      </c>
    </row>
    <row r="58" spans="1:12" ht="15.4" customHeight="1" x14ac:dyDescent="0.25">
      <c r="K58" s="41" t="s">
        <v>2</v>
      </c>
      <c r="L58" s="47">
        <v>96.14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59" s="41" t="s">
        <v>1</v>
      </c>
      <c r="L59" s="47">
        <v>90.61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93.07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89.71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99.2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90.4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92.83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89.02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94.59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91.55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90.46</v>
      </c>
    </row>
    <row r="71" spans="1:12" ht="15.4" customHeight="1" x14ac:dyDescent="0.25">
      <c r="K71" s="46" t="s">
        <v>5</v>
      </c>
      <c r="L71" s="47">
        <v>87.12</v>
      </c>
    </row>
    <row r="72" spans="1:12" ht="15.4" customHeight="1" x14ac:dyDescent="0.25">
      <c r="K72" s="46" t="s">
        <v>46</v>
      </c>
      <c r="L72" s="47">
        <v>98.28</v>
      </c>
    </row>
    <row r="73" spans="1:12" ht="15.4" customHeight="1" x14ac:dyDescent="0.25">
      <c r="K73" s="50" t="s">
        <v>4</v>
      </c>
      <c r="L73" s="47">
        <v>88.05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4" s="41" t="s">
        <v>3</v>
      </c>
      <c r="L74" s="47">
        <v>91.22</v>
      </c>
    </row>
    <row r="75" spans="1:12" ht="15.4" customHeight="1" x14ac:dyDescent="0.25">
      <c r="K75" s="41" t="s">
        <v>45</v>
      </c>
      <c r="L75" s="47">
        <v>86.73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92.66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88.59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98.69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86.34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101.46</v>
      </c>
    </row>
    <row r="84" spans="1:12" ht="15.4" customHeight="1" x14ac:dyDescent="0.25">
      <c r="K84" s="50" t="s">
        <v>4</v>
      </c>
      <c r="L84" s="47">
        <v>94.57</v>
      </c>
    </row>
    <row r="85" spans="1:12" ht="15.4" customHeight="1" x14ac:dyDescent="0.25">
      <c r="K85" s="41" t="s">
        <v>3</v>
      </c>
      <c r="L85" s="47">
        <v>95.67</v>
      </c>
    </row>
    <row r="86" spans="1:12" ht="15.4" customHeight="1" x14ac:dyDescent="0.25">
      <c r="K86" s="41" t="s">
        <v>45</v>
      </c>
      <c r="L86" s="47">
        <v>85.59</v>
      </c>
    </row>
    <row r="87" spans="1:12" ht="15.4" customHeight="1" x14ac:dyDescent="0.25">
      <c r="K87" s="41" t="s">
        <v>2</v>
      </c>
      <c r="L87" s="47">
        <v>115.56</v>
      </c>
    </row>
    <row r="88" spans="1:12" ht="15.4" customHeight="1" x14ac:dyDescent="0.25">
      <c r="K88" s="41" t="s">
        <v>1</v>
      </c>
      <c r="L88" s="47">
        <v>82.57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96.74</v>
      </c>
    </row>
    <row r="91" spans="1:12" ht="15" customHeight="1" x14ac:dyDescent="0.25">
      <c r="K91" s="46" t="s">
        <v>5</v>
      </c>
      <c r="L91" s="47">
        <v>86.45</v>
      </c>
    </row>
    <row r="92" spans="1:12" ht="15" customHeight="1" x14ac:dyDescent="0.25">
      <c r="A92" s="26"/>
      <c r="K92" s="46" t="s">
        <v>46</v>
      </c>
      <c r="L92" s="47">
        <v>99.54</v>
      </c>
    </row>
    <row r="93" spans="1:12" ht="15" customHeight="1" x14ac:dyDescent="0.25">
      <c r="K93" s="50" t="s">
        <v>4</v>
      </c>
      <c r="L93" s="47">
        <v>95.81</v>
      </c>
    </row>
    <row r="94" spans="1:12" ht="15" customHeight="1" x14ac:dyDescent="0.25">
      <c r="K94" s="41" t="s">
        <v>3</v>
      </c>
      <c r="L94" s="47">
        <v>96.37</v>
      </c>
    </row>
    <row r="95" spans="1:12" ht="15" customHeight="1" x14ac:dyDescent="0.25">
      <c r="K95" s="41" t="s">
        <v>45</v>
      </c>
      <c r="L95" s="47">
        <v>85.62</v>
      </c>
    </row>
    <row r="96" spans="1:12" ht="15" customHeight="1" x14ac:dyDescent="0.25">
      <c r="K96" s="41" t="s">
        <v>2</v>
      </c>
      <c r="L96" s="47">
        <v>115.31</v>
      </c>
    </row>
    <row r="97" spans="1:12" ht="15" customHeight="1" x14ac:dyDescent="0.25">
      <c r="K97" s="41" t="s">
        <v>1</v>
      </c>
      <c r="L97" s="47">
        <v>77.06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96.44</v>
      </c>
    </row>
    <row r="100" spans="1:12" x14ac:dyDescent="0.25">
      <c r="A100" s="25"/>
      <c r="B100" s="24"/>
      <c r="K100" s="46" t="s">
        <v>5</v>
      </c>
      <c r="L100" s="47">
        <v>85.07</v>
      </c>
    </row>
    <row r="101" spans="1:12" x14ac:dyDescent="0.25">
      <c r="A101" s="25"/>
      <c r="B101" s="24"/>
      <c r="K101" s="46" t="s">
        <v>46</v>
      </c>
      <c r="L101" s="47">
        <v>98.54</v>
      </c>
    </row>
    <row r="102" spans="1:12" x14ac:dyDescent="0.25">
      <c r="A102" s="25"/>
      <c r="B102" s="24"/>
      <c r="K102" s="50" t="s">
        <v>4</v>
      </c>
      <c r="L102" s="47">
        <v>93.67</v>
      </c>
    </row>
    <row r="103" spans="1:12" x14ac:dyDescent="0.25">
      <c r="A103" s="25"/>
      <c r="B103" s="24"/>
      <c r="K103" s="41" t="s">
        <v>3</v>
      </c>
      <c r="L103" s="47">
        <v>95.12</v>
      </c>
    </row>
    <row r="104" spans="1:12" x14ac:dyDescent="0.25">
      <c r="A104" s="25"/>
      <c r="B104" s="24"/>
      <c r="K104" s="41" t="s">
        <v>45</v>
      </c>
      <c r="L104" s="47">
        <v>84.87</v>
      </c>
    </row>
    <row r="105" spans="1:12" x14ac:dyDescent="0.25">
      <c r="A105" s="25"/>
      <c r="B105" s="24"/>
      <c r="K105" s="41" t="s">
        <v>2</v>
      </c>
      <c r="L105" s="47">
        <v>111.37</v>
      </c>
    </row>
    <row r="106" spans="1:12" x14ac:dyDescent="0.25">
      <c r="A106" s="25"/>
      <c r="B106" s="24"/>
      <c r="K106" s="41" t="s">
        <v>1</v>
      </c>
      <c r="L106" s="47">
        <v>82.35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100.4837</v>
      </c>
    </row>
    <row r="110" spans="1:12" x14ac:dyDescent="0.25">
      <c r="K110" s="74">
        <v>43918</v>
      </c>
      <c r="L110" s="47">
        <v>100.0446</v>
      </c>
    </row>
    <row r="111" spans="1:12" x14ac:dyDescent="0.25">
      <c r="K111" s="74">
        <v>43925</v>
      </c>
      <c r="L111" s="47">
        <v>98.3733</v>
      </c>
    </row>
    <row r="112" spans="1:12" x14ac:dyDescent="0.25">
      <c r="K112" s="74">
        <v>43932</v>
      </c>
      <c r="L112" s="47">
        <v>96.518600000000006</v>
      </c>
    </row>
    <row r="113" spans="11:12" x14ac:dyDescent="0.25">
      <c r="K113" s="74">
        <v>43939</v>
      </c>
      <c r="L113" s="47">
        <v>96.393299999999996</v>
      </c>
    </row>
    <row r="114" spans="11:12" x14ac:dyDescent="0.25">
      <c r="K114" s="74">
        <v>43946</v>
      </c>
      <c r="L114" s="47">
        <v>96.724699999999999</v>
      </c>
    </row>
    <row r="115" spans="11:12" x14ac:dyDescent="0.25">
      <c r="K115" s="74">
        <v>43953</v>
      </c>
      <c r="L115" s="47">
        <v>96.612099999999998</v>
      </c>
    </row>
    <row r="116" spans="11:12" x14ac:dyDescent="0.25">
      <c r="K116" s="74">
        <v>43960</v>
      </c>
      <c r="L116" s="47">
        <v>96.638300000000001</v>
      </c>
    </row>
    <row r="117" spans="11:12" x14ac:dyDescent="0.25">
      <c r="K117" s="74">
        <v>43967</v>
      </c>
      <c r="L117" s="47">
        <v>96.742400000000004</v>
      </c>
    </row>
    <row r="118" spans="11:12" x14ac:dyDescent="0.25">
      <c r="K118" s="74">
        <v>43974</v>
      </c>
      <c r="L118" s="47">
        <v>96.614900000000006</v>
      </c>
    </row>
    <row r="119" spans="11:12" x14ac:dyDescent="0.25">
      <c r="K119" s="74">
        <v>43981</v>
      </c>
      <c r="L119" s="47">
        <v>96.308999999999997</v>
      </c>
    </row>
    <row r="120" spans="11:12" x14ac:dyDescent="0.25">
      <c r="K120" s="74">
        <v>43988</v>
      </c>
      <c r="L120" s="47">
        <v>96.571700000000007</v>
      </c>
    </row>
    <row r="121" spans="11:12" x14ac:dyDescent="0.25">
      <c r="K121" s="74">
        <v>43995</v>
      </c>
      <c r="L121" s="47">
        <v>97.161600000000007</v>
      </c>
    </row>
    <row r="122" spans="11:12" x14ac:dyDescent="0.25">
      <c r="K122" s="74">
        <v>44002</v>
      </c>
      <c r="L122" s="47">
        <v>97.529899999999998</v>
      </c>
    </row>
    <row r="123" spans="11:12" x14ac:dyDescent="0.25">
      <c r="K123" s="74">
        <v>44009</v>
      </c>
      <c r="L123" s="47">
        <v>97.629000000000005</v>
      </c>
    </row>
    <row r="124" spans="11:12" x14ac:dyDescent="0.25">
      <c r="K124" s="74">
        <v>44016</v>
      </c>
      <c r="L124" s="47">
        <v>97.684299999999993</v>
      </c>
    </row>
    <row r="125" spans="11:12" x14ac:dyDescent="0.25">
      <c r="K125" s="74">
        <v>44023</v>
      </c>
      <c r="L125" s="47">
        <v>96.535600000000002</v>
      </c>
    </row>
    <row r="126" spans="11:12" x14ac:dyDescent="0.25">
      <c r="K126" s="74">
        <v>44030</v>
      </c>
      <c r="L126" s="47">
        <v>95.563299999999998</v>
      </c>
    </row>
    <row r="127" spans="11:12" x14ac:dyDescent="0.25">
      <c r="K127" s="74">
        <v>44037</v>
      </c>
      <c r="L127" s="47">
        <v>95.568899999999999</v>
      </c>
    </row>
    <row r="128" spans="11:12" x14ac:dyDescent="0.25">
      <c r="K128" s="74">
        <v>44044</v>
      </c>
      <c r="L128" s="47">
        <v>95.336699999999993</v>
      </c>
    </row>
    <row r="129" spans="1:12" x14ac:dyDescent="0.25">
      <c r="K129" s="74">
        <v>44051</v>
      </c>
      <c r="L129" s="47">
        <v>94.627099999999999</v>
      </c>
    </row>
    <row r="130" spans="1:12" x14ac:dyDescent="0.25">
      <c r="K130" s="74">
        <v>44058</v>
      </c>
      <c r="L130" s="47">
        <v>94.491100000000003</v>
      </c>
    </row>
    <row r="131" spans="1:12" x14ac:dyDescent="0.25">
      <c r="K131" s="74">
        <v>44065</v>
      </c>
      <c r="L131" s="47">
        <v>94.275800000000004</v>
      </c>
    </row>
    <row r="132" spans="1:12" x14ac:dyDescent="0.25">
      <c r="K132" s="74">
        <v>44072</v>
      </c>
      <c r="L132" s="47">
        <v>94.630600000000001</v>
      </c>
    </row>
    <row r="133" spans="1:12" x14ac:dyDescent="0.25">
      <c r="K133" s="74">
        <v>44079</v>
      </c>
      <c r="L133" s="47">
        <v>94.573999999999998</v>
      </c>
    </row>
    <row r="134" spans="1:12" x14ac:dyDescent="0.25">
      <c r="K134" s="74">
        <v>44086</v>
      </c>
      <c r="L134" s="47">
        <v>94.282899999999998</v>
      </c>
    </row>
    <row r="135" spans="1:12" x14ac:dyDescent="0.25">
      <c r="K135" s="74">
        <v>44093</v>
      </c>
      <c r="L135" s="47">
        <v>94.070400000000006</v>
      </c>
    </row>
    <row r="136" spans="1:12" x14ac:dyDescent="0.25">
      <c r="K136" s="74">
        <v>44100</v>
      </c>
      <c r="L136" s="47">
        <v>93.518100000000004</v>
      </c>
    </row>
    <row r="137" spans="1:12" x14ac:dyDescent="0.25">
      <c r="K137" s="74">
        <v>44107</v>
      </c>
      <c r="L137" s="47">
        <v>91.859800000000007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102.1532</v>
      </c>
    </row>
    <row r="152" spans="11:12" x14ac:dyDescent="0.25">
      <c r="K152" s="74">
        <v>43918</v>
      </c>
      <c r="L152" s="47">
        <v>103.32850000000001</v>
      </c>
    </row>
    <row r="153" spans="11:12" x14ac:dyDescent="0.25">
      <c r="K153" s="74">
        <v>43925</v>
      </c>
      <c r="L153" s="47">
        <v>103.1799</v>
      </c>
    </row>
    <row r="154" spans="11:12" x14ac:dyDescent="0.25">
      <c r="K154" s="74">
        <v>43932</v>
      </c>
      <c r="L154" s="47">
        <v>99.559799999999996</v>
      </c>
    </row>
    <row r="155" spans="11:12" x14ac:dyDescent="0.25">
      <c r="K155" s="74">
        <v>43939</v>
      </c>
      <c r="L155" s="47">
        <v>99.729699999999994</v>
      </c>
    </row>
    <row r="156" spans="11:12" x14ac:dyDescent="0.25">
      <c r="K156" s="74">
        <v>43946</v>
      </c>
      <c r="L156" s="47">
        <v>102.24169999999999</v>
      </c>
    </row>
    <row r="157" spans="11:12" x14ac:dyDescent="0.25">
      <c r="K157" s="74">
        <v>43953</v>
      </c>
      <c r="L157" s="47">
        <v>102.37179999999999</v>
      </c>
    </row>
    <row r="158" spans="11:12" x14ac:dyDescent="0.25">
      <c r="K158" s="74">
        <v>43960</v>
      </c>
      <c r="L158" s="47">
        <v>101.02419999999999</v>
      </c>
    </row>
    <row r="159" spans="11:12" x14ac:dyDescent="0.25">
      <c r="K159" s="74">
        <v>43967</v>
      </c>
      <c r="L159" s="47">
        <v>100.5889</v>
      </c>
    </row>
    <row r="160" spans="11:12" x14ac:dyDescent="0.25">
      <c r="K160" s="74">
        <v>43974</v>
      </c>
      <c r="L160" s="47">
        <v>100.5213</v>
      </c>
    </row>
    <row r="161" spans="11:12" x14ac:dyDescent="0.25">
      <c r="K161" s="74">
        <v>43981</v>
      </c>
      <c r="L161" s="47">
        <v>99.576099999999997</v>
      </c>
    </row>
    <row r="162" spans="11:12" x14ac:dyDescent="0.25">
      <c r="K162" s="74">
        <v>43988</v>
      </c>
      <c r="L162" s="47">
        <v>99.984999999999999</v>
      </c>
    </row>
    <row r="163" spans="11:12" x14ac:dyDescent="0.25">
      <c r="K163" s="74">
        <v>43995</v>
      </c>
      <c r="L163" s="47">
        <v>101.5822</v>
      </c>
    </row>
    <row r="164" spans="11:12" x14ac:dyDescent="0.25">
      <c r="K164" s="74">
        <v>44002</v>
      </c>
      <c r="L164" s="47">
        <v>105.8092</v>
      </c>
    </row>
    <row r="165" spans="11:12" x14ac:dyDescent="0.25">
      <c r="K165" s="74">
        <v>44009</v>
      </c>
      <c r="L165" s="47">
        <v>105.6865</v>
      </c>
    </row>
    <row r="166" spans="11:12" x14ac:dyDescent="0.25">
      <c r="K166" s="74">
        <v>44016</v>
      </c>
      <c r="L166" s="47">
        <v>104.3107</v>
      </c>
    </row>
    <row r="167" spans="11:12" x14ac:dyDescent="0.25">
      <c r="K167" s="74">
        <v>44023</v>
      </c>
      <c r="L167" s="47">
        <v>97.528599999999997</v>
      </c>
    </row>
    <row r="168" spans="11:12" x14ac:dyDescent="0.25">
      <c r="K168" s="74">
        <v>44030</v>
      </c>
      <c r="L168" s="47">
        <v>96.452399999999997</v>
      </c>
    </row>
    <row r="169" spans="11:12" x14ac:dyDescent="0.25">
      <c r="K169" s="74">
        <v>44037</v>
      </c>
      <c r="L169" s="47">
        <v>96.415300000000002</v>
      </c>
    </row>
    <row r="170" spans="11:12" x14ac:dyDescent="0.25">
      <c r="K170" s="74">
        <v>44044</v>
      </c>
      <c r="L170" s="47">
        <v>96.419200000000004</v>
      </c>
    </row>
    <row r="171" spans="11:12" x14ac:dyDescent="0.25">
      <c r="K171" s="74">
        <v>44051</v>
      </c>
      <c r="L171" s="47">
        <v>95.743099999999998</v>
      </c>
    </row>
    <row r="172" spans="11:12" x14ac:dyDescent="0.25">
      <c r="K172" s="74">
        <v>44058</v>
      </c>
      <c r="L172" s="47">
        <v>95.539900000000003</v>
      </c>
    </row>
    <row r="173" spans="11:12" x14ac:dyDescent="0.25">
      <c r="K173" s="74">
        <v>44065</v>
      </c>
      <c r="L173" s="47">
        <v>96.5428</v>
      </c>
    </row>
    <row r="174" spans="11:12" x14ac:dyDescent="0.25">
      <c r="K174" s="74">
        <v>44072</v>
      </c>
      <c r="L174" s="47">
        <v>98.185699999999997</v>
      </c>
    </row>
    <row r="175" spans="11:12" x14ac:dyDescent="0.25">
      <c r="K175" s="74">
        <v>44079</v>
      </c>
      <c r="L175" s="47">
        <v>98.494799999999998</v>
      </c>
    </row>
    <row r="176" spans="11:12" x14ac:dyDescent="0.25">
      <c r="K176" s="74">
        <v>44086</v>
      </c>
      <c r="L176" s="47">
        <v>98.538600000000002</v>
      </c>
    </row>
    <row r="177" spans="11:12" x14ac:dyDescent="0.25">
      <c r="K177" s="74">
        <v>44093</v>
      </c>
      <c r="L177" s="47">
        <v>98.484099999999998</v>
      </c>
    </row>
    <row r="178" spans="11:12" x14ac:dyDescent="0.25">
      <c r="K178" s="74">
        <v>44100</v>
      </c>
      <c r="L178" s="47">
        <v>97.239199999999997</v>
      </c>
    </row>
    <row r="179" spans="11:12" x14ac:dyDescent="0.25">
      <c r="K179" s="74">
        <v>44107</v>
      </c>
      <c r="L179" s="47">
        <v>96.546700000000001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33C3-3C69-4040-8400-9BCDA2BAE30C}">
  <sheetPr codeName="Sheet22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Other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-5.5960675068967403E-2</v>
      </c>
      <c r="C10" s="32">
        <v>-1.811008560088001E-2</v>
      </c>
      <c r="D10" s="32">
        <v>-1.4241778972696406E-2</v>
      </c>
      <c r="E10" s="32">
        <v>-5.2924916286490875E-3</v>
      </c>
      <c r="F10" s="32">
        <v>1.6193720189646266E-2</v>
      </c>
      <c r="G10" s="32">
        <v>-1.1893593414693315E-2</v>
      </c>
      <c r="H10" s="32">
        <v>-1.7222143719344163E-2</v>
      </c>
      <c r="I10" s="67">
        <v>-1.5263197013828389E-3</v>
      </c>
      <c r="J10" s="46"/>
      <c r="K10" s="46"/>
      <c r="L10" s="47"/>
    </row>
    <row r="11" spans="1:12" x14ac:dyDescent="0.25">
      <c r="A11" s="68" t="s">
        <v>6</v>
      </c>
      <c r="B11" s="32">
        <v>-4.7381133319294277E-2</v>
      </c>
      <c r="C11" s="32">
        <v>-2.8469834629714308E-2</v>
      </c>
      <c r="D11" s="32">
        <v>-1.9136829006165534E-2</v>
      </c>
      <c r="E11" s="32">
        <v>-4.7849583427156395E-3</v>
      </c>
      <c r="F11" s="32">
        <v>-8.898810059563167E-3</v>
      </c>
      <c r="G11" s="32">
        <v>-3.4192928757209473E-2</v>
      </c>
      <c r="H11" s="32">
        <v>-2.2102090030290844E-2</v>
      </c>
      <c r="I11" s="67">
        <v>-4.8757376341395098E-3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-0.12166163141993958</v>
      </c>
      <c r="C12" s="32">
        <v>-2.0007187736234888E-2</v>
      </c>
      <c r="D12" s="32">
        <v>-1.4339453314886175E-2</v>
      </c>
      <c r="E12" s="32">
        <v>-4.3559195830230601E-3</v>
      </c>
      <c r="F12" s="32">
        <v>-3.6349112504171388E-2</v>
      </c>
      <c r="G12" s="32">
        <v>-3.5549965864996036E-3</v>
      </c>
      <c r="H12" s="32">
        <v>-2.8249050151417987E-2</v>
      </c>
      <c r="I12" s="67">
        <v>1.6183427615595436E-2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-3.7336341498352743E-2</v>
      </c>
      <c r="C13" s="32">
        <v>-7.2597680774060258E-3</v>
      </c>
      <c r="D13" s="32">
        <v>-8.797197640118104E-3</v>
      </c>
      <c r="E13" s="32">
        <v>-7.3811992923809022E-3</v>
      </c>
      <c r="F13" s="32">
        <v>6.6303715654291828E-2</v>
      </c>
      <c r="G13" s="32">
        <v>2.2988730045587547E-2</v>
      </c>
      <c r="H13" s="32">
        <v>-2.807696001056792E-3</v>
      </c>
      <c r="I13" s="67">
        <v>-4.4549142559032751E-3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-2.1077449303689155E-2</v>
      </c>
      <c r="C14" s="32">
        <v>-6.8010741582317236E-3</v>
      </c>
      <c r="D14" s="32">
        <v>-5.3216930779096394E-3</v>
      </c>
      <c r="E14" s="32">
        <v>-5.4728005925438472E-3</v>
      </c>
      <c r="F14" s="32">
        <v>2.9810171897469928E-2</v>
      </c>
      <c r="G14" s="32">
        <v>-2.9474922386811819E-2</v>
      </c>
      <c r="H14" s="32">
        <v>-3.2505041688822733E-2</v>
      </c>
      <c r="I14" s="67">
        <v>-1.5194553265752919E-2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-1.1952503481976295E-2</v>
      </c>
      <c r="C15" s="32">
        <v>-7.8773081755042496E-3</v>
      </c>
      <c r="D15" s="32">
        <v>-1.9475237782879629E-2</v>
      </c>
      <c r="E15" s="32">
        <v>-3.222492060526827E-3</v>
      </c>
      <c r="F15" s="32">
        <v>6.4335320573288612E-2</v>
      </c>
      <c r="G15" s="32">
        <v>-2.6939550294554082E-2</v>
      </c>
      <c r="H15" s="32">
        <v>-8.7717561426127189E-3</v>
      </c>
      <c r="I15" s="67">
        <v>-1.2571884206545647E-2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-2.2478675363773237E-2</v>
      </c>
      <c r="C16" s="32">
        <v>-7.160147789527338E-3</v>
      </c>
      <c r="D16" s="32">
        <v>-6.1471751052161183E-3</v>
      </c>
      <c r="E16" s="32">
        <v>1.4622153209109756E-2</v>
      </c>
      <c r="F16" s="32">
        <v>2.733493893175476E-2</v>
      </c>
      <c r="G16" s="32">
        <v>-2.1548844108334797E-2</v>
      </c>
      <c r="H16" s="32">
        <v>-4.8138694436957508E-2</v>
      </c>
      <c r="I16" s="67">
        <v>3.4723412831258127E-2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-6.0386774797255072E-2</v>
      </c>
      <c r="C17" s="32">
        <v>-0.10131264916467775</v>
      </c>
      <c r="D17" s="32">
        <v>-1.9826464208242855E-2</v>
      </c>
      <c r="E17" s="32">
        <v>-2.9677962534203295E-2</v>
      </c>
      <c r="F17" s="32">
        <v>1.6943581567014698E-2</v>
      </c>
      <c r="G17" s="32">
        <v>-4.1994520018126646E-2</v>
      </c>
      <c r="H17" s="32">
        <v>1.5097451502321446E-2</v>
      </c>
      <c r="I17" s="67">
        <v>-2.1655055959591829E-2</v>
      </c>
      <c r="J17" s="46"/>
      <c r="K17" s="46"/>
      <c r="L17" s="47"/>
    </row>
    <row r="18" spans="1:12" x14ac:dyDescent="0.25">
      <c r="A18" s="69" t="s">
        <v>1</v>
      </c>
      <c r="B18" s="32">
        <v>7.8362068965516229E-3</v>
      </c>
      <c r="C18" s="32">
        <v>-1.6469433538979228E-2</v>
      </c>
      <c r="D18" s="32">
        <v>-6.4390934844192893E-3</v>
      </c>
      <c r="E18" s="32">
        <v>-1.6302076076355032E-2</v>
      </c>
      <c r="F18" s="32">
        <v>8.1218996252437892E-2</v>
      </c>
      <c r="G18" s="32">
        <v>1.0106441654325282E-2</v>
      </c>
      <c r="H18" s="32">
        <v>4.1714462605833003E-3</v>
      </c>
      <c r="I18" s="67">
        <v>-1.2431299018186404E-2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-5.1322129985827081E-2</v>
      </c>
      <c r="C20" s="32">
        <v>-2.180610221111523E-2</v>
      </c>
      <c r="D20" s="32">
        <v>-1.2725007901537633E-2</v>
      </c>
      <c r="E20" s="32">
        <v>-5.9938152204713768E-3</v>
      </c>
      <c r="F20" s="32">
        <v>-1.1371141237077054E-2</v>
      </c>
      <c r="G20" s="32">
        <v>-1.7995409059158529E-2</v>
      </c>
      <c r="H20" s="32">
        <v>-1.0638005775221893E-2</v>
      </c>
      <c r="I20" s="67">
        <v>-2.7699993246178556E-3</v>
      </c>
      <c r="J20" s="46"/>
      <c r="K20" s="46"/>
      <c r="L20" s="46"/>
    </row>
    <row r="21" spans="1:12" x14ac:dyDescent="0.25">
      <c r="A21" s="68" t="s">
        <v>13</v>
      </c>
      <c r="B21" s="32">
        <v>-6.4673466217965325E-2</v>
      </c>
      <c r="C21" s="32">
        <v>-1.6011503393283166E-2</v>
      </c>
      <c r="D21" s="32">
        <v>-1.570591856860315E-2</v>
      </c>
      <c r="E21" s="32">
        <v>-5.100768638674813E-3</v>
      </c>
      <c r="F21" s="32">
        <v>4.7340826169755212E-2</v>
      </c>
      <c r="G21" s="32">
        <v>-4.0917821365218376E-3</v>
      </c>
      <c r="H21" s="32">
        <v>-2.4724174132983445E-2</v>
      </c>
      <c r="I21" s="67">
        <v>-3.7205295923803394E-4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5.7118863049095747E-2</v>
      </c>
      <c r="C22" s="32">
        <v>1.5708965517241325E-2</v>
      </c>
      <c r="D22" s="32">
        <v>-2.9260036558119706E-3</v>
      </c>
      <c r="E22" s="32">
        <v>6.4731534478059682E-3</v>
      </c>
      <c r="F22" s="32">
        <v>0.27652811205587113</v>
      </c>
      <c r="G22" s="32">
        <v>-2.6603279278302416E-2</v>
      </c>
      <c r="H22" s="32">
        <v>-3.6741221687325964E-2</v>
      </c>
      <c r="I22" s="67">
        <v>9.3486910667310852E-3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-7.5408288288288383E-2</v>
      </c>
      <c r="C23" s="32">
        <v>-9.7610991753612764E-3</v>
      </c>
      <c r="D23" s="32">
        <v>-8.6643054929487207E-3</v>
      </c>
      <c r="E23" s="32">
        <v>-3.8360874473981621E-3</v>
      </c>
      <c r="F23" s="32">
        <v>2.2508244259678456E-2</v>
      </c>
      <c r="G23" s="32">
        <v>-4.7531740216356644E-3</v>
      </c>
      <c r="H23" s="32">
        <v>-1.2355812510325137E-2</v>
      </c>
      <c r="I23" s="67">
        <v>-1.3994416672296062E-3</v>
      </c>
      <c r="J23" s="46"/>
      <c r="K23" s="46" t="s">
        <v>48</v>
      </c>
      <c r="L23" s="47">
        <v>104.08</v>
      </c>
    </row>
    <row r="24" spans="1:12" x14ac:dyDescent="0.25">
      <c r="A24" s="68" t="s">
        <v>50</v>
      </c>
      <c r="B24" s="32">
        <v>-5.1391684209245447E-2</v>
      </c>
      <c r="C24" s="32">
        <v>-1.8599106187448866E-2</v>
      </c>
      <c r="D24" s="32">
        <v>-1.2482677374814677E-2</v>
      </c>
      <c r="E24" s="32">
        <v>-5.342270717048625E-3</v>
      </c>
      <c r="F24" s="32">
        <v>1.8918807132490612E-2</v>
      </c>
      <c r="G24" s="32">
        <v>-2.4402483898205984E-3</v>
      </c>
      <c r="H24" s="32">
        <v>-6.8111920648755708E-3</v>
      </c>
      <c r="I24" s="67">
        <v>-5.675549219192888E-4</v>
      </c>
      <c r="J24" s="46"/>
      <c r="K24" s="46" t="s">
        <v>49</v>
      </c>
      <c r="L24" s="47">
        <v>93.37</v>
      </c>
    </row>
    <row r="25" spans="1:12" x14ac:dyDescent="0.25">
      <c r="A25" s="68" t="s">
        <v>51</v>
      </c>
      <c r="B25" s="32">
        <v>-2.8356946621981294E-2</v>
      </c>
      <c r="C25" s="32">
        <v>-1.4967773921665928E-2</v>
      </c>
      <c r="D25" s="32">
        <v>-1.1436055785638111E-2</v>
      </c>
      <c r="E25" s="32">
        <v>-6.2967164005467424E-3</v>
      </c>
      <c r="F25" s="32">
        <v>2.7749571554096297E-2</v>
      </c>
      <c r="G25" s="32">
        <v>-8.9989585526155658E-3</v>
      </c>
      <c r="H25" s="32">
        <v>-1.3200647990976311E-2</v>
      </c>
      <c r="I25" s="67">
        <v>-5.2532648386893754E-4</v>
      </c>
      <c r="J25" s="46"/>
      <c r="K25" s="46" t="s">
        <v>50</v>
      </c>
      <c r="L25" s="47">
        <v>96.66</v>
      </c>
    </row>
    <row r="26" spans="1:12" ht="17.25" customHeight="1" x14ac:dyDescent="0.25">
      <c r="A26" s="68" t="s">
        <v>52</v>
      </c>
      <c r="B26" s="32">
        <v>-2.5099971022891965E-2</v>
      </c>
      <c r="C26" s="32">
        <v>-8.4693930620807212E-3</v>
      </c>
      <c r="D26" s="32">
        <v>-9.9797476242405869E-3</v>
      </c>
      <c r="E26" s="32">
        <v>-3.7593336667298693E-3</v>
      </c>
      <c r="F26" s="32">
        <v>3.6650749528849946E-2</v>
      </c>
      <c r="G26" s="32">
        <v>2.1658665751989048E-5</v>
      </c>
      <c r="H26" s="32">
        <v>-2.0031215415382775E-2</v>
      </c>
      <c r="I26" s="67">
        <v>1.4747855074204175E-4</v>
      </c>
      <c r="J26" s="58"/>
      <c r="K26" s="50" t="s">
        <v>51</v>
      </c>
      <c r="L26" s="47">
        <v>98.64</v>
      </c>
    </row>
    <row r="27" spans="1:12" x14ac:dyDescent="0.25">
      <c r="A27" s="68" t="s">
        <v>53</v>
      </c>
      <c r="B27" s="32">
        <v>-4.3382584093052512E-2</v>
      </c>
      <c r="C27" s="32">
        <v>-1.0406504065040623E-2</v>
      </c>
      <c r="D27" s="32">
        <v>-1.2404889834481292E-2</v>
      </c>
      <c r="E27" s="32">
        <v>-4.5588340871562938E-3</v>
      </c>
      <c r="F27" s="32">
        <v>-6.4237907579913767E-3</v>
      </c>
      <c r="G27" s="32">
        <v>-2.160752812447031E-2</v>
      </c>
      <c r="H27" s="32">
        <v>-2.1822909390970868E-2</v>
      </c>
      <c r="I27" s="67">
        <v>-7.1933947160027767E-3</v>
      </c>
      <c r="J27" s="53"/>
      <c r="K27" s="41" t="s">
        <v>52</v>
      </c>
      <c r="L27" s="47">
        <v>98.32</v>
      </c>
    </row>
    <row r="28" spans="1:12" ht="15.75" thickBot="1" x14ac:dyDescent="0.3">
      <c r="A28" s="70" t="s">
        <v>54</v>
      </c>
      <c r="B28" s="71">
        <v>-0.10473186119873812</v>
      </c>
      <c r="C28" s="71">
        <v>-1.3979153893316942E-2</v>
      </c>
      <c r="D28" s="71">
        <v>-1.9788703778951588E-2</v>
      </c>
      <c r="E28" s="71">
        <v>-4.0469445568596107E-3</v>
      </c>
      <c r="F28" s="71">
        <v>-1.1844472750823232E-2</v>
      </c>
      <c r="G28" s="71">
        <v>-4.0771349838004234E-2</v>
      </c>
      <c r="H28" s="71">
        <v>-3.3650335712795076E-2</v>
      </c>
      <c r="I28" s="72">
        <v>-2.6998730112529179E-2</v>
      </c>
      <c r="J28" s="53"/>
      <c r="K28" s="41" t="s">
        <v>53</v>
      </c>
      <c r="L28" s="47">
        <v>96.67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90.8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Other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106.02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93.27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96.06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98.29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98.47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96.86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91.33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105.71</v>
      </c>
    </row>
    <row r="42" spans="1:12" x14ac:dyDescent="0.25">
      <c r="K42" s="46" t="s">
        <v>49</v>
      </c>
      <c r="L42" s="47">
        <v>92.46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94.86</v>
      </c>
    </row>
    <row r="44" spans="1:12" ht="15.4" customHeight="1" x14ac:dyDescent="0.25">
      <c r="A44" s="26" t="str">
        <f>"Indexed number of payroll jobs in "&amp;$L$1&amp;" each week by age group"</f>
        <v>Indexed number of payroll jobs in Other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97.16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97.49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95.66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89.53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97.41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93.13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96.83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97.88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101.46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98.45</v>
      </c>
    </row>
    <row r="58" spans="1:12" ht="15.4" customHeight="1" x14ac:dyDescent="0.25">
      <c r="K58" s="41" t="s">
        <v>2</v>
      </c>
      <c r="L58" s="47">
        <v>104.87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Other services each week by State and Territory</v>
      </c>
      <c r="K59" s="41" t="s">
        <v>1</v>
      </c>
      <c r="L59" s="47">
        <v>103.22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96.29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91.98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97.4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101.91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97.07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95.17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99.74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94.67</v>
      </c>
    </row>
    <row r="71" spans="1:12" ht="15.4" customHeight="1" x14ac:dyDescent="0.25">
      <c r="K71" s="46" t="s">
        <v>5</v>
      </c>
      <c r="L71" s="47">
        <v>90.98</v>
      </c>
    </row>
    <row r="72" spans="1:12" ht="15.4" customHeight="1" x14ac:dyDescent="0.25">
      <c r="K72" s="46" t="s">
        <v>46</v>
      </c>
      <c r="L72" s="47">
        <v>95.18</v>
      </c>
    </row>
    <row r="73" spans="1:12" ht="15.4" customHeight="1" x14ac:dyDescent="0.25">
      <c r="K73" s="50" t="s">
        <v>4</v>
      </c>
      <c r="L73" s="47">
        <v>97.28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Other services each week by State and Territory</v>
      </c>
      <c r="K74" s="41" t="s">
        <v>3</v>
      </c>
      <c r="L74" s="47">
        <v>100.35</v>
      </c>
    </row>
    <row r="75" spans="1:12" ht="15.4" customHeight="1" x14ac:dyDescent="0.25">
      <c r="K75" s="41" t="s">
        <v>45</v>
      </c>
      <c r="L75" s="47">
        <v>96.34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93.91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100.89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98.1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87.42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96.07</v>
      </c>
    </row>
    <row r="84" spans="1:12" ht="15.4" customHeight="1" x14ac:dyDescent="0.25">
      <c r="K84" s="50" t="s">
        <v>4</v>
      </c>
      <c r="L84" s="47">
        <v>98.48</v>
      </c>
    </row>
    <row r="85" spans="1:12" ht="15.4" customHeight="1" x14ac:dyDescent="0.25">
      <c r="K85" s="41" t="s">
        <v>3</v>
      </c>
      <c r="L85" s="47">
        <v>97.26</v>
      </c>
    </row>
    <row r="86" spans="1:12" ht="15.4" customHeight="1" x14ac:dyDescent="0.25">
      <c r="K86" s="41" t="s">
        <v>45</v>
      </c>
      <c r="L86" s="47">
        <v>98.32</v>
      </c>
    </row>
    <row r="87" spans="1:12" ht="15.4" customHeight="1" x14ac:dyDescent="0.25">
      <c r="K87" s="41" t="s">
        <v>2</v>
      </c>
      <c r="L87" s="47">
        <v>102.69</v>
      </c>
    </row>
    <row r="88" spans="1:12" ht="15.4" customHeight="1" x14ac:dyDescent="0.25">
      <c r="K88" s="41" t="s">
        <v>1</v>
      </c>
      <c r="L88" s="47">
        <v>100.41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97.23</v>
      </c>
    </row>
    <row r="91" spans="1:12" ht="15" customHeight="1" x14ac:dyDescent="0.25">
      <c r="K91" s="46" t="s">
        <v>5</v>
      </c>
      <c r="L91" s="47">
        <v>87.32</v>
      </c>
    </row>
    <row r="92" spans="1:12" ht="15" customHeight="1" x14ac:dyDescent="0.25">
      <c r="A92" s="26"/>
      <c r="K92" s="46" t="s">
        <v>46</v>
      </c>
      <c r="L92" s="47">
        <v>96.59</v>
      </c>
    </row>
    <row r="93" spans="1:12" ht="15" customHeight="1" x14ac:dyDescent="0.25">
      <c r="K93" s="50" t="s">
        <v>4</v>
      </c>
      <c r="L93" s="47">
        <v>98.48</v>
      </c>
    </row>
    <row r="94" spans="1:12" ht="15" customHeight="1" x14ac:dyDescent="0.25">
      <c r="K94" s="41" t="s">
        <v>3</v>
      </c>
      <c r="L94" s="47">
        <v>98.98</v>
      </c>
    </row>
    <row r="95" spans="1:12" ht="15" customHeight="1" x14ac:dyDescent="0.25">
      <c r="K95" s="41" t="s">
        <v>45</v>
      </c>
      <c r="L95" s="47">
        <v>99.02</v>
      </c>
    </row>
    <row r="96" spans="1:12" ht="15" customHeight="1" x14ac:dyDescent="0.25">
      <c r="K96" s="41" t="s">
        <v>2</v>
      </c>
      <c r="L96" s="47">
        <v>95.44</v>
      </c>
    </row>
    <row r="97" spans="1:12" ht="15" customHeight="1" x14ac:dyDescent="0.25">
      <c r="K97" s="41" t="s">
        <v>1</v>
      </c>
      <c r="L97" s="47">
        <v>100.68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95.15</v>
      </c>
    </row>
    <row r="100" spans="1:12" x14ac:dyDescent="0.25">
      <c r="A100" s="25"/>
      <c r="B100" s="24"/>
      <c r="K100" s="46" t="s">
        <v>5</v>
      </c>
      <c r="L100" s="47">
        <v>85.82</v>
      </c>
    </row>
    <row r="101" spans="1:12" x14ac:dyDescent="0.25">
      <c r="A101" s="25"/>
      <c r="B101" s="24"/>
      <c r="K101" s="46" t="s">
        <v>46</v>
      </c>
      <c r="L101" s="47">
        <v>96.1</v>
      </c>
    </row>
    <row r="102" spans="1:12" x14ac:dyDescent="0.25">
      <c r="A102" s="25"/>
      <c r="B102" s="24"/>
      <c r="K102" s="50" t="s">
        <v>4</v>
      </c>
      <c r="L102" s="47">
        <v>97.59</v>
      </c>
    </row>
    <row r="103" spans="1:12" x14ac:dyDescent="0.25">
      <c r="A103" s="25"/>
      <c r="B103" s="24"/>
      <c r="K103" s="41" t="s">
        <v>3</v>
      </c>
      <c r="L103" s="47">
        <v>96.6</v>
      </c>
    </row>
    <row r="104" spans="1:12" x14ac:dyDescent="0.25">
      <c r="A104" s="25"/>
      <c r="B104" s="24"/>
      <c r="K104" s="41" t="s">
        <v>45</v>
      </c>
      <c r="L104" s="47">
        <v>98.51</v>
      </c>
    </row>
    <row r="105" spans="1:12" x14ac:dyDescent="0.25">
      <c r="A105" s="25"/>
      <c r="B105" s="24"/>
      <c r="K105" s="41" t="s">
        <v>2</v>
      </c>
      <c r="L105" s="47">
        <v>93.04</v>
      </c>
    </row>
    <row r="106" spans="1:12" x14ac:dyDescent="0.25">
      <c r="A106" s="25"/>
      <c r="B106" s="24"/>
      <c r="K106" s="41" t="s">
        <v>1</v>
      </c>
      <c r="L106" s="47">
        <v>98.8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99.462299999999999</v>
      </c>
    </row>
    <row r="110" spans="1:12" x14ac:dyDescent="0.25">
      <c r="K110" s="74">
        <v>43918</v>
      </c>
      <c r="L110" s="47">
        <v>96.538600000000002</v>
      </c>
    </row>
    <row r="111" spans="1:12" x14ac:dyDescent="0.25">
      <c r="K111" s="74">
        <v>43925</v>
      </c>
      <c r="L111" s="47">
        <v>93.027000000000001</v>
      </c>
    </row>
    <row r="112" spans="1:12" x14ac:dyDescent="0.25">
      <c r="K112" s="74">
        <v>43932</v>
      </c>
      <c r="L112" s="47">
        <v>90.336200000000005</v>
      </c>
    </row>
    <row r="113" spans="11:12" x14ac:dyDescent="0.25">
      <c r="K113" s="74">
        <v>43939</v>
      </c>
      <c r="L113" s="47">
        <v>89.606800000000007</v>
      </c>
    </row>
    <row r="114" spans="11:12" x14ac:dyDescent="0.25">
      <c r="K114" s="74">
        <v>43946</v>
      </c>
      <c r="L114" s="47">
        <v>89.896699999999996</v>
      </c>
    </row>
    <row r="115" spans="11:12" x14ac:dyDescent="0.25">
      <c r="K115" s="74">
        <v>43953</v>
      </c>
      <c r="L115" s="47">
        <v>89.876400000000004</v>
      </c>
    </row>
    <row r="116" spans="11:12" x14ac:dyDescent="0.25">
      <c r="K116" s="74">
        <v>43960</v>
      </c>
      <c r="L116" s="47">
        <v>91.321200000000005</v>
      </c>
    </row>
    <row r="117" spans="11:12" x14ac:dyDescent="0.25">
      <c r="K117" s="74">
        <v>43967</v>
      </c>
      <c r="L117" s="47">
        <v>92.374600000000001</v>
      </c>
    </row>
    <row r="118" spans="11:12" x14ac:dyDescent="0.25">
      <c r="K118" s="74">
        <v>43974</v>
      </c>
      <c r="L118" s="47">
        <v>92.779799999999994</v>
      </c>
    </row>
    <row r="119" spans="11:12" x14ac:dyDescent="0.25">
      <c r="K119" s="74">
        <v>43981</v>
      </c>
      <c r="L119" s="47">
        <v>92.975899999999996</v>
      </c>
    </row>
    <row r="120" spans="11:12" x14ac:dyDescent="0.25">
      <c r="K120" s="74">
        <v>43988</v>
      </c>
      <c r="L120" s="47">
        <v>94.684100000000001</v>
      </c>
    </row>
    <row r="121" spans="11:12" x14ac:dyDescent="0.25">
      <c r="K121" s="74">
        <v>43995</v>
      </c>
      <c r="L121" s="47">
        <v>95.412999999999997</v>
      </c>
    </row>
    <row r="122" spans="11:12" x14ac:dyDescent="0.25">
      <c r="K122" s="74">
        <v>44002</v>
      </c>
      <c r="L122" s="47">
        <v>96.069699999999997</v>
      </c>
    </row>
    <row r="123" spans="11:12" x14ac:dyDescent="0.25">
      <c r="K123" s="74">
        <v>44009</v>
      </c>
      <c r="L123" s="47">
        <v>96.414000000000001</v>
      </c>
    </row>
    <row r="124" spans="11:12" x14ac:dyDescent="0.25">
      <c r="K124" s="74">
        <v>44016</v>
      </c>
      <c r="L124" s="47">
        <v>97.502600000000001</v>
      </c>
    </row>
    <row r="125" spans="11:12" x14ac:dyDescent="0.25">
      <c r="K125" s="74">
        <v>44023</v>
      </c>
      <c r="L125" s="47">
        <v>97.263499999999993</v>
      </c>
    </row>
    <row r="126" spans="11:12" x14ac:dyDescent="0.25">
      <c r="K126" s="74">
        <v>44030</v>
      </c>
      <c r="L126" s="47">
        <v>96.778499999999994</v>
      </c>
    </row>
    <row r="127" spans="11:12" x14ac:dyDescent="0.25">
      <c r="K127" s="74">
        <v>44037</v>
      </c>
      <c r="L127" s="47">
        <v>96.921099999999996</v>
      </c>
    </row>
    <row r="128" spans="11:12" x14ac:dyDescent="0.25">
      <c r="K128" s="74">
        <v>44044</v>
      </c>
      <c r="L128" s="47">
        <v>96.855599999999995</v>
      </c>
    </row>
    <row r="129" spans="1:12" x14ac:dyDescent="0.25">
      <c r="K129" s="74">
        <v>44051</v>
      </c>
      <c r="L129" s="47">
        <v>96.690899999999999</v>
      </c>
    </row>
    <row r="130" spans="1:12" x14ac:dyDescent="0.25">
      <c r="K130" s="74">
        <v>44058</v>
      </c>
      <c r="L130" s="47">
        <v>96.451800000000006</v>
      </c>
    </row>
    <row r="131" spans="1:12" x14ac:dyDescent="0.25">
      <c r="K131" s="74">
        <v>44065</v>
      </c>
      <c r="L131" s="47">
        <v>95.947199999999995</v>
      </c>
    </row>
    <row r="132" spans="1:12" x14ac:dyDescent="0.25">
      <c r="K132" s="74">
        <v>44072</v>
      </c>
      <c r="L132" s="47">
        <v>96.034199999999998</v>
      </c>
    </row>
    <row r="133" spans="1:12" x14ac:dyDescent="0.25">
      <c r="K133" s="74">
        <v>44079</v>
      </c>
      <c r="L133" s="47">
        <v>96.145099999999999</v>
      </c>
    </row>
    <row r="134" spans="1:12" x14ac:dyDescent="0.25">
      <c r="K134" s="74">
        <v>44086</v>
      </c>
      <c r="L134" s="47">
        <v>96.305499999999995</v>
      </c>
    </row>
    <row r="135" spans="1:12" x14ac:dyDescent="0.25">
      <c r="K135" s="74">
        <v>44093</v>
      </c>
      <c r="L135" s="47">
        <v>96.2774</v>
      </c>
    </row>
    <row r="136" spans="1:12" x14ac:dyDescent="0.25">
      <c r="K136" s="74">
        <v>44100</v>
      </c>
      <c r="L136" s="47">
        <v>95.767799999999994</v>
      </c>
    </row>
    <row r="137" spans="1:12" x14ac:dyDescent="0.25">
      <c r="K137" s="74">
        <v>44107</v>
      </c>
      <c r="L137" s="47">
        <v>94.403899999999993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100.4584</v>
      </c>
    </row>
    <row r="152" spans="11:12" x14ac:dyDescent="0.25">
      <c r="K152" s="74">
        <v>43918</v>
      </c>
      <c r="L152" s="47">
        <v>101.98260000000001</v>
      </c>
    </row>
    <row r="153" spans="11:12" x14ac:dyDescent="0.25">
      <c r="K153" s="74">
        <v>43925</v>
      </c>
      <c r="L153" s="47">
        <v>102.3122</v>
      </c>
    </row>
    <row r="154" spans="11:12" x14ac:dyDescent="0.25">
      <c r="K154" s="74">
        <v>43932</v>
      </c>
      <c r="L154" s="47">
        <v>98.3583</v>
      </c>
    </row>
    <row r="155" spans="11:12" x14ac:dyDescent="0.25">
      <c r="K155" s="74">
        <v>43939</v>
      </c>
      <c r="L155" s="47">
        <v>96.851200000000006</v>
      </c>
    </row>
    <row r="156" spans="11:12" x14ac:dyDescent="0.25">
      <c r="K156" s="74">
        <v>43946</v>
      </c>
      <c r="L156" s="47">
        <v>99.561599999999999</v>
      </c>
    </row>
    <row r="157" spans="11:12" x14ac:dyDescent="0.25">
      <c r="K157" s="74">
        <v>43953</v>
      </c>
      <c r="L157" s="47">
        <v>99.542900000000003</v>
      </c>
    </row>
    <row r="158" spans="11:12" x14ac:dyDescent="0.25">
      <c r="K158" s="74">
        <v>43960</v>
      </c>
      <c r="L158" s="47">
        <v>99.230900000000005</v>
      </c>
    </row>
    <row r="159" spans="11:12" x14ac:dyDescent="0.25">
      <c r="K159" s="74">
        <v>43967</v>
      </c>
      <c r="L159" s="47">
        <v>97.848500000000001</v>
      </c>
    </row>
    <row r="160" spans="11:12" x14ac:dyDescent="0.25">
      <c r="K160" s="74">
        <v>43974</v>
      </c>
      <c r="L160" s="47">
        <v>97.880399999999995</v>
      </c>
    </row>
    <row r="161" spans="11:12" x14ac:dyDescent="0.25">
      <c r="K161" s="74">
        <v>43981</v>
      </c>
      <c r="L161" s="47">
        <v>99.497799999999998</v>
      </c>
    </row>
    <row r="162" spans="11:12" x14ac:dyDescent="0.25">
      <c r="K162" s="74">
        <v>43988</v>
      </c>
      <c r="L162" s="47">
        <v>103.075</v>
      </c>
    </row>
    <row r="163" spans="11:12" x14ac:dyDescent="0.25">
      <c r="K163" s="74">
        <v>43995</v>
      </c>
      <c r="L163" s="47">
        <v>103.5989</v>
      </c>
    </row>
    <row r="164" spans="11:12" x14ac:dyDescent="0.25">
      <c r="K164" s="74">
        <v>44002</v>
      </c>
      <c r="L164" s="47">
        <v>106.3057</v>
      </c>
    </row>
    <row r="165" spans="11:12" x14ac:dyDescent="0.25">
      <c r="K165" s="74">
        <v>44009</v>
      </c>
      <c r="L165" s="47">
        <v>108.6349</v>
      </c>
    </row>
    <row r="166" spans="11:12" x14ac:dyDescent="0.25">
      <c r="K166" s="74">
        <v>44016</v>
      </c>
      <c r="L166" s="47">
        <v>106.3788</v>
      </c>
    </row>
    <row r="167" spans="11:12" x14ac:dyDescent="0.25">
      <c r="K167" s="74">
        <v>44023</v>
      </c>
      <c r="L167" s="47">
        <v>102.1871</v>
      </c>
    </row>
    <row r="168" spans="11:12" x14ac:dyDescent="0.25">
      <c r="K168" s="74">
        <v>44030</v>
      </c>
      <c r="L168" s="47">
        <v>101.8767</v>
      </c>
    </row>
    <row r="169" spans="11:12" x14ac:dyDescent="0.25">
      <c r="K169" s="74">
        <v>44037</v>
      </c>
      <c r="L169" s="47">
        <v>101.3373</v>
      </c>
    </row>
    <row r="170" spans="11:12" x14ac:dyDescent="0.25">
      <c r="K170" s="74">
        <v>44044</v>
      </c>
      <c r="L170" s="47">
        <v>101.7572</v>
      </c>
    </row>
    <row r="171" spans="11:12" x14ac:dyDescent="0.25">
      <c r="K171" s="74">
        <v>44051</v>
      </c>
      <c r="L171" s="47">
        <v>101.78319999999999</v>
      </c>
    </row>
    <row r="172" spans="11:12" x14ac:dyDescent="0.25">
      <c r="K172" s="74">
        <v>44058</v>
      </c>
      <c r="L172" s="47">
        <v>102.01739999999999</v>
      </c>
    </row>
    <row r="173" spans="11:12" x14ac:dyDescent="0.25">
      <c r="K173" s="74">
        <v>44065</v>
      </c>
      <c r="L173" s="47">
        <v>101.13339999999999</v>
      </c>
    </row>
    <row r="174" spans="11:12" x14ac:dyDescent="0.25">
      <c r="K174" s="74">
        <v>44072</v>
      </c>
      <c r="L174" s="47">
        <v>101.5673</v>
      </c>
    </row>
    <row r="175" spans="11:12" x14ac:dyDescent="0.25">
      <c r="K175" s="74">
        <v>44079</v>
      </c>
      <c r="L175" s="47">
        <v>102.8425</v>
      </c>
    </row>
    <row r="176" spans="11:12" x14ac:dyDescent="0.25">
      <c r="K176" s="74">
        <v>44086</v>
      </c>
      <c r="L176" s="47">
        <v>103.211</v>
      </c>
    </row>
    <row r="177" spans="11:12" x14ac:dyDescent="0.25">
      <c r="K177" s="74">
        <v>44093</v>
      </c>
      <c r="L177" s="47">
        <v>103.5582</v>
      </c>
    </row>
    <row r="178" spans="11:12" x14ac:dyDescent="0.25">
      <c r="K178" s="74">
        <v>44100</v>
      </c>
      <c r="L178" s="47">
        <v>103.40009999999999</v>
      </c>
    </row>
    <row r="179" spans="11:12" x14ac:dyDescent="0.25">
      <c r="K179" s="74">
        <v>44107</v>
      </c>
      <c r="L179" s="47">
        <v>101.6194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AF8C-A7BC-4C8E-9FF1-8656B75F4BEB}">
  <sheetPr codeName="Sheet5">
    <tabColor rgb="FF0070C0"/>
  </sheetPr>
  <dimension ref="A1:L213"/>
  <sheetViews>
    <sheetView showGridLines="0" showRuler="0" topLeftCell="A22" zoomScaleNormal="100" workbookViewId="0">
      <selection activeCell="A29" sqref="A29:I29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Mining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-2.1353295114846738E-2</v>
      </c>
      <c r="C10" s="32">
        <v>-2.1709486824530444E-3</v>
      </c>
      <c r="D10" s="32">
        <v>-1.2464640109940417E-3</v>
      </c>
      <c r="E10" s="32">
        <v>-2.7454379293587738E-3</v>
      </c>
      <c r="F10" s="32">
        <v>-6.4285739352360483E-2</v>
      </c>
      <c r="G10" s="32">
        <v>-9.0594192391676209E-2</v>
      </c>
      <c r="H10" s="32">
        <v>8.188520570516955E-2</v>
      </c>
      <c r="I10" s="67">
        <v>1.0313011189237997E-3</v>
      </c>
      <c r="J10" s="46"/>
      <c r="K10" s="46"/>
      <c r="L10" s="47"/>
    </row>
    <row r="11" spans="1:12" x14ac:dyDescent="0.25">
      <c r="A11" s="68" t="s">
        <v>6</v>
      </c>
      <c r="B11" s="32">
        <v>1.4871641344211817E-3</v>
      </c>
      <c r="C11" s="32">
        <v>4.0148031849285282E-4</v>
      </c>
      <c r="D11" s="32">
        <v>9.6274685816877259E-4</v>
      </c>
      <c r="E11" s="32">
        <v>-2.8345516932716253E-3</v>
      </c>
      <c r="F11" s="32">
        <v>2.8805181863425178E-2</v>
      </c>
      <c r="G11" s="32">
        <v>-3.5092183177224401E-2</v>
      </c>
      <c r="H11" s="32">
        <v>8.673178261856318E-3</v>
      </c>
      <c r="I11" s="67">
        <v>-4.488212017967308E-2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-1.326556543837365E-2</v>
      </c>
      <c r="C12" s="32">
        <v>-4.8355403673644437E-3</v>
      </c>
      <c r="D12" s="32">
        <v>-1.1905418301346726E-2</v>
      </c>
      <c r="E12" s="32">
        <v>-7.4168255986439835E-4</v>
      </c>
      <c r="F12" s="32">
        <v>-0.10075796209168097</v>
      </c>
      <c r="G12" s="32">
        <v>-0.22541954166077349</v>
      </c>
      <c r="H12" s="32">
        <v>3.2512130085663893E-2</v>
      </c>
      <c r="I12" s="67">
        <v>-8.5728590058119503E-3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-3.0452396461515874E-2</v>
      </c>
      <c r="C13" s="32">
        <v>-1.46969891095452E-2</v>
      </c>
      <c r="D13" s="32">
        <v>-2.6857735702243701E-3</v>
      </c>
      <c r="E13" s="32">
        <v>-7.2099909875112944E-3</v>
      </c>
      <c r="F13" s="32">
        <v>-1.9223559275953983E-2</v>
      </c>
      <c r="G13" s="32">
        <v>-5.0033106074090394E-2</v>
      </c>
      <c r="H13" s="32">
        <v>9.82908968365237E-3</v>
      </c>
      <c r="I13" s="67">
        <v>-1.4542540882226174E-2</v>
      </c>
      <c r="J13" s="46"/>
      <c r="K13" s="46"/>
      <c r="L13" s="47"/>
    </row>
    <row r="14" spans="1:12" ht="15" customHeight="1" x14ac:dyDescent="0.25">
      <c r="A14" s="68" t="s">
        <v>4</v>
      </c>
      <c r="B14" s="32">
        <v>-5.3136314707897037E-2</v>
      </c>
      <c r="C14" s="32">
        <v>-4.2194092827003704E-3</v>
      </c>
      <c r="D14" s="32">
        <v>-1.2753800632588463E-2</v>
      </c>
      <c r="E14" s="32">
        <v>-5.8829495892078754E-3</v>
      </c>
      <c r="F14" s="32">
        <v>-2.3755156748594519E-2</v>
      </c>
      <c r="G14" s="32">
        <v>4.2456602198373217E-2</v>
      </c>
      <c r="H14" s="32">
        <v>0</v>
      </c>
      <c r="I14" s="67">
        <v>-3.0674919076943974E-3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-1.5489438310129611E-2</v>
      </c>
      <c r="C15" s="32">
        <v>5.4719733277766025E-3</v>
      </c>
      <c r="D15" s="32">
        <v>2.2043030458527291E-3</v>
      </c>
      <c r="E15" s="32">
        <v>3.0553382870546208E-4</v>
      </c>
      <c r="F15" s="32">
        <v>-0.10301214760328548</v>
      </c>
      <c r="G15" s="32">
        <v>-0.12016704566189407</v>
      </c>
      <c r="H15" s="32">
        <v>0.1655391988316457</v>
      </c>
      <c r="I15" s="67">
        <v>2.6013235414943603E-2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-0.12512264922322169</v>
      </c>
      <c r="C16" s="32">
        <v>6.8836692827431989E-3</v>
      </c>
      <c r="D16" s="32">
        <v>3.634743457461731E-3</v>
      </c>
      <c r="E16" s="32">
        <v>-1.186851483680218E-2</v>
      </c>
      <c r="F16" s="32">
        <v>-0.14326676251891823</v>
      </c>
      <c r="G16" s="32">
        <v>-9.9076192937351149E-2</v>
      </c>
      <c r="H16" s="32">
        <v>2.9141251906706245E-2</v>
      </c>
      <c r="I16" s="67">
        <v>-2.5014159056593765E-2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-6.7126518942101532E-2</v>
      </c>
      <c r="C17" s="32">
        <v>-2.714125978382409E-2</v>
      </c>
      <c r="D17" s="32">
        <v>-2.1304836895388091E-2</v>
      </c>
      <c r="E17" s="32">
        <v>-6.7039106145251326E-3</v>
      </c>
      <c r="F17" s="32">
        <v>-7.7721231018636483E-2</v>
      </c>
      <c r="G17" s="32">
        <v>-8.9622125818833887E-2</v>
      </c>
      <c r="H17" s="32">
        <v>-3.6287653959508281E-2</v>
      </c>
      <c r="I17" s="67">
        <v>1.41705336685789E-2</v>
      </c>
      <c r="J17" s="46"/>
      <c r="K17" s="46"/>
      <c r="L17" s="47"/>
    </row>
    <row r="18" spans="1:12" x14ac:dyDescent="0.25">
      <c r="A18" s="69" t="s">
        <v>1</v>
      </c>
      <c r="B18" s="32">
        <v>2.6178010471204161E-2</v>
      </c>
      <c r="C18" s="32">
        <v>1.5544041450777257E-2</v>
      </c>
      <c r="D18" s="32">
        <v>-2.9702970297029729E-2</v>
      </c>
      <c r="E18" s="32">
        <v>1.5075376884422065E-2</v>
      </c>
      <c r="F18" s="32">
        <v>-3.7286819326765031E-2</v>
      </c>
      <c r="G18" s="32">
        <v>-0.31247522344916989</v>
      </c>
      <c r="H18" s="32">
        <v>0</v>
      </c>
      <c r="I18" s="67">
        <v>1.1861089416677517E-2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-2.1285907959611716E-2</v>
      </c>
      <c r="C20" s="32">
        <v>-1.5713514090006653E-3</v>
      </c>
      <c r="D20" s="32">
        <v>-2.3040050621969677E-4</v>
      </c>
      <c r="E20" s="32">
        <v>-2.5260105897950691E-3</v>
      </c>
      <c r="F20" s="32">
        <v>-6.933584119576397E-2</v>
      </c>
      <c r="G20" s="32">
        <v>-7.9738733086123115E-2</v>
      </c>
      <c r="H20" s="32">
        <v>7.4953819680423805E-2</v>
      </c>
      <c r="I20" s="67">
        <v>2.6471099446698787E-3</v>
      </c>
      <c r="J20" s="46"/>
      <c r="K20" s="46"/>
      <c r="L20" s="46"/>
    </row>
    <row r="21" spans="1:12" x14ac:dyDescent="0.25">
      <c r="A21" s="68" t="s">
        <v>13</v>
      </c>
      <c r="B21" s="32">
        <v>-2.1851612307123736E-2</v>
      </c>
      <c r="C21" s="32">
        <v>-5.1469420473309047E-3</v>
      </c>
      <c r="D21" s="32">
        <v>-5.6711449739266229E-3</v>
      </c>
      <c r="E21" s="32">
        <v>-3.8998069275913982E-3</v>
      </c>
      <c r="F21" s="32">
        <v>-3.1931458583850159E-2</v>
      </c>
      <c r="G21" s="32">
        <v>-0.14428633059515084</v>
      </c>
      <c r="H21" s="32">
        <v>0.12162078369929108</v>
      </c>
      <c r="I21" s="67">
        <v>-7.390774045823334E-3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0.13168353265869381</v>
      </c>
      <c r="C22" s="32">
        <v>5.058458805544408E-2</v>
      </c>
      <c r="D22" s="32">
        <v>-5.4974372241175518E-3</v>
      </c>
      <c r="E22" s="32">
        <v>1.887942538014209E-2</v>
      </c>
      <c r="F22" s="32">
        <v>0.38252703809822308</v>
      </c>
      <c r="G22" s="32">
        <v>0.17941672423782951</v>
      </c>
      <c r="H22" s="32">
        <v>0.1727138518608371</v>
      </c>
      <c r="I22" s="67">
        <v>5.9367625354600495E-3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1.2514236197078477E-2</v>
      </c>
      <c r="C23" s="32">
        <v>4.8137325079893323E-3</v>
      </c>
      <c r="D23" s="32">
        <v>-9.185731334460101E-4</v>
      </c>
      <c r="E23" s="32">
        <v>-4.9243181142055725E-4</v>
      </c>
      <c r="F23" s="32">
        <v>0.18938939782715392</v>
      </c>
      <c r="G23" s="32">
        <v>3.571318471203222E-2</v>
      </c>
      <c r="H23" s="32">
        <v>0.14510302722390533</v>
      </c>
      <c r="I23" s="67">
        <v>1.3743680730115004E-2</v>
      </c>
      <c r="J23" s="46"/>
      <c r="K23" s="46" t="s">
        <v>48</v>
      </c>
      <c r="L23" s="47">
        <v>107.72</v>
      </c>
    </row>
    <row r="24" spans="1:12" x14ac:dyDescent="0.25">
      <c r="A24" s="68" t="s">
        <v>50</v>
      </c>
      <c r="B24" s="32">
        <v>-1.8977415307402712E-2</v>
      </c>
      <c r="C24" s="32">
        <v>-2.026352612705673E-3</v>
      </c>
      <c r="D24" s="32">
        <v>-7.4563523137416432E-4</v>
      </c>
      <c r="E24" s="32">
        <v>-2.9734903370212118E-3</v>
      </c>
      <c r="F24" s="32">
        <v>4.3749681262570395E-3</v>
      </c>
      <c r="G24" s="32">
        <v>-9.5830564065356949E-2</v>
      </c>
      <c r="H24" s="32">
        <v>9.6239094170297079E-2</v>
      </c>
      <c r="I24" s="67">
        <v>-1.0540010311155257E-4</v>
      </c>
      <c r="J24" s="46"/>
      <c r="K24" s="46" t="s">
        <v>49</v>
      </c>
      <c r="L24" s="47">
        <v>100.77</v>
      </c>
    </row>
    <row r="25" spans="1:12" x14ac:dyDescent="0.25">
      <c r="A25" s="68" t="s">
        <v>51</v>
      </c>
      <c r="B25" s="32">
        <v>-2.1116391930373402E-2</v>
      </c>
      <c r="C25" s="32">
        <v>-3.3438294636763954E-3</v>
      </c>
      <c r="D25" s="32">
        <v>-1.9295656401957517E-3</v>
      </c>
      <c r="E25" s="32">
        <v>-1.6530457439277724E-3</v>
      </c>
      <c r="F25" s="32">
        <v>-0.12750366528126755</v>
      </c>
      <c r="G25" s="32">
        <v>-0.13943049430793042</v>
      </c>
      <c r="H25" s="32">
        <v>6.6741841218149078E-2</v>
      </c>
      <c r="I25" s="67">
        <v>-6.5036721889163429E-3</v>
      </c>
      <c r="J25" s="46"/>
      <c r="K25" s="46" t="s">
        <v>50</v>
      </c>
      <c r="L25" s="47">
        <v>98.3</v>
      </c>
    </row>
    <row r="26" spans="1:12" ht="17.25" customHeight="1" x14ac:dyDescent="0.25">
      <c r="A26" s="68" t="s">
        <v>52</v>
      </c>
      <c r="B26" s="32">
        <v>-2.5570181329751418E-2</v>
      </c>
      <c r="C26" s="32">
        <v>-1.3856051237381983E-3</v>
      </c>
      <c r="D26" s="32">
        <v>-5.5409817627305458E-5</v>
      </c>
      <c r="E26" s="32">
        <v>-2.9755311622710057E-3</v>
      </c>
      <c r="F26" s="32">
        <v>-0.12756648261892634</v>
      </c>
      <c r="G26" s="32">
        <v>-8.3510744616673405E-2</v>
      </c>
      <c r="H26" s="32">
        <v>6.185746100915579E-2</v>
      </c>
      <c r="I26" s="67">
        <v>5.2332677442201714E-3</v>
      </c>
      <c r="J26" s="58"/>
      <c r="K26" s="50" t="s">
        <v>51</v>
      </c>
      <c r="L26" s="47">
        <v>98.22</v>
      </c>
    </row>
    <row r="27" spans="1:12" x14ac:dyDescent="0.25">
      <c r="A27" s="68" t="s">
        <v>53</v>
      </c>
      <c r="B27" s="32">
        <v>-6.0440061934642686E-2</v>
      </c>
      <c r="C27" s="32">
        <v>-3.2144499814983352E-3</v>
      </c>
      <c r="D27" s="32">
        <v>2.450187633247447E-3</v>
      </c>
      <c r="E27" s="32">
        <v>-7.1118155589743326E-3</v>
      </c>
      <c r="F27" s="32">
        <v>-0.150670902824939</v>
      </c>
      <c r="G27" s="32">
        <v>-5.0488385029329397E-2</v>
      </c>
      <c r="H27" s="32">
        <v>6.4254029453431727E-2</v>
      </c>
      <c r="I27" s="67">
        <v>1.2152053968914833E-2</v>
      </c>
      <c r="J27" s="53"/>
      <c r="K27" s="41" t="s">
        <v>52</v>
      </c>
      <c r="L27" s="47">
        <v>97.58</v>
      </c>
    </row>
    <row r="28" spans="1:12" ht="15.75" thickBot="1" x14ac:dyDescent="0.3">
      <c r="A28" s="70" t="s">
        <v>54</v>
      </c>
      <c r="B28" s="71">
        <v>-9.1259740259740263E-2</v>
      </c>
      <c r="C28" s="71">
        <v>-4.6481521857625663E-2</v>
      </c>
      <c r="D28" s="71">
        <v>-2.255964686819012E-2</v>
      </c>
      <c r="E28" s="71">
        <v>-1.5349911971830887E-2</v>
      </c>
      <c r="F28" s="71">
        <v>-0.16228622434599471</v>
      </c>
      <c r="G28" s="71">
        <v>-3.8659189629315915E-2</v>
      </c>
      <c r="H28" s="71">
        <v>-2.8252138627457457E-2</v>
      </c>
      <c r="I28" s="72">
        <v>-2.3069978342873387E-3</v>
      </c>
      <c r="J28" s="53"/>
      <c r="K28" s="41" t="s">
        <v>53</v>
      </c>
      <c r="L28" s="47">
        <v>94.26</v>
      </c>
    </row>
    <row r="29" spans="1:12" ht="24.75" customHeight="1" x14ac:dyDescent="0.25">
      <c r="A29" s="102" t="s">
        <v>70</v>
      </c>
      <c r="B29" s="102"/>
      <c r="C29" s="102"/>
      <c r="D29" s="102"/>
      <c r="E29" s="102"/>
      <c r="F29" s="102"/>
      <c r="G29" s="102"/>
      <c r="H29" s="102"/>
      <c r="I29" s="102"/>
      <c r="J29" s="53"/>
      <c r="K29" s="41" t="s">
        <v>54</v>
      </c>
      <c r="L29" s="47">
        <v>95.3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113.79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101.34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98.18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98.08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97.45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93.73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92.97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113.17</v>
      </c>
    </row>
    <row r="42" spans="1:12" x14ac:dyDescent="0.25">
      <c r="K42" s="46" t="s">
        <v>49</v>
      </c>
      <c r="L42" s="47">
        <v>101.25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98.1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97.89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97.44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93.96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90.87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100.63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99.93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97.78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94.62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97.97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86.8</v>
      </c>
    </row>
    <row r="58" spans="1:12" ht="15.4" customHeight="1" x14ac:dyDescent="0.25">
      <c r="K58" s="41" t="s">
        <v>2</v>
      </c>
      <c r="L58" s="47">
        <v>95.3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98.04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100.54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100.73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95.27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98.32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87.09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94.69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97.39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100.78</v>
      </c>
    </row>
    <row r="71" spans="1:12" ht="15.4" customHeight="1" x14ac:dyDescent="0.25">
      <c r="K71" s="46" t="s">
        <v>5</v>
      </c>
      <c r="L71" s="47">
        <v>99.22</v>
      </c>
    </row>
    <row r="72" spans="1:12" ht="15.4" customHeight="1" x14ac:dyDescent="0.25">
      <c r="K72" s="46" t="s">
        <v>46</v>
      </c>
      <c r="L72" s="47">
        <v>96.27</v>
      </c>
    </row>
    <row r="73" spans="1:12" ht="15.4" customHeight="1" x14ac:dyDescent="0.25">
      <c r="K73" s="50" t="s">
        <v>4</v>
      </c>
      <c r="L73" s="47">
        <v>94.26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98.69</v>
      </c>
    </row>
    <row r="75" spans="1:12" ht="15.4" customHeight="1" x14ac:dyDescent="0.25">
      <c r="K75" s="41" t="s">
        <v>45</v>
      </c>
      <c r="L75" s="47">
        <v>87.4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92.42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95.42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95.94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95.79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101.22</v>
      </c>
    </row>
    <row r="84" spans="1:12" ht="15.4" customHeight="1" x14ac:dyDescent="0.25">
      <c r="K84" s="50" t="s">
        <v>4</v>
      </c>
      <c r="L84" s="47">
        <v>97.15</v>
      </c>
    </row>
    <row r="85" spans="1:12" ht="15.4" customHeight="1" x14ac:dyDescent="0.25">
      <c r="K85" s="41" t="s">
        <v>3</v>
      </c>
      <c r="L85" s="47">
        <v>97.99</v>
      </c>
    </row>
    <row r="86" spans="1:12" ht="15.4" customHeight="1" x14ac:dyDescent="0.25">
      <c r="K86" s="41" t="s">
        <v>45</v>
      </c>
      <c r="L86" s="47">
        <v>87.52</v>
      </c>
    </row>
    <row r="87" spans="1:12" ht="15.4" customHeight="1" x14ac:dyDescent="0.25">
      <c r="K87" s="41" t="s">
        <v>2</v>
      </c>
      <c r="L87" s="47">
        <v>98.7</v>
      </c>
    </row>
    <row r="88" spans="1:12" ht="15.4" customHeight="1" x14ac:dyDescent="0.25">
      <c r="K88" s="41" t="s">
        <v>1</v>
      </c>
      <c r="L88" s="47">
        <v>113.16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96.07</v>
      </c>
    </row>
    <row r="91" spans="1:12" ht="15" customHeight="1" x14ac:dyDescent="0.25">
      <c r="K91" s="46" t="s">
        <v>5</v>
      </c>
      <c r="L91" s="47">
        <v>96.25</v>
      </c>
    </row>
    <row r="92" spans="1:12" ht="15" customHeight="1" x14ac:dyDescent="0.25">
      <c r="A92" s="26"/>
      <c r="K92" s="46" t="s">
        <v>46</v>
      </c>
      <c r="L92" s="47">
        <v>100.5</v>
      </c>
    </row>
    <row r="93" spans="1:12" ht="15" customHeight="1" x14ac:dyDescent="0.25">
      <c r="K93" s="50" t="s">
        <v>4</v>
      </c>
      <c r="L93" s="47">
        <v>98.72</v>
      </c>
    </row>
    <row r="94" spans="1:12" ht="15" customHeight="1" x14ac:dyDescent="0.25">
      <c r="K94" s="41" t="s">
        <v>3</v>
      </c>
      <c r="L94" s="47">
        <v>98.18</v>
      </c>
    </row>
    <row r="95" spans="1:12" ht="15" customHeight="1" x14ac:dyDescent="0.25">
      <c r="K95" s="41" t="s">
        <v>45</v>
      </c>
      <c r="L95" s="47">
        <v>87.81</v>
      </c>
    </row>
    <row r="96" spans="1:12" ht="15" customHeight="1" x14ac:dyDescent="0.25">
      <c r="K96" s="41" t="s">
        <v>2</v>
      </c>
      <c r="L96" s="47">
        <v>98.05</v>
      </c>
    </row>
    <row r="97" spans="1:12" ht="15" customHeight="1" x14ac:dyDescent="0.25">
      <c r="K97" s="41" t="s">
        <v>1</v>
      </c>
      <c r="L97" s="47">
        <v>126.32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95.24</v>
      </c>
    </row>
    <row r="100" spans="1:12" x14ac:dyDescent="0.25">
      <c r="A100" s="25"/>
      <c r="B100" s="24"/>
      <c r="K100" s="46" t="s">
        <v>5</v>
      </c>
      <c r="L100" s="47">
        <v>96.53</v>
      </c>
    </row>
    <row r="101" spans="1:12" x14ac:dyDescent="0.25">
      <c r="A101" s="25"/>
      <c r="B101" s="24"/>
      <c r="K101" s="46" t="s">
        <v>46</v>
      </c>
      <c r="L101" s="47">
        <v>99.99</v>
      </c>
    </row>
    <row r="102" spans="1:12" x14ac:dyDescent="0.25">
      <c r="A102" s="25"/>
      <c r="B102" s="24"/>
      <c r="K102" s="50" t="s">
        <v>4</v>
      </c>
      <c r="L102" s="47">
        <v>96.54</v>
      </c>
    </row>
    <row r="103" spans="1:12" x14ac:dyDescent="0.25">
      <c r="A103" s="25"/>
      <c r="B103" s="24"/>
      <c r="K103" s="41" t="s">
        <v>3</v>
      </c>
      <c r="L103" s="47">
        <v>97.79</v>
      </c>
    </row>
    <row r="104" spans="1:12" x14ac:dyDescent="0.25">
      <c r="A104" s="25"/>
      <c r="B104" s="24"/>
      <c r="K104" s="41" t="s">
        <v>45</v>
      </c>
      <c r="L104" s="47">
        <v>88.12</v>
      </c>
    </row>
    <row r="105" spans="1:12" x14ac:dyDescent="0.25">
      <c r="A105" s="25"/>
      <c r="B105" s="24"/>
      <c r="K105" s="41" t="s">
        <v>2</v>
      </c>
      <c r="L105" s="47">
        <v>96.04</v>
      </c>
    </row>
    <row r="106" spans="1:12" x14ac:dyDescent="0.25">
      <c r="A106" s="25"/>
      <c r="B106" s="24"/>
      <c r="K106" s="41" t="s">
        <v>1</v>
      </c>
      <c r="L106" s="47">
        <v>118.42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99.459000000000003</v>
      </c>
    </row>
    <row r="110" spans="1:12" x14ac:dyDescent="0.25">
      <c r="K110" s="74">
        <v>43918</v>
      </c>
      <c r="L110" s="47">
        <v>98.462699999999998</v>
      </c>
    </row>
    <row r="111" spans="1:12" x14ac:dyDescent="0.25">
      <c r="K111" s="74">
        <v>43925</v>
      </c>
      <c r="L111" s="47">
        <v>94.575500000000005</v>
      </c>
    </row>
    <row r="112" spans="1:12" x14ac:dyDescent="0.25">
      <c r="K112" s="74">
        <v>43932</v>
      </c>
      <c r="L112" s="47">
        <v>91.914500000000004</v>
      </c>
    </row>
    <row r="113" spans="11:12" x14ac:dyDescent="0.25">
      <c r="K113" s="74">
        <v>43939</v>
      </c>
      <c r="L113" s="47">
        <v>92.094899999999996</v>
      </c>
    </row>
    <row r="114" spans="11:12" x14ac:dyDescent="0.25">
      <c r="K114" s="74">
        <v>43946</v>
      </c>
      <c r="L114" s="47">
        <v>92.250600000000006</v>
      </c>
    </row>
    <row r="115" spans="11:12" x14ac:dyDescent="0.25">
      <c r="K115" s="74">
        <v>43953</v>
      </c>
      <c r="L115" s="47">
        <v>92.374200000000002</v>
      </c>
    </row>
    <row r="116" spans="11:12" x14ac:dyDescent="0.25">
      <c r="K116" s="74">
        <v>43960</v>
      </c>
      <c r="L116" s="47">
        <v>93.696700000000007</v>
      </c>
    </row>
    <row r="117" spans="11:12" x14ac:dyDescent="0.25">
      <c r="K117" s="74">
        <v>43967</v>
      </c>
      <c r="L117" s="47">
        <v>93.9071</v>
      </c>
    </row>
    <row r="118" spans="11:12" x14ac:dyDescent="0.25">
      <c r="K118" s="74">
        <v>43974</v>
      </c>
      <c r="L118" s="47">
        <v>94.201599999999999</v>
      </c>
    </row>
    <row r="119" spans="11:12" x14ac:dyDescent="0.25">
      <c r="K119" s="74">
        <v>43981</v>
      </c>
      <c r="L119" s="47">
        <v>94.192400000000006</v>
      </c>
    </row>
    <row r="120" spans="11:12" x14ac:dyDescent="0.25">
      <c r="K120" s="74">
        <v>43988</v>
      </c>
      <c r="L120" s="47">
        <v>95.302800000000005</v>
      </c>
    </row>
    <row r="121" spans="11:12" x14ac:dyDescent="0.25">
      <c r="K121" s="74">
        <v>43995</v>
      </c>
      <c r="L121" s="47">
        <v>95.522000000000006</v>
      </c>
    </row>
    <row r="122" spans="11:12" x14ac:dyDescent="0.25">
      <c r="K122" s="74">
        <v>44002</v>
      </c>
      <c r="L122" s="47">
        <v>94.887500000000003</v>
      </c>
    </row>
    <row r="123" spans="11:12" x14ac:dyDescent="0.25">
      <c r="K123" s="74">
        <v>44009</v>
      </c>
      <c r="L123" s="47">
        <v>95.509399999999999</v>
      </c>
    </row>
    <row r="124" spans="11:12" x14ac:dyDescent="0.25">
      <c r="K124" s="74">
        <v>44016</v>
      </c>
      <c r="L124" s="47">
        <v>97.823300000000003</v>
      </c>
    </row>
    <row r="125" spans="11:12" x14ac:dyDescent="0.25">
      <c r="K125" s="74">
        <v>44023</v>
      </c>
      <c r="L125" s="47">
        <v>99.169300000000007</v>
      </c>
    </row>
    <row r="126" spans="11:12" x14ac:dyDescent="0.25">
      <c r="K126" s="74">
        <v>44030</v>
      </c>
      <c r="L126" s="47">
        <v>98.859499999999997</v>
      </c>
    </row>
    <row r="127" spans="11:12" x14ac:dyDescent="0.25">
      <c r="K127" s="74">
        <v>44037</v>
      </c>
      <c r="L127" s="47">
        <v>98.9923</v>
      </c>
    </row>
    <row r="128" spans="11:12" x14ac:dyDescent="0.25">
      <c r="K128" s="74">
        <v>44044</v>
      </c>
      <c r="L128" s="47">
        <v>98.886200000000002</v>
      </c>
    </row>
    <row r="129" spans="1:12" x14ac:dyDescent="0.25">
      <c r="K129" s="74">
        <v>44051</v>
      </c>
      <c r="L129" s="47">
        <v>98.841399999999993</v>
      </c>
    </row>
    <row r="130" spans="1:12" x14ac:dyDescent="0.25">
      <c r="K130" s="74">
        <v>44058</v>
      </c>
      <c r="L130" s="47">
        <v>98.480199999999996</v>
      </c>
    </row>
    <row r="131" spans="1:12" x14ac:dyDescent="0.25">
      <c r="K131" s="74">
        <v>44065</v>
      </c>
      <c r="L131" s="47">
        <v>98.460099999999997</v>
      </c>
    </row>
    <row r="132" spans="1:12" x14ac:dyDescent="0.25">
      <c r="K132" s="74">
        <v>44072</v>
      </c>
      <c r="L132" s="47">
        <v>98.445800000000006</v>
      </c>
    </row>
    <row r="133" spans="1:12" x14ac:dyDescent="0.25">
      <c r="K133" s="74">
        <v>44079</v>
      </c>
      <c r="L133" s="47">
        <v>98.077600000000004</v>
      </c>
    </row>
    <row r="134" spans="1:12" x14ac:dyDescent="0.25">
      <c r="K134" s="74">
        <v>44086</v>
      </c>
      <c r="L134" s="47">
        <v>98.279200000000003</v>
      </c>
    </row>
    <row r="135" spans="1:12" x14ac:dyDescent="0.25">
      <c r="K135" s="74">
        <v>44093</v>
      </c>
      <c r="L135" s="47">
        <v>98.256600000000006</v>
      </c>
    </row>
    <row r="136" spans="1:12" x14ac:dyDescent="0.25">
      <c r="K136" s="74">
        <v>44100</v>
      </c>
      <c r="L136" s="47">
        <v>97.986800000000002</v>
      </c>
    </row>
    <row r="137" spans="1:12" x14ac:dyDescent="0.25">
      <c r="K137" s="74">
        <v>44107</v>
      </c>
      <c r="L137" s="47">
        <v>97.864699999999999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96.556399999999996</v>
      </c>
    </row>
    <row r="152" spans="11:12" x14ac:dyDescent="0.25">
      <c r="K152" s="74">
        <v>43918</v>
      </c>
      <c r="L152" s="47">
        <v>94.411100000000005</v>
      </c>
    </row>
    <row r="153" spans="11:12" x14ac:dyDescent="0.25">
      <c r="K153" s="74">
        <v>43925</v>
      </c>
      <c r="L153" s="47">
        <v>83.232900000000001</v>
      </c>
    </row>
    <row r="154" spans="11:12" x14ac:dyDescent="0.25">
      <c r="K154" s="74">
        <v>43932</v>
      </c>
      <c r="L154" s="47">
        <v>73.262900000000002</v>
      </c>
    </row>
    <row r="155" spans="11:12" x14ac:dyDescent="0.25">
      <c r="K155" s="74">
        <v>43939</v>
      </c>
      <c r="L155" s="47">
        <v>73.737799999999993</v>
      </c>
    </row>
    <row r="156" spans="11:12" x14ac:dyDescent="0.25">
      <c r="K156" s="74">
        <v>43946</v>
      </c>
      <c r="L156" s="47">
        <v>73.455799999999996</v>
      </c>
    </row>
    <row r="157" spans="11:12" x14ac:dyDescent="0.25">
      <c r="K157" s="74">
        <v>43953</v>
      </c>
      <c r="L157" s="47">
        <v>74.568799999999996</v>
      </c>
    </row>
    <row r="158" spans="11:12" x14ac:dyDescent="0.25">
      <c r="K158" s="74">
        <v>43960</v>
      </c>
      <c r="L158" s="47">
        <v>77.744600000000005</v>
      </c>
    </row>
    <row r="159" spans="11:12" x14ac:dyDescent="0.25">
      <c r="K159" s="74">
        <v>43967</v>
      </c>
      <c r="L159" s="47">
        <v>77.346999999999994</v>
      </c>
    </row>
    <row r="160" spans="11:12" x14ac:dyDescent="0.25">
      <c r="K160" s="74">
        <v>43974</v>
      </c>
      <c r="L160" s="47">
        <v>76.77</v>
      </c>
    </row>
    <row r="161" spans="11:12" x14ac:dyDescent="0.25">
      <c r="K161" s="74">
        <v>43981</v>
      </c>
      <c r="L161" s="47">
        <v>77.533500000000004</v>
      </c>
    </row>
    <row r="162" spans="11:12" x14ac:dyDescent="0.25">
      <c r="K162" s="74">
        <v>43988</v>
      </c>
      <c r="L162" s="47">
        <v>75.564599999999999</v>
      </c>
    </row>
    <row r="163" spans="11:12" x14ac:dyDescent="0.25">
      <c r="K163" s="74">
        <v>43995</v>
      </c>
      <c r="L163" s="47">
        <v>75.718000000000004</v>
      </c>
    </row>
    <row r="164" spans="11:12" x14ac:dyDescent="0.25">
      <c r="K164" s="74">
        <v>44002</v>
      </c>
      <c r="L164" s="47">
        <v>74.576099999999997</v>
      </c>
    </row>
    <row r="165" spans="11:12" x14ac:dyDescent="0.25">
      <c r="K165" s="74">
        <v>44009</v>
      </c>
      <c r="L165" s="47">
        <v>75.654200000000003</v>
      </c>
    </row>
    <row r="166" spans="11:12" x14ac:dyDescent="0.25">
      <c r="K166" s="74">
        <v>44016</v>
      </c>
      <c r="L166" s="47">
        <v>78.278800000000004</v>
      </c>
    </row>
    <row r="167" spans="11:12" x14ac:dyDescent="0.25">
      <c r="K167" s="74">
        <v>44023</v>
      </c>
      <c r="L167" s="47">
        <v>78.3005</v>
      </c>
    </row>
    <row r="168" spans="11:12" x14ac:dyDescent="0.25">
      <c r="K168" s="74">
        <v>44030</v>
      </c>
      <c r="L168" s="47">
        <v>76.691900000000004</v>
      </c>
    </row>
    <row r="169" spans="11:12" x14ac:dyDescent="0.25">
      <c r="K169" s="74">
        <v>44037</v>
      </c>
      <c r="L169" s="47">
        <v>76.798000000000002</v>
      </c>
    </row>
    <row r="170" spans="11:12" x14ac:dyDescent="0.25">
      <c r="K170" s="74">
        <v>44044</v>
      </c>
      <c r="L170" s="47">
        <v>77.763999999999996</v>
      </c>
    </row>
    <row r="171" spans="11:12" x14ac:dyDescent="0.25">
      <c r="K171" s="74">
        <v>44051</v>
      </c>
      <c r="L171" s="47">
        <v>80.368099999999998</v>
      </c>
    </row>
    <row r="172" spans="11:12" x14ac:dyDescent="0.25">
      <c r="K172" s="74">
        <v>44058</v>
      </c>
      <c r="L172" s="47">
        <v>79.202500000000001</v>
      </c>
    </row>
    <row r="173" spans="11:12" x14ac:dyDescent="0.25">
      <c r="K173" s="74">
        <v>44065</v>
      </c>
      <c r="L173" s="47">
        <v>81.078000000000003</v>
      </c>
    </row>
    <row r="174" spans="11:12" x14ac:dyDescent="0.25">
      <c r="K174" s="74">
        <v>44072</v>
      </c>
      <c r="L174" s="47">
        <v>80.429900000000004</v>
      </c>
    </row>
    <row r="175" spans="11:12" x14ac:dyDescent="0.25">
      <c r="K175" s="74">
        <v>44079</v>
      </c>
      <c r="L175" s="47">
        <v>102.8929</v>
      </c>
    </row>
    <row r="176" spans="11:12" x14ac:dyDescent="0.25">
      <c r="K176" s="74">
        <v>44086</v>
      </c>
      <c r="L176" s="47">
        <v>105.25239999999999</v>
      </c>
    </row>
    <row r="177" spans="11:12" x14ac:dyDescent="0.25">
      <c r="K177" s="74">
        <v>44093</v>
      </c>
      <c r="L177" s="47">
        <v>86.400099999999995</v>
      </c>
    </row>
    <row r="178" spans="11:12" x14ac:dyDescent="0.25">
      <c r="K178" s="74">
        <v>44100</v>
      </c>
      <c r="L178" s="47">
        <v>86.489199999999997</v>
      </c>
    </row>
    <row r="179" spans="11:12" x14ac:dyDescent="0.25">
      <c r="K179" s="74">
        <v>44107</v>
      </c>
      <c r="L179" s="47">
        <v>93.571399999999997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5">
    <mergeCell ref="A29:I29"/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7B03-CCEE-4252-B39B-6576613F98CB}">
  <sheetPr codeName="Sheet6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Manufacturing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-3.5549680733382161E-2</v>
      </c>
      <c r="C10" s="32">
        <v>7.396400530161884E-4</v>
      </c>
      <c r="D10" s="32">
        <v>2.6254282229336567E-3</v>
      </c>
      <c r="E10" s="32">
        <v>-4.6776169935474066E-3</v>
      </c>
      <c r="F10" s="32">
        <v>-6.2225385664595789E-2</v>
      </c>
      <c r="G10" s="32">
        <v>5.9245719217071446E-3</v>
      </c>
      <c r="H10" s="32">
        <v>5.1104982301184432E-3</v>
      </c>
      <c r="I10" s="67">
        <v>8.9593022110934228E-4</v>
      </c>
      <c r="J10" s="46"/>
      <c r="K10" s="46"/>
      <c r="L10" s="47"/>
    </row>
    <row r="11" spans="1:12" x14ac:dyDescent="0.25">
      <c r="A11" s="68" t="s">
        <v>6</v>
      </c>
      <c r="B11" s="32">
        <v>-3.3259591346489592E-2</v>
      </c>
      <c r="C11" s="32">
        <v>-6.5553583474063926E-3</v>
      </c>
      <c r="D11" s="32">
        <v>3.0660213308602025E-3</v>
      </c>
      <c r="E11" s="32">
        <v>-6.5311802672937125E-3</v>
      </c>
      <c r="F11" s="32">
        <v>-8.4995059652498539E-2</v>
      </c>
      <c r="G11" s="32">
        <v>1.1785746640176065E-2</v>
      </c>
      <c r="H11" s="32">
        <v>-1.0415335687170568E-3</v>
      </c>
      <c r="I11" s="67">
        <v>-4.1537700521365739E-3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-3.4510197939576326E-2</v>
      </c>
      <c r="C12" s="32">
        <v>1.1553604346560498E-2</v>
      </c>
      <c r="D12" s="32">
        <v>1.1278880288657422E-2</v>
      </c>
      <c r="E12" s="32">
        <v>-4.8263479989961722E-3</v>
      </c>
      <c r="F12" s="32">
        <v>-4.2491413007112677E-2</v>
      </c>
      <c r="G12" s="32">
        <v>3.9730969101208213E-2</v>
      </c>
      <c r="H12" s="32">
        <v>1.8189841871073087E-2</v>
      </c>
      <c r="I12" s="67">
        <v>3.3984020589872266E-3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-3.6144084127071596E-2</v>
      </c>
      <c r="C13" s="32">
        <v>3.6197123549770449E-3</v>
      </c>
      <c r="D13" s="32">
        <v>-1.1337350429796444E-4</v>
      </c>
      <c r="E13" s="32">
        <v>-3.1527780743144662E-3</v>
      </c>
      <c r="F13" s="32">
        <v>-6.2315831738907868E-2</v>
      </c>
      <c r="G13" s="32">
        <v>-2.9935289204242599E-3</v>
      </c>
      <c r="H13" s="32">
        <v>9.1592891616025796E-3</v>
      </c>
      <c r="I13" s="67">
        <v>4.5273954353142187E-3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-4.7687715269804754E-2</v>
      </c>
      <c r="C14" s="32">
        <v>-1.1958989885088034E-3</v>
      </c>
      <c r="D14" s="32">
        <v>2.6330512864791711E-3</v>
      </c>
      <c r="E14" s="32">
        <v>-2.4460828222973019E-3</v>
      </c>
      <c r="F14" s="32">
        <v>-4.9566483566234831E-2</v>
      </c>
      <c r="G14" s="32">
        <v>3.1906465570483711E-3</v>
      </c>
      <c r="H14" s="32">
        <v>1.0810058212216145E-3</v>
      </c>
      <c r="I14" s="67">
        <v>3.7720783877721598E-3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-3.1612736808919184E-2</v>
      </c>
      <c r="C15" s="32">
        <v>-1.2883811972304149E-2</v>
      </c>
      <c r="D15" s="32">
        <v>-1.294148578773624E-2</v>
      </c>
      <c r="E15" s="32">
        <v>-4.0152462975355796E-3</v>
      </c>
      <c r="F15" s="32">
        <v>-3.8920586431909876E-2</v>
      </c>
      <c r="G15" s="32">
        <v>-6.9679682789271946E-2</v>
      </c>
      <c r="H15" s="32">
        <v>0</v>
      </c>
      <c r="I15" s="67">
        <v>-1.6984508603208326E-3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-4.4676847892486271E-2</v>
      </c>
      <c r="C16" s="32">
        <v>2.6697441815732859E-3</v>
      </c>
      <c r="D16" s="32">
        <v>-2.1300456849615124E-2</v>
      </c>
      <c r="E16" s="32">
        <v>-1.6868674247156878E-3</v>
      </c>
      <c r="F16" s="32">
        <v>-0.16414144154831822</v>
      </c>
      <c r="G16" s="32">
        <v>-2.1254345133004171E-2</v>
      </c>
      <c r="H16" s="32">
        <v>-8.6559970837813527E-2</v>
      </c>
      <c r="I16" s="67">
        <v>1.5636558315025528E-2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-2.2068511198945928E-2</v>
      </c>
      <c r="C17" s="32">
        <v>-1.7863049950380461E-2</v>
      </c>
      <c r="D17" s="32">
        <v>-1.7212843429328051E-2</v>
      </c>
      <c r="E17" s="32">
        <v>-6.5767839526471583E-3</v>
      </c>
      <c r="F17" s="32">
        <v>-2.1599457010134104E-3</v>
      </c>
      <c r="G17" s="32">
        <v>-7.8716099282673091E-2</v>
      </c>
      <c r="H17" s="32">
        <v>0</v>
      </c>
      <c r="I17" s="67">
        <v>-8.9916392893124586E-3</v>
      </c>
      <c r="J17" s="46"/>
      <c r="K17" s="46"/>
      <c r="L17" s="47"/>
    </row>
    <row r="18" spans="1:12" x14ac:dyDescent="0.25">
      <c r="A18" s="69" t="s">
        <v>1</v>
      </c>
      <c r="B18" s="32">
        <v>-4.6204892225720551E-2</v>
      </c>
      <c r="C18" s="32">
        <v>-7.5050403225807027E-3</v>
      </c>
      <c r="D18" s="32">
        <v>6.7024539877300615E-3</v>
      </c>
      <c r="E18" s="32">
        <v>-8.365019011406849E-3</v>
      </c>
      <c r="F18" s="32">
        <v>-7.9544233777046003E-2</v>
      </c>
      <c r="G18" s="32">
        <v>-2.3501188776983484E-2</v>
      </c>
      <c r="H18" s="32">
        <v>-3.7110365547706747E-3</v>
      </c>
      <c r="I18" s="67">
        <v>-1.092946680344975E-2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-3.7702059636301355E-2</v>
      </c>
      <c r="C20" s="32">
        <v>6.4095382730089412E-4</v>
      </c>
      <c r="D20" s="32">
        <v>3.9766266966949626E-3</v>
      </c>
      <c r="E20" s="32">
        <v>-4.9904914180505244E-3</v>
      </c>
      <c r="F20" s="32">
        <v>-6.3068988753699595E-2</v>
      </c>
      <c r="G20" s="32">
        <v>6.3047622109768664E-3</v>
      </c>
      <c r="H20" s="32">
        <v>6.9619104064799764E-3</v>
      </c>
      <c r="I20" s="67">
        <v>1.4224743312272192E-3</v>
      </c>
      <c r="J20" s="46"/>
      <c r="K20" s="46"/>
      <c r="L20" s="46"/>
    </row>
    <row r="21" spans="1:12" x14ac:dyDescent="0.25">
      <c r="A21" s="68" t="s">
        <v>13</v>
      </c>
      <c r="B21" s="32">
        <v>-4.5584021145550158E-2</v>
      </c>
      <c r="C21" s="32">
        <v>-2.6904857445112507E-3</v>
      </c>
      <c r="D21" s="32">
        <v>-9.307084723287895E-4</v>
      </c>
      <c r="E21" s="32">
        <v>-5.0848690087881288E-3</v>
      </c>
      <c r="F21" s="32">
        <v>-7.0189499276974932E-2</v>
      </c>
      <c r="G21" s="32">
        <v>3.1303382523533152E-3</v>
      </c>
      <c r="H21" s="32">
        <v>-5.6521192013037069E-4</v>
      </c>
      <c r="I21" s="67">
        <v>-1.1681085257105872E-3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0.10793554687500007</v>
      </c>
      <c r="C22" s="32">
        <v>5.4539201561556006E-2</v>
      </c>
      <c r="D22" s="32">
        <v>1.6145096283027405E-2</v>
      </c>
      <c r="E22" s="32">
        <v>1.8518518518518601E-2</v>
      </c>
      <c r="F22" s="32">
        <v>0.26641082351957701</v>
      </c>
      <c r="G22" s="32">
        <v>2.4312080102977029E-2</v>
      </c>
      <c r="H22" s="32">
        <v>-7.2587458756688816E-3</v>
      </c>
      <c r="I22" s="67">
        <v>2.9467656159941402E-2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-4.3084975164183081E-2</v>
      </c>
      <c r="C23" s="32">
        <v>2.2461396112114507E-3</v>
      </c>
      <c r="D23" s="32">
        <v>1.4681203663324816E-3</v>
      </c>
      <c r="E23" s="32">
        <v>-5.4304451924077624E-3</v>
      </c>
      <c r="F23" s="32">
        <v>-1.701699973374593E-2</v>
      </c>
      <c r="G23" s="32">
        <v>2.2425794053169135E-3</v>
      </c>
      <c r="H23" s="32">
        <v>3.2548919622543693E-4</v>
      </c>
      <c r="I23" s="67">
        <v>-8.1578572485307976E-4</v>
      </c>
      <c r="J23" s="46"/>
      <c r="K23" s="46" t="s">
        <v>48</v>
      </c>
      <c r="L23" s="47">
        <v>105.06</v>
      </c>
    </row>
    <row r="24" spans="1:12" x14ac:dyDescent="0.25">
      <c r="A24" s="68" t="s">
        <v>50</v>
      </c>
      <c r="B24" s="32">
        <v>-3.2362467360021352E-2</v>
      </c>
      <c r="C24" s="32">
        <v>2.1396236346886699E-3</v>
      </c>
      <c r="D24" s="32">
        <v>9.1465899083886804E-4</v>
      </c>
      <c r="E24" s="32">
        <v>-4.754959350656951E-3</v>
      </c>
      <c r="F24" s="32">
        <v>-5.4518398452375938E-2</v>
      </c>
      <c r="G24" s="32">
        <v>4.0577034340283369E-3</v>
      </c>
      <c r="H24" s="32">
        <v>5.4996448963575695E-3</v>
      </c>
      <c r="I24" s="67">
        <v>9.3200729279918626E-4</v>
      </c>
      <c r="J24" s="46"/>
      <c r="K24" s="46" t="s">
        <v>49</v>
      </c>
      <c r="L24" s="47">
        <v>95.48</v>
      </c>
    </row>
    <row r="25" spans="1:12" x14ac:dyDescent="0.25">
      <c r="A25" s="68" t="s">
        <v>51</v>
      </c>
      <c r="B25" s="32">
        <v>-2.8796337797538984E-2</v>
      </c>
      <c r="C25" s="32">
        <v>6.3099562834811884E-4</v>
      </c>
      <c r="D25" s="32">
        <v>2.8910666238799454E-3</v>
      </c>
      <c r="E25" s="32">
        <v>-4.9432296176212809E-3</v>
      </c>
      <c r="F25" s="32">
        <v>-7.3851646197054643E-2</v>
      </c>
      <c r="G25" s="32">
        <v>6.5223595045844629E-3</v>
      </c>
      <c r="H25" s="32">
        <v>7.7258771080310762E-3</v>
      </c>
      <c r="I25" s="67">
        <v>2.4329489401850868E-3</v>
      </c>
      <c r="J25" s="46"/>
      <c r="K25" s="46" t="s">
        <v>50</v>
      </c>
      <c r="L25" s="47">
        <v>96.56</v>
      </c>
    </row>
    <row r="26" spans="1:12" ht="17.25" customHeight="1" x14ac:dyDescent="0.25">
      <c r="A26" s="68" t="s">
        <v>52</v>
      </c>
      <c r="B26" s="32">
        <v>-2.9477300738867562E-2</v>
      </c>
      <c r="C26" s="32">
        <v>1.3713126041892121E-3</v>
      </c>
      <c r="D26" s="32">
        <v>5.1995846258656719E-3</v>
      </c>
      <c r="E26" s="32">
        <v>-5.446759244031929E-3</v>
      </c>
      <c r="F26" s="32">
        <v>-7.2230851353973891E-2</v>
      </c>
      <c r="G26" s="32">
        <v>1.4099701247910268E-2</v>
      </c>
      <c r="H26" s="32">
        <v>5.4884141168500822E-3</v>
      </c>
      <c r="I26" s="67">
        <v>5.3504474903220967E-4</v>
      </c>
      <c r="J26" s="58"/>
      <c r="K26" s="50" t="s">
        <v>51</v>
      </c>
      <c r="L26" s="47">
        <v>97.06</v>
      </c>
    </row>
    <row r="27" spans="1:12" x14ac:dyDescent="0.25">
      <c r="A27" s="68" t="s">
        <v>53</v>
      </c>
      <c r="B27" s="32">
        <v>-6.6099662688851701E-2</v>
      </c>
      <c r="C27" s="32">
        <v>-3.536474715702842E-3</v>
      </c>
      <c r="D27" s="32">
        <v>4.3460500845919903E-3</v>
      </c>
      <c r="E27" s="32">
        <v>-6.0447218518967505E-3</v>
      </c>
      <c r="F27" s="32">
        <v>-8.7694617625434068E-2</v>
      </c>
      <c r="G27" s="32">
        <v>1.3324274265622771E-2</v>
      </c>
      <c r="H27" s="32">
        <v>8.0453522749723838E-3</v>
      </c>
      <c r="I27" s="67">
        <v>2.6384215016868051E-3</v>
      </c>
      <c r="J27" s="53"/>
      <c r="K27" s="41" t="s">
        <v>52</v>
      </c>
      <c r="L27" s="47">
        <v>96.92</v>
      </c>
    </row>
    <row r="28" spans="1:12" ht="15.75" thickBot="1" x14ac:dyDescent="0.3">
      <c r="A28" s="70" t="s">
        <v>54</v>
      </c>
      <c r="B28" s="71">
        <v>-0.11235899547138739</v>
      </c>
      <c r="C28" s="71">
        <v>-1.8178506375227665E-2</v>
      </c>
      <c r="D28" s="71">
        <v>-6.2620986326624717E-3</v>
      </c>
      <c r="E28" s="71">
        <v>-2.2992029429798055E-3</v>
      </c>
      <c r="F28" s="71">
        <v>-0.10776282045844077</v>
      </c>
      <c r="G28" s="71">
        <v>-3.5244423712799122E-2</v>
      </c>
      <c r="H28" s="71">
        <v>4.7093672286360189E-3</v>
      </c>
      <c r="I28" s="72">
        <v>-1.2622583076780547E-2</v>
      </c>
      <c r="J28" s="53"/>
      <c r="K28" s="41" t="s">
        <v>53</v>
      </c>
      <c r="L28" s="47">
        <v>93.72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90.41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Manufacturing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109.03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95.55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96.68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96.84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96.55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92.99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89.32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110.79</v>
      </c>
    </row>
    <row r="42" spans="1:12" x14ac:dyDescent="0.25">
      <c r="K42" s="46" t="s">
        <v>49</v>
      </c>
      <c r="L42" s="47">
        <v>95.69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96.76</v>
      </c>
    </row>
    <row r="44" spans="1:12" ht="15.4" customHeight="1" x14ac:dyDescent="0.25">
      <c r="A44" s="26" t="str">
        <f>"Indexed number of payroll jobs in "&amp;$L$1&amp;" each week by age group"</f>
        <v>Indexed number of payroll jobs in Manufacturing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97.12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97.05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93.39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88.76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96.93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95.76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95.19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95.57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97.7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95.79</v>
      </c>
    </row>
    <row r="58" spans="1:12" ht="15.4" customHeight="1" x14ac:dyDescent="0.25">
      <c r="K58" s="41" t="s">
        <v>2</v>
      </c>
      <c r="L58" s="47">
        <v>98.15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Manufacturing each week by State and Territory</v>
      </c>
      <c r="K59" s="41" t="s">
        <v>1</v>
      </c>
      <c r="L59" s="47">
        <v>96.52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95.92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95.47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94.94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97.7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97.92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97.75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94.87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96.31</v>
      </c>
    </row>
    <row r="71" spans="1:12" ht="15.4" customHeight="1" x14ac:dyDescent="0.25">
      <c r="K71" s="46" t="s">
        <v>5</v>
      </c>
      <c r="L71" s="47">
        <v>96.69</v>
      </c>
    </row>
    <row r="72" spans="1:12" ht="15.4" customHeight="1" x14ac:dyDescent="0.25">
      <c r="K72" s="46" t="s">
        <v>46</v>
      </c>
      <c r="L72" s="47">
        <v>95.72</v>
      </c>
    </row>
    <row r="73" spans="1:12" ht="15.4" customHeight="1" x14ac:dyDescent="0.25">
      <c r="K73" s="50" t="s">
        <v>4</v>
      </c>
      <c r="L73" s="47">
        <v>95.38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Manufacturing each week by State and Territory</v>
      </c>
      <c r="K74" s="41" t="s">
        <v>3</v>
      </c>
      <c r="L74" s="47">
        <v>96.57</v>
      </c>
    </row>
    <row r="75" spans="1:12" ht="15.4" customHeight="1" x14ac:dyDescent="0.25">
      <c r="K75" s="41" t="s">
        <v>45</v>
      </c>
      <c r="L75" s="47">
        <v>95.89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96.07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95.43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96.77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94.09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96.94</v>
      </c>
    </row>
    <row r="84" spans="1:12" ht="15.4" customHeight="1" x14ac:dyDescent="0.25">
      <c r="K84" s="50" t="s">
        <v>4</v>
      </c>
      <c r="L84" s="47">
        <v>93.71</v>
      </c>
    </row>
    <row r="85" spans="1:12" ht="15.4" customHeight="1" x14ac:dyDescent="0.25">
      <c r="K85" s="41" t="s">
        <v>3</v>
      </c>
      <c r="L85" s="47">
        <v>97.42</v>
      </c>
    </row>
    <row r="86" spans="1:12" ht="15.4" customHeight="1" x14ac:dyDescent="0.25">
      <c r="K86" s="41" t="s">
        <v>45</v>
      </c>
      <c r="L86" s="47">
        <v>92.9</v>
      </c>
    </row>
    <row r="87" spans="1:12" ht="15.4" customHeight="1" x14ac:dyDescent="0.25">
      <c r="K87" s="41" t="s">
        <v>2</v>
      </c>
      <c r="L87" s="47">
        <v>101.87</v>
      </c>
    </row>
    <row r="88" spans="1:12" ht="15.4" customHeight="1" x14ac:dyDescent="0.25">
      <c r="K88" s="41" t="s">
        <v>1</v>
      </c>
      <c r="L88" s="47">
        <v>94.42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95.77</v>
      </c>
    </row>
    <row r="91" spans="1:12" ht="15" customHeight="1" x14ac:dyDescent="0.25">
      <c r="K91" s="46" t="s">
        <v>5</v>
      </c>
      <c r="L91" s="47">
        <v>94.48</v>
      </c>
    </row>
    <row r="92" spans="1:12" ht="15" customHeight="1" x14ac:dyDescent="0.25">
      <c r="A92" s="26"/>
      <c r="K92" s="46" t="s">
        <v>46</v>
      </c>
      <c r="L92" s="47">
        <v>96.91</v>
      </c>
    </row>
    <row r="93" spans="1:12" ht="15" customHeight="1" x14ac:dyDescent="0.25">
      <c r="K93" s="50" t="s">
        <v>4</v>
      </c>
      <c r="L93" s="47">
        <v>93.78</v>
      </c>
    </row>
    <row r="94" spans="1:12" ht="15" customHeight="1" x14ac:dyDescent="0.25">
      <c r="K94" s="41" t="s">
        <v>3</v>
      </c>
      <c r="L94" s="47">
        <v>97.15</v>
      </c>
    </row>
    <row r="95" spans="1:12" ht="15" customHeight="1" x14ac:dyDescent="0.25">
      <c r="K95" s="41" t="s">
        <v>45</v>
      </c>
      <c r="L95" s="47">
        <v>95.42</v>
      </c>
    </row>
    <row r="96" spans="1:12" ht="15" customHeight="1" x14ac:dyDescent="0.25">
      <c r="K96" s="41" t="s">
        <v>2</v>
      </c>
      <c r="L96" s="47">
        <v>102.44</v>
      </c>
    </row>
    <row r="97" spans="1:12" ht="15" customHeight="1" x14ac:dyDescent="0.25">
      <c r="K97" s="41" t="s">
        <v>1</v>
      </c>
      <c r="L97" s="47">
        <v>93.1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95.84</v>
      </c>
    </row>
    <row r="100" spans="1:12" x14ac:dyDescent="0.25">
      <c r="A100" s="25"/>
      <c r="B100" s="24"/>
      <c r="K100" s="46" t="s">
        <v>5</v>
      </c>
      <c r="L100" s="47">
        <v>95.16</v>
      </c>
    </row>
    <row r="101" spans="1:12" x14ac:dyDescent="0.25">
      <c r="A101" s="25"/>
      <c r="B101" s="24"/>
      <c r="K101" s="46" t="s">
        <v>46</v>
      </c>
      <c r="L101" s="47">
        <v>96.5</v>
      </c>
    </row>
    <row r="102" spans="1:12" x14ac:dyDescent="0.25">
      <c r="A102" s="25"/>
      <c r="B102" s="24"/>
      <c r="K102" s="50" t="s">
        <v>4</v>
      </c>
      <c r="L102" s="47">
        <v>93.42</v>
      </c>
    </row>
    <row r="103" spans="1:12" x14ac:dyDescent="0.25">
      <c r="A103" s="25"/>
      <c r="B103" s="24"/>
      <c r="K103" s="41" t="s">
        <v>3</v>
      </c>
      <c r="L103" s="47">
        <v>95.35</v>
      </c>
    </row>
    <row r="104" spans="1:12" x14ac:dyDescent="0.25">
      <c r="A104" s="25"/>
      <c r="B104" s="24"/>
      <c r="K104" s="41" t="s">
        <v>45</v>
      </c>
      <c r="L104" s="47">
        <v>92.54</v>
      </c>
    </row>
    <row r="105" spans="1:12" x14ac:dyDescent="0.25">
      <c r="A105" s="25"/>
      <c r="B105" s="24"/>
      <c r="K105" s="41" t="s">
        <v>2</v>
      </c>
      <c r="L105" s="47">
        <v>100.43</v>
      </c>
    </row>
    <row r="106" spans="1:12" x14ac:dyDescent="0.25">
      <c r="A106" s="25"/>
      <c r="B106" s="24"/>
      <c r="K106" s="41" t="s">
        <v>1</v>
      </c>
      <c r="L106" s="47">
        <v>93.52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99.159800000000004</v>
      </c>
    </row>
    <row r="110" spans="1:12" x14ac:dyDescent="0.25">
      <c r="K110" s="74">
        <v>43918</v>
      </c>
      <c r="L110" s="47">
        <v>97.706100000000006</v>
      </c>
    </row>
    <row r="111" spans="1:12" x14ac:dyDescent="0.25">
      <c r="K111" s="74">
        <v>43925</v>
      </c>
      <c r="L111" s="47">
        <v>96.308000000000007</v>
      </c>
    </row>
    <row r="112" spans="1:12" x14ac:dyDescent="0.25">
      <c r="K112" s="74">
        <v>43932</v>
      </c>
      <c r="L112" s="47">
        <v>95.121499999999997</v>
      </c>
    </row>
    <row r="113" spans="11:12" x14ac:dyDescent="0.25">
      <c r="K113" s="74">
        <v>43939</v>
      </c>
      <c r="L113" s="47">
        <v>95.025899999999993</v>
      </c>
    </row>
    <row r="114" spans="11:12" x14ac:dyDescent="0.25">
      <c r="K114" s="74">
        <v>43946</v>
      </c>
      <c r="L114" s="47">
        <v>95.001499999999993</v>
      </c>
    </row>
    <row r="115" spans="11:12" x14ac:dyDescent="0.25">
      <c r="K115" s="74">
        <v>43953</v>
      </c>
      <c r="L115" s="47">
        <v>95.222800000000007</v>
      </c>
    </row>
    <row r="116" spans="11:12" x14ac:dyDescent="0.25">
      <c r="K116" s="74">
        <v>43960</v>
      </c>
      <c r="L116" s="47">
        <v>95.375799999999998</v>
      </c>
    </row>
    <row r="117" spans="11:12" x14ac:dyDescent="0.25">
      <c r="K117" s="74">
        <v>43967</v>
      </c>
      <c r="L117" s="47">
        <v>95.515199999999993</v>
      </c>
    </row>
    <row r="118" spans="11:12" x14ac:dyDescent="0.25">
      <c r="K118" s="74">
        <v>43974</v>
      </c>
      <c r="L118" s="47">
        <v>95.83</v>
      </c>
    </row>
    <row r="119" spans="11:12" x14ac:dyDescent="0.25">
      <c r="K119" s="74">
        <v>43981</v>
      </c>
      <c r="L119" s="47">
        <v>96.053799999999995</v>
      </c>
    </row>
    <row r="120" spans="11:12" x14ac:dyDescent="0.25">
      <c r="K120" s="74">
        <v>43988</v>
      </c>
      <c r="L120" s="47">
        <v>96.193299999999994</v>
      </c>
    </row>
    <row r="121" spans="11:12" x14ac:dyDescent="0.25">
      <c r="K121" s="74">
        <v>43995</v>
      </c>
      <c r="L121" s="47">
        <v>96.669300000000007</v>
      </c>
    </row>
    <row r="122" spans="11:12" x14ac:dyDescent="0.25">
      <c r="K122" s="74">
        <v>44002</v>
      </c>
      <c r="L122" s="47">
        <v>95.740300000000005</v>
      </c>
    </row>
    <row r="123" spans="11:12" x14ac:dyDescent="0.25">
      <c r="K123" s="74">
        <v>44009</v>
      </c>
      <c r="L123" s="47">
        <v>93.610699999999994</v>
      </c>
    </row>
    <row r="124" spans="11:12" x14ac:dyDescent="0.25">
      <c r="K124" s="74">
        <v>44016</v>
      </c>
      <c r="L124" s="47">
        <v>94.803700000000006</v>
      </c>
    </row>
    <row r="125" spans="11:12" x14ac:dyDescent="0.25">
      <c r="K125" s="74">
        <v>44023</v>
      </c>
      <c r="L125" s="47">
        <v>96.817099999999996</v>
      </c>
    </row>
    <row r="126" spans="11:12" x14ac:dyDescent="0.25">
      <c r="K126" s="74">
        <v>44030</v>
      </c>
      <c r="L126" s="47">
        <v>97.380799999999994</v>
      </c>
    </row>
    <row r="127" spans="11:12" x14ac:dyDescent="0.25">
      <c r="K127" s="74">
        <v>44037</v>
      </c>
      <c r="L127" s="47">
        <v>97.333500000000001</v>
      </c>
    </row>
    <row r="128" spans="11:12" x14ac:dyDescent="0.25">
      <c r="K128" s="74">
        <v>44044</v>
      </c>
      <c r="L128" s="47">
        <v>97.126099999999994</v>
      </c>
    </row>
    <row r="129" spans="1:12" x14ac:dyDescent="0.25">
      <c r="K129" s="74">
        <v>44051</v>
      </c>
      <c r="L129" s="47">
        <v>96.862799999999993</v>
      </c>
    </row>
    <row r="130" spans="1:12" x14ac:dyDescent="0.25">
      <c r="K130" s="74">
        <v>44058</v>
      </c>
      <c r="L130" s="47">
        <v>97.016099999999994</v>
      </c>
    </row>
    <row r="131" spans="1:12" x14ac:dyDescent="0.25">
      <c r="K131" s="74">
        <v>44065</v>
      </c>
      <c r="L131" s="47">
        <v>96.993499999999997</v>
      </c>
    </row>
    <row r="132" spans="1:12" x14ac:dyDescent="0.25">
      <c r="K132" s="74">
        <v>44072</v>
      </c>
      <c r="L132" s="47">
        <v>96.828800000000001</v>
      </c>
    </row>
    <row r="133" spans="1:12" x14ac:dyDescent="0.25">
      <c r="K133" s="74">
        <v>44079</v>
      </c>
      <c r="L133" s="47">
        <v>96.373800000000003</v>
      </c>
    </row>
    <row r="134" spans="1:12" x14ac:dyDescent="0.25">
      <c r="K134" s="74">
        <v>44086</v>
      </c>
      <c r="L134" s="47">
        <v>96.738600000000005</v>
      </c>
    </row>
    <row r="135" spans="1:12" x14ac:dyDescent="0.25">
      <c r="K135" s="74">
        <v>44093</v>
      </c>
      <c r="L135" s="47">
        <v>96.644599999999997</v>
      </c>
    </row>
    <row r="136" spans="1:12" x14ac:dyDescent="0.25">
      <c r="K136" s="74">
        <v>44100</v>
      </c>
      <c r="L136" s="47">
        <v>96.192499999999995</v>
      </c>
    </row>
    <row r="137" spans="1:12" x14ac:dyDescent="0.25">
      <c r="K137" s="74">
        <v>44107</v>
      </c>
      <c r="L137" s="47">
        <v>96.444999999999993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98.856200000000001</v>
      </c>
    </row>
    <row r="152" spans="11:12" x14ac:dyDescent="0.25">
      <c r="K152" s="74">
        <v>43918</v>
      </c>
      <c r="L152" s="47">
        <v>97.310599999999994</v>
      </c>
    </row>
    <row r="153" spans="11:12" x14ac:dyDescent="0.25">
      <c r="K153" s="74">
        <v>43925</v>
      </c>
      <c r="L153" s="47">
        <v>95.032899999999998</v>
      </c>
    </row>
    <row r="154" spans="11:12" x14ac:dyDescent="0.25">
      <c r="K154" s="74">
        <v>43932</v>
      </c>
      <c r="L154" s="47">
        <v>91.193899999999999</v>
      </c>
    </row>
    <row r="155" spans="11:12" x14ac:dyDescent="0.25">
      <c r="K155" s="74">
        <v>43939</v>
      </c>
      <c r="L155" s="47">
        <v>92.328699999999998</v>
      </c>
    </row>
    <row r="156" spans="11:12" x14ac:dyDescent="0.25">
      <c r="K156" s="74">
        <v>43946</v>
      </c>
      <c r="L156" s="47">
        <v>91.510999999999996</v>
      </c>
    </row>
    <row r="157" spans="11:12" x14ac:dyDescent="0.25">
      <c r="K157" s="74">
        <v>43953</v>
      </c>
      <c r="L157" s="47">
        <v>91.694699999999997</v>
      </c>
    </row>
    <row r="158" spans="11:12" x14ac:dyDescent="0.25">
      <c r="K158" s="74">
        <v>43960</v>
      </c>
      <c r="L158" s="47">
        <v>90.046099999999996</v>
      </c>
    </row>
    <row r="159" spans="11:12" x14ac:dyDescent="0.25">
      <c r="K159" s="74">
        <v>43967</v>
      </c>
      <c r="L159" s="47">
        <v>88.854600000000005</v>
      </c>
    </row>
    <row r="160" spans="11:12" x14ac:dyDescent="0.25">
      <c r="K160" s="74">
        <v>43974</v>
      </c>
      <c r="L160" s="47">
        <v>88.520099999999999</v>
      </c>
    </row>
    <row r="161" spans="11:12" x14ac:dyDescent="0.25">
      <c r="K161" s="74">
        <v>43981</v>
      </c>
      <c r="L161" s="47">
        <v>89.350200000000001</v>
      </c>
    </row>
    <row r="162" spans="11:12" x14ac:dyDescent="0.25">
      <c r="K162" s="74">
        <v>43988</v>
      </c>
      <c r="L162" s="47">
        <v>92.361400000000003</v>
      </c>
    </row>
    <row r="163" spans="11:12" x14ac:dyDescent="0.25">
      <c r="K163" s="74">
        <v>43995</v>
      </c>
      <c r="L163" s="47">
        <v>92.290999999999997</v>
      </c>
    </row>
    <row r="164" spans="11:12" x14ac:dyDescent="0.25">
      <c r="K164" s="74">
        <v>44002</v>
      </c>
      <c r="L164" s="47">
        <v>92.878900000000002</v>
      </c>
    </row>
    <row r="165" spans="11:12" x14ac:dyDescent="0.25">
      <c r="K165" s="74">
        <v>44009</v>
      </c>
      <c r="L165" s="47">
        <v>93.081000000000003</v>
      </c>
    </row>
    <row r="166" spans="11:12" x14ac:dyDescent="0.25">
      <c r="K166" s="74">
        <v>44016</v>
      </c>
      <c r="L166" s="47">
        <v>95.766400000000004</v>
      </c>
    </row>
    <row r="167" spans="11:12" x14ac:dyDescent="0.25">
      <c r="K167" s="74">
        <v>44023</v>
      </c>
      <c r="L167" s="47">
        <v>92.021199999999993</v>
      </c>
    </row>
    <row r="168" spans="11:12" x14ac:dyDescent="0.25">
      <c r="K168" s="74">
        <v>44030</v>
      </c>
      <c r="L168" s="47">
        <v>92.287599999999998</v>
      </c>
    </row>
    <row r="169" spans="11:12" x14ac:dyDescent="0.25">
      <c r="K169" s="74">
        <v>44037</v>
      </c>
      <c r="L169" s="47">
        <v>91.637500000000003</v>
      </c>
    </row>
    <row r="170" spans="11:12" x14ac:dyDescent="0.25">
      <c r="K170" s="74">
        <v>44044</v>
      </c>
      <c r="L170" s="47">
        <v>91.792900000000003</v>
      </c>
    </row>
    <row r="171" spans="11:12" x14ac:dyDescent="0.25">
      <c r="K171" s="74">
        <v>44051</v>
      </c>
      <c r="L171" s="47">
        <v>91.104200000000006</v>
      </c>
    </row>
    <row r="172" spans="11:12" x14ac:dyDescent="0.25">
      <c r="K172" s="74">
        <v>44058</v>
      </c>
      <c r="L172" s="47">
        <v>91.139700000000005</v>
      </c>
    </row>
    <row r="173" spans="11:12" x14ac:dyDescent="0.25">
      <c r="K173" s="74">
        <v>44065</v>
      </c>
      <c r="L173" s="47">
        <v>91.215400000000002</v>
      </c>
    </row>
    <row r="174" spans="11:12" x14ac:dyDescent="0.25">
      <c r="K174" s="74">
        <v>44072</v>
      </c>
      <c r="L174" s="47">
        <v>91.476500000000001</v>
      </c>
    </row>
    <row r="175" spans="11:12" x14ac:dyDescent="0.25">
      <c r="K175" s="74">
        <v>44079</v>
      </c>
      <c r="L175" s="47">
        <v>93.225099999999998</v>
      </c>
    </row>
    <row r="176" spans="11:12" x14ac:dyDescent="0.25">
      <c r="K176" s="74">
        <v>44086</v>
      </c>
      <c r="L176" s="47">
        <v>93.417299999999997</v>
      </c>
    </row>
    <row r="177" spans="11:12" x14ac:dyDescent="0.25">
      <c r="K177" s="74">
        <v>44093</v>
      </c>
      <c r="L177" s="47">
        <v>93.217100000000002</v>
      </c>
    </row>
    <row r="178" spans="11:12" x14ac:dyDescent="0.25">
      <c r="K178" s="74">
        <v>44100</v>
      </c>
      <c r="L178" s="47">
        <v>93.300600000000003</v>
      </c>
    </row>
    <row r="179" spans="11:12" x14ac:dyDescent="0.25">
      <c r="K179" s="74">
        <v>44107</v>
      </c>
      <c r="L179" s="47">
        <v>93.777500000000003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0C52-EB0A-43C3-A3F8-7642E60B377D}">
  <sheetPr codeName="Sheet7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Electricity, gas, water and waste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-2.069360442671464E-2</v>
      </c>
      <c r="C10" s="32">
        <v>-3.9775586719059786E-2</v>
      </c>
      <c r="D10" s="32">
        <v>-3.6414727455254203E-2</v>
      </c>
      <c r="E10" s="32">
        <v>-1.0209428814079713E-3</v>
      </c>
      <c r="F10" s="32">
        <v>2.4307080452358409E-2</v>
      </c>
      <c r="G10" s="32">
        <v>-4.8024556793370698E-2</v>
      </c>
      <c r="H10" s="32">
        <v>-3.8077370238354336E-2</v>
      </c>
      <c r="I10" s="67">
        <v>-3.0875172965237119E-2</v>
      </c>
      <c r="J10" s="46"/>
      <c r="K10" s="46"/>
      <c r="L10" s="47"/>
    </row>
    <row r="11" spans="1:12" x14ac:dyDescent="0.25">
      <c r="A11" s="68" t="s">
        <v>6</v>
      </c>
      <c r="B11" s="32">
        <v>-4.4201556911424356E-2</v>
      </c>
      <c r="C11" s="32">
        <v>-0.10014657819154205</v>
      </c>
      <c r="D11" s="32">
        <v>-9.6896825922735408E-2</v>
      </c>
      <c r="E11" s="32">
        <v>0</v>
      </c>
      <c r="F11" s="32">
        <v>-2.0709566160236892E-2</v>
      </c>
      <c r="G11" s="32">
        <v>-0.1535106382074316</v>
      </c>
      <c r="H11" s="32">
        <v>-0.10439041120663772</v>
      </c>
      <c r="I11" s="67">
        <v>-5.0371443667125204E-2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-8.6129229882158098E-3</v>
      </c>
      <c r="C12" s="32">
        <v>-3.0245346869712364E-2</v>
      </c>
      <c r="D12" s="32">
        <v>-2.5401211605909246E-2</v>
      </c>
      <c r="E12" s="32">
        <v>-4.1981231919847595E-3</v>
      </c>
      <c r="F12" s="32">
        <v>0.14706511431949409</v>
      </c>
      <c r="G12" s="32">
        <v>-1.7276808024000889E-2</v>
      </c>
      <c r="H12" s="32">
        <v>0</v>
      </c>
      <c r="I12" s="67">
        <v>-5.7721820572838478E-2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-3.7953148229999623E-2</v>
      </c>
      <c r="C13" s="32">
        <v>-2.5897717563774014E-2</v>
      </c>
      <c r="D13" s="32">
        <v>-2.3314840499306544E-2</v>
      </c>
      <c r="E13" s="32">
        <v>-2.0761245674740803E-3</v>
      </c>
      <c r="F13" s="32">
        <v>-2.0885794772323885E-2</v>
      </c>
      <c r="G13" s="32">
        <v>-2.1531824934172161E-2</v>
      </c>
      <c r="H13" s="32">
        <v>-4.1612801660713461E-2</v>
      </c>
      <c r="I13" s="67">
        <v>3.0055748898891732E-3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-1.2979791794243689E-2</v>
      </c>
      <c r="C14" s="32">
        <v>-5.3048629967908933E-3</v>
      </c>
      <c r="D14" s="32">
        <v>4.6148092744950908E-3</v>
      </c>
      <c r="E14" s="32">
        <v>6.2367469128110642E-4</v>
      </c>
      <c r="F14" s="32">
        <v>5.9271121935400295E-3</v>
      </c>
      <c r="G14" s="32">
        <v>4.6329564743128104E-2</v>
      </c>
      <c r="H14" s="32">
        <v>5.5931052581292828E-3</v>
      </c>
      <c r="I14" s="67">
        <v>-1.1660402307804851E-3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2.5039370078740131E-2</v>
      </c>
      <c r="C15" s="32">
        <v>1.1222298377884465E-2</v>
      </c>
      <c r="D15" s="32">
        <v>1.0222154595252553E-2</v>
      </c>
      <c r="E15" s="32">
        <v>3.1290544150195387E-3</v>
      </c>
      <c r="F15" s="32">
        <v>2.4175584005279305E-3</v>
      </c>
      <c r="G15" s="32">
        <v>2.1921269251342412E-2</v>
      </c>
      <c r="H15" s="32">
        <v>1.2484727803675266E-2</v>
      </c>
      <c r="I15" s="67">
        <v>-2.2862581025720252E-2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1.2182875264270532E-2</v>
      </c>
      <c r="C16" s="32">
        <v>9.2490118577075453E-3</v>
      </c>
      <c r="D16" s="32">
        <v>1.1381040401372999E-2</v>
      </c>
      <c r="E16" s="32">
        <v>5.2840158520472968E-4</v>
      </c>
      <c r="F16" s="32">
        <v>-3.5701872826521486E-2</v>
      </c>
      <c r="G16" s="32">
        <v>1.209014459898361E-2</v>
      </c>
      <c r="H16" s="32">
        <v>-5.2463653715637215E-2</v>
      </c>
      <c r="I16" s="67">
        <v>5.2411319373029785E-2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2.920294708640192E-3</v>
      </c>
      <c r="C17" s="32">
        <v>3.5924932975870405E-3</v>
      </c>
      <c r="D17" s="32">
        <v>1.5785953177256395E-3</v>
      </c>
      <c r="E17" s="32">
        <v>0</v>
      </c>
      <c r="F17" s="32">
        <v>1.1873783215695655E-2</v>
      </c>
      <c r="G17" s="32">
        <v>-1.4136556350368146E-3</v>
      </c>
      <c r="H17" s="32">
        <v>9.2701234776126906E-3</v>
      </c>
      <c r="I17" s="67">
        <v>-2.1728346233820361E-2</v>
      </c>
      <c r="J17" s="46"/>
      <c r="K17" s="46"/>
      <c r="L17" s="47"/>
    </row>
    <row r="18" spans="1:12" x14ac:dyDescent="0.25">
      <c r="A18" s="69" t="s">
        <v>1</v>
      </c>
      <c r="B18" s="32">
        <v>-6.1173633440514408E-2</v>
      </c>
      <c r="C18" s="32">
        <v>-2.5125208681135103E-2</v>
      </c>
      <c r="D18" s="32">
        <v>-2.5125208681135103E-2</v>
      </c>
      <c r="E18" s="32">
        <v>7.569386038688064E-3</v>
      </c>
      <c r="F18" s="32">
        <v>-5.9599390292529586E-2</v>
      </c>
      <c r="G18" s="32">
        <v>-3.6558346620505056E-2</v>
      </c>
      <c r="H18" s="32">
        <v>-4.5587852749228719E-2</v>
      </c>
      <c r="I18" s="67">
        <v>-2.1201735469082328E-2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-2.4566184789440615E-2</v>
      </c>
      <c r="C20" s="32">
        <v>-4.3267862647185851E-2</v>
      </c>
      <c r="D20" s="32">
        <v>-3.8383007200128993E-2</v>
      </c>
      <c r="E20" s="32">
        <v>-1.583746798480612E-3</v>
      </c>
      <c r="F20" s="32">
        <v>9.2310106944264447E-3</v>
      </c>
      <c r="G20" s="32">
        <v>-5.0724050581421709E-2</v>
      </c>
      <c r="H20" s="32">
        <v>-3.8556289039390235E-2</v>
      </c>
      <c r="I20" s="67">
        <v>-3.0815120279148567E-2</v>
      </c>
      <c r="J20" s="46"/>
      <c r="K20" s="46"/>
      <c r="L20" s="46"/>
    </row>
    <row r="21" spans="1:12" x14ac:dyDescent="0.25">
      <c r="A21" s="68" t="s">
        <v>13</v>
      </c>
      <c r="B21" s="32">
        <v>-1.5896048415806385E-2</v>
      </c>
      <c r="C21" s="32">
        <v>-3.1310929670252619E-2</v>
      </c>
      <c r="D21" s="32">
        <v>-3.1548486547085197E-2</v>
      </c>
      <c r="E21" s="32">
        <v>3.8551852241264228E-4</v>
      </c>
      <c r="F21" s="32">
        <v>7.3177089671370821E-2</v>
      </c>
      <c r="G21" s="32">
        <v>-3.9418218239867353E-2</v>
      </c>
      <c r="H21" s="32">
        <v>-3.6450594277966375E-2</v>
      </c>
      <c r="I21" s="67">
        <v>-3.1643548201127247E-2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7.425766871165651E-2</v>
      </c>
      <c r="C22" s="32">
        <v>5.3574007220216657E-2</v>
      </c>
      <c r="D22" s="32">
        <v>1.0993071593533577E-2</v>
      </c>
      <c r="E22" s="32">
        <v>1.8823529411764683E-2</v>
      </c>
      <c r="F22" s="32">
        <v>0.1891394997536977</v>
      </c>
      <c r="G22" s="32">
        <v>5.6974920708239507E-2</v>
      </c>
      <c r="H22" s="32">
        <v>-6.1445670004585118E-3</v>
      </c>
      <c r="I22" s="67">
        <v>5.9914642609684154E-3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1.1343804537521818E-2</v>
      </c>
      <c r="C23" s="32">
        <v>-1.9314252078581395E-2</v>
      </c>
      <c r="D23" s="32">
        <v>-1.5474959373614983E-2</v>
      </c>
      <c r="E23" s="32">
        <v>-5.1679586563302404E-4</v>
      </c>
      <c r="F23" s="32">
        <v>7.5123081384825152E-2</v>
      </c>
      <c r="G23" s="32">
        <v>1.3313390643689971E-3</v>
      </c>
      <c r="H23" s="32">
        <v>-8.6996277686749446E-3</v>
      </c>
      <c r="I23" s="67">
        <v>-3.2233547617412928E-3</v>
      </c>
      <c r="J23" s="46"/>
      <c r="K23" s="46" t="s">
        <v>48</v>
      </c>
      <c r="L23" s="47">
        <v>101.96</v>
      </c>
    </row>
    <row r="24" spans="1:12" x14ac:dyDescent="0.25">
      <c r="A24" s="68" t="s">
        <v>50</v>
      </c>
      <c r="B24" s="32">
        <v>-1.1163572727584725E-2</v>
      </c>
      <c r="C24" s="32">
        <v>-4.1264887883425416E-2</v>
      </c>
      <c r="D24" s="32">
        <v>-4.0562658143561081E-2</v>
      </c>
      <c r="E24" s="32">
        <v>-1.2303395071991963E-3</v>
      </c>
      <c r="F24" s="32">
        <v>5.7006647620278184E-2</v>
      </c>
      <c r="G24" s="32">
        <v>-4.9781302832564212E-2</v>
      </c>
      <c r="H24" s="32">
        <v>-4.4414719392902868E-2</v>
      </c>
      <c r="I24" s="67">
        <v>-2.7457335454168508E-2</v>
      </c>
      <c r="J24" s="46"/>
      <c r="K24" s="46" t="s">
        <v>49</v>
      </c>
      <c r="L24" s="47">
        <v>103.13</v>
      </c>
    </row>
    <row r="25" spans="1:12" x14ac:dyDescent="0.25">
      <c r="A25" s="68" t="s">
        <v>51</v>
      </c>
      <c r="B25" s="32">
        <v>-1.9838003198220155E-2</v>
      </c>
      <c r="C25" s="32">
        <v>-4.7390364213798275E-2</v>
      </c>
      <c r="D25" s="32">
        <v>-4.5196749068743602E-2</v>
      </c>
      <c r="E25" s="32">
        <v>-4.0620134046442935E-4</v>
      </c>
      <c r="F25" s="32">
        <v>3.2439132690338823E-2</v>
      </c>
      <c r="G25" s="32">
        <v>-6.0169058232995898E-2</v>
      </c>
      <c r="H25" s="32">
        <v>-4.4059929942317E-2</v>
      </c>
      <c r="I25" s="67">
        <v>-4.2625353683043654E-2</v>
      </c>
      <c r="J25" s="46"/>
      <c r="K25" s="46" t="s">
        <v>50</v>
      </c>
      <c r="L25" s="47">
        <v>103.14</v>
      </c>
    </row>
    <row r="26" spans="1:12" ht="17.25" customHeight="1" x14ac:dyDescent="0.25">
      <c r="A26" s="68" t="s">
        <v>52</v>
      </c>
      <c r="B26" s="32">
        <v>-2.4604322359119468E-2</v>
      </c>
      <c r="C26" s="32">
        <v>-4.4180191592114726E-2</v>
      </c>
      <c r="D26" s="32">
        <v>-3.7857825948358403E-2</v>
      </c>
      <c r="E26" s="32">
        <v>-9.951833127661569E-4</v>
      </c>
      <c r="F26" s="32">
        <v>-1.8959956394762889E-3</v>
      </c>
      <c r="G26" s="32">
        <v>-5.8357795899938725E-2</v>
      </c>
      <c r="H26" s="32">
        <v>-4.070749593069678E-2</v>
      </c>
      <c r="I26" s="67">
        <v>-3.0541693972452988E-2</v>
      </c>
      <c r="J26" s="58"/>
      <c r="K26" s="50" t="s">
        <v>51</v>
      </c>
      <c r="L26" s="47">
        <v>102.89</v>
      </c>
    </row>
    <row r="27" spans="1:12" x14ac:dyDescent="0.25">
      <c r="A27" s="68" t="s">
        <v>53</v>
      </c>
      <c r="B27" s="32">
        <v>-6.8124744376278135E-2</v>
      </c>
      <c r="C27" s="32">
        <v>-3.6093072448439956E-2</v>
      </c>
      <c r="D27" s="32">
        <v>-2.7348986125933838E-2</v>
      </c>
      <c r="E27" s="32">
        <v>-3.0854346207043193E-3</v>
      </c>
      <c r="F27" s="32">
        <v>-6.1699479924366751E-2</v>
      </c>
      <c r="G27" s="32">
        <v>-2.8184578186481457E-2</v>
      </c>
      <c r="H27" s="32">
        <v>-2.0892164711103334E-2</v>
      </c>
      <c r="I27" s="67">
        <v>-3.4948061945904607E-2</v>
      </c>
      <c r="J27" s="53"/>
      <c r="K27" s="41" t="s">
        <v>52</v>
      </c>
      <c r="L27" s="47">
        <v>102.05</v>
      </c>
    </row>
    <row r="28" spans="1:12" ht="15.75" thickBot="1" x14ac:dyDescent="0.3">
      <c r="A28" s="70" t="s">
        <v>54</v>
      </c>
      <c r="B28" s="71">
        <v>-6.6676783004552487E-2</v>
      </c>
      <c r="C28" s="71">
        <v>-1.4326923076923181E-2</v>
      </c>
      <c r="D28" s="71">
        <v>-1.590400000000014E-2</v>
      </c>
      <c r="E28" s="71">
        <v>-1.5974440894568342E-3</v>
      </c>
      <c r="F28" s="71">
        <v>-8.8230148955243282E-2</v>
      </c>
      <c r="G28" s="71">
        <v>5.9378441361664924E-2</v>
      </c>
      <c r="H28" s="71">
        <v>6.0020081964293759E-3</v>
      </c>
      <c r="I28" s="72">
        <v>-8.7815636384882545E-3</v>
      </c>
      <c r="J28" s="53"/>
      <c r="K28" s="41" t="s">
        <v>53</v>
      </c>
      <c r="L28" s="47">
        <v>96.68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94.69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Electricity, gas, water and waste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106.26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102.72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103.06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102.66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101.38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95.81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94.84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107.43</v>
      </c>
    </row>
    <row r="42" spans="1:12" x14ac:dyDescent="0.25">
      <c r="K42" s="46" t="s">
        <v>49</v>
      </c>
      <c r="L42" s="47">
        <v>101.13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98.88</v>
      </c>
    </row>
    <row r="44" spans="1:12" ht="15.4" customHeight="1" x14ac:dyDescent="0.25">
      <c r="A44" s="26" t="str">
        <f>"Indexed number of payroll jobs in "&amp;$L$1&amp;" each week by age group"</f>
        <v>Indexed number of payroll jobs in Electricity, gas, water and waste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98.02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97.54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93.33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106.65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102.05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98.62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99.42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100.62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100.36</v>
      </c>
    </row>
    <row r="58" spans="1:12" ht="15.4" customHeight="1" x14ac:dyDescent="0.25">
      <c r="K58" s="41" t="s">
        <v>2</v>
      </c>
      <c r="L58" s="47">
        <v>99.63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59" s="41" t="s">
        <v>1</v>
      </c>
      <c r="L59" s="47">
        <v>94.84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106.09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101.37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98.24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98.13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100.64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99.89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99.07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95.68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95.32</v>
      </c>
    </row>
    <row r="71" spans="1:12" ht="15.4" customHeight="1" x14ac:dyDescent="0.25">
      <c r="K71" s="46" t="s">
        <v>5</v>
      </c>
      <c r="L71" s="47">
        <v>98.58</v>
      </c>
    </row>
    <row r="72" spans="1:12" ht="15.4" customHeight="1" x14ac:dyDescent="0.25">
      <c r="K72" s="46" t="s">
        <v>46</v>
      </c>
      <c r="L72" s="47">
        <v>96.09</v>
      </c>
    </row>
    <row r="73" spans="1:12" ht="15.4" customHeight="1" x14ac:dyDescent="0.25">
      <c r="K73" s="50" t="s">
        <v>4</v>
      </c>
      <c r="L73" s="47">
        <v>99.1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4" s="41" t="s">
        <v>3</v>
      </c>
      <c r="L74" s="47">
        <v>101.79</v>
      </c>
    </row>
    <row r="75" spans="1:12" ht="15.4" customHeight="1" x14ac:dyDescent="0.25">
      <c r="K75" s="41" t="s">
        <v>45</v>
      </c>
      <c r="L75" s="47">
        <v>100.93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99.45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92.33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104.27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101.83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98.97</v>
      </c>
    </row>
    <row r="84" spans="1:12" ht="15.4" customHeight="1" x14ac:dyDescent="0.25">
      <c r="K84" s="50" t="s">
        <v>4</v>
      </c>
      <c r="L84" s="47">
        <v>98.61</v>
      </c>
    </row>
    <row r="85" spans="1:12" ht="15.4" customHeight="1" x14ac:dyDescent="0.25">
      <c r="K85" s="41" t="s">
        <v>3</v>
      </c>
      <c r="L85" s="47">
        <v>102.78</v>
      </c>
    </row>
    <row r="86" spans="1:12" ht="15.4" customHeight="1" x14ac:dyDescent="0.25">
      <c r="K86" s="41" t="s">
        <v>45</v>
      </c>
      <c r="L86" s="47">
        <v>100.4</v>
      </c>
    </row>
    <row r="87" spans="1:12" ht="15.4" customHeight="1" x14ac:dyDescent="0.25">
      <c r="K87" s="41" t="s">
        <v>2</v>
      </c>
      <c r="L87" s="47">
        <v>100.72</v>
      </c>
    </row>
    <row r="88" spans="1:12" ht="15.4" customHeight="1" x14ac:dyDescent="0.25">
      <c r="K88" s="41" t="s">
        <v>1</v>
      </c>
      <c r="L88" s="47">
        <v>99.65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104.22</v>
      </c>
    </row>
    <row r="91" spans="1:12" ht="15" customHeight="1" x14ac:dyDescent="0.25">
      <c r="K91" s="46" t="s">
        <v>5</v>
      </c>
      <c r="L91" s="47">
        <v>101.83</v>
      </c>
    </row>
    <row r="92" spans="1:12" ht="15" customHeight="1" x14ac:dyDescent="0.25">
      <c r="A92" s="26"/>
      <c r="K92" s="46" t="s">
        <v>46</v>
      </c>
      <c r="L92" s="47">
        <v>99.08</v>
      </c>
    </row>
    <row r="93" spans="1:12" ht="15" customHeight="1" x14ac:dyDescent="0.25">
      <c r="K93" s="50" t="s">
        <v>4</v>
      </c>
      <c r="L93" s="47">
        <v>98.46</v>
      </c>
    </row>
    <row r="94" spans="1:12" ht="15" customHeight="1" x14ac:dyDescent="0.25">
      <c r="K94" s="41" t="s">
        <v>3</v>
      </c>
      <c r="L94" s="47">
        <v>102.84</v>
      </c>
    </row>
    <row r="95" spans="1:12" ht="15" customHeight="1" x14ac:dyDescent="0.25">
      <c r="K95" s="41" t="s">
        <v>45</v>
      </c>
      <c r="L95" s="47">
        <v>100.91</v>
      </c>
    </row>
    <row r="96" spans="1:12" ht="15" customHeight="1" x14ac:dyDescent="0.25">
      <c r="K96" s="41" t="s">
        <v>2</v>
      </c>
      <c r="L96" s="47">
        <v>100.48</v>
      </c>
    </row>
    <row r="97" spans="1:12" ht="15" customHeight="1" x14ac:dyDescent="0.25">
      <c r="K97" s="41" t="s">
        <v>1</v>
      </c>
      <c r="L97" s="47">
        <v>99.65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95.44</v>
      </c>
    </row>
    <row r="100" spans="1:12" x14ac:dyDescent="0.25">
      <c r="A100" s="25"/>
      <c r="B100" s="24"/>
      <c r="K100" s="46" t="s">
        <v>5</v>
      </c>
      <c r="L100" s="47">
        <v>99.79</v>
      </c>
    </row>
    <row r="101" spans="1:12" x14ac:dyDescent="0.25">
      <c r="A101" s="25"/>
      <c r="B101" s="24"/>
      <c r="K101" s="46" t="s">
        <v>46</v>
      </c>
      <c r="L101" s="47">
        <v>96.31</v>
      </c>
    </row>
    <row r="102" spans="1:12" x14ac:dyDescent="0.25">
      <c r="A102" s="25"/>
      <c r="B102" s="24"/>
      <c r="K102" s="50" t="s">
        <v>4</v>
      </c>
      <c r="L102" s="47">
        <v>97.28</v>
      </c>
    </row>
    <row r="103" spans="1:12" x14ac:dyDescent="0.25">
      <c r="A103" s="25"/>
      <c r="B103" s="24"/>
      <c r="K103" s="41" t="s">
        <v>3</v>
      </c>
      <c r="L103" s="47">
        <v>103.39</v>
      </c>
    </row>
    <row r="104" spans="1:12" x14ac:dyDescent="0.25">
      <c r="A104" s="25"/>
      <c r="B104" s="24"/>
      <c r="K104" s="41" t="s">
        <v>45</v>
      </c>
      <c r="L104" s="47">
        <v>102.31</v>
      </c>
    </row>
    <row r="105" spans="1:12" x14ac:dyDescent="0.25">
      <c r="A105" s="25"/>
      <c r="B105" s="24"/>
      <c r="K105" s="41" t="s">
        <v>2</v>
      </c>
      <c r="L105" s="47">
        <v>100.03</v>
      </c>
    </row>
    <row r="106" spans="1:12" x14ac:dyDescent="0.25">
      <c r="A106" s="25"/>
      <c r="B106" s="24"/>
      <c r="K106" s="41" t="s">
        <v>1</v>
      </c>
      <c r="L106" s="47">
        <v>100.2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100.0368</v>
      </c>
    </row>
    <row r="110" spans="1:12" x14ac:dyDescent="0.25">
      <c r="K110" s="74">
        <v>43918</v>
      </c>
      <c r="L110" s="47">
        <v>99.526600000000002</v>
      </c>
    </row>
    <row r="111" spans="1:12" x14ac:dyDescent="0.25">
      <c r="K111" s="74">
        <v>43925</v>
      </c>
      <c r="L111" s="47">
        <v>97.528400000000005</v>
      </c>
    </row>
    <row r="112" spans="1:12" x14ac:dyDescent="0.25">
      <c r="K112" s="74">
        <v>43932</v>
      </c>
      <c r="L112" s="47">
        <v>98.863</v>
      </c>
    </row>
    <row r="113" spans="11:12" x14ac:dyDescent="0.25">
      <c r="K113" s="74">
        <v>43939</v>
      </c>
      <c r="L113" s="47">
        <v>99.113900000000001</v>
      </c>
    </row>
    <row r="114" spans="11:12" x14ac:dyDescent="0.25">
      <c r="K114" s="74">
        <v>43946</v>
      </c>
      <c r="L114" s="47">
        <v>98.974199999999996</v>
      </c>
    </row>
    <row r="115" spans="11:12" x14ac:dyDescent="0.25">
      <c r="K115" s="74">
        <v>43953</v>
      </c>
      <c r="L115" s="47">
        <v>99.394300000000001</v>
      </c>
    </row>
    <row r="116" spans="11:12" x14ac:dyDescent="0.25">
      <c r="K116" s="74">
        <v>43960</v>
      </c>
      <c r="L116" s="47">
        <v>99.585499999999996</v>
      </c>
    </row>
    <row r="117" spans="11:12" x14ac:dyDescent="0.25">
      <c r="K117" s="74">
        <v>43967</v>
      </c>
      <c r="L117" s="47">
        <v>99.781199999999998</v>
      </c>
    </row>
    <row r="118" spans="11:12" x14ac:dyDescent="0.25">
      <c r="K118" s="74">
        <v>43974</v>
      </c>
      <c r="L118" s="47">
        <v>99.840100000000007</v>
      </c>
    </row>
    <row r="119" spans="11:12" x14ac:dyDescent="0.25">
      <c r="K119" s="74">
        <v>43981</v>
      </c>
      <c r="L119" s="47">
        <v>99.887900000000002</v>
      </c>
    </row>
    <row r="120" spans="11:12" x14ac:dyDescent="0.25">
      <c r="K120" s="74">
        <v>43988</v>
      </c>
      <c r="L120" s="47">
        <v>100.0496</v>
      </c>
    </row>
    <row r="121" spans="11:12" x14ac:dyDescent="0.25">
      <c r="K121" s="74">
        <v>43995</v>
      </c>
      <c r="L121" s="47">
        <v>100.751</v>
      </c>
    </row>
    <row r="122" spans="11:12" x14ac:dyDescent="0.25">
      <c r="K122" s="74">
        <v>44002</v>
      </c>
      <c r="L122" s="47">
        <v>100.7298</v>
      </c>
    </row>
    <row r="123" spans="11:12" x14ac:dyDescent="0.25">
      <c r="K123" s="74">
        <v>44009</v>
      </c>
      <c r="L123" s="47">
        <v>99.593699999999998</v>
      </c>
    </row>
    <row r="124" spans="11:12" x14ac:dyDescent="0.25">
      <c r="K124" s="74">
        <v>44016</v>
      </c>
      <c r="L124" s="47">
        <v>101.2004</v>
      </c>
    </row>
    <row r="125" spans="11:12" x14ac:dyDescent="0.25">
      <c r="K125" s="74">
        <v>44023</v>
      </c>
      <c r="L125" s="47">
        <v>102.4294</v>
      </c>
    </row>
    <row r="126" spans="11:12" x14ac:dyDescent="0.25">
      <c r="K126" s="74">
        <v>44030</v>
      </c>
      <c r="L126" s="47">
        <v>102.3163</v>
      </c>
    </row>
    <row r="127" spans="11:12" x14ac:dyDescent="0.25">
      <c r="K127" s="74">
        <v>44037</v>
      </c>
      <c r="L127" s="47">
        <v>102.6527</v>
      </c>
    </row>
    <row r="128" spans="11:12" x14ac:dyDescent="0.25">
      <c r="K128" s="74">
        <v>44044</v>
      </c>
      <c r="L128" s="47">
        <v>102.5341</v>
      </c>
    </row>
    <row r="129" spans="1:12" x14ac:dyDescent="0.25">
      <c r="K129" s="74">
        <v>44051</v>
      </c>
      <c r="L129" s="47">
        <v>102.2161</v>
      </c>
    </row>
    <row r="130" spans="1:12" x14ac:dyDescent="0.25">
      <c r="K130" s="74">
        <v>44058</v>
      </c>
      <c r="L130" s="47">
        <v>102.0746</v>
      </c>
    </row>
    <row r="131" spans="1:12" x14ac:dyDescent="0.25">
      <c r="K131" s="74">
        <v>44065</v>
      </c>
      <c r="L131" s="47">
        <v>101.0515</v>
      </c>
    </row>
    <row r="132" spans="1:12" x14ac:dyDescent="0.25">
      <c r="K132" s="74">
        <v>44072</v>
      </c>
      <c r="L132" s="47">
        <v>101.10939999999999</v>
      </c>
    </row>
    <row r="133" spans="1:12" x14ac:dyDescent="0.25">
      <c r="K133" s="74">
        <v>44079</v>
      </c>
      <c r="L133" s="47">
        <v>101.9872</v>
      </c>
    </row>
    <row r="134" spans="1:12" x14ac:dyDescent="0.25">
      <c r="K134" s="74">
        <v>44086</v>
      </c>
      <c r="L134" s="47">
        <v>101.8687</v>
      </c>
    </row>
    <row r="135" spans="1:12" x14ac:dyDescent="0.25">
      <c r="K135" s="74">
        <v>44093</v>
      </c>
      <c r="L135" s="47">
        <v>101.7354</v>
      </c>
    </row>
    <row r="136" spans="1:12" x14ac:dyDescent="0.25">
      <c r="K136" s="74">
        <v>44100</v>
      </c>
      <c r="L136" s="47">
        <v>101.6315</v>
      </c>
    </row>
    <row r="137" spans="1:12" x14ac:dyDescent="0.25">
      <c r="K137" s="74">
        <v>44107</v>
      </c>
      <c r="L137" s="47">
        <v>97.930599999999998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98.800299999999993</v>
      </c>
    </row>
    <row r="152" spans="11:12" x14ac:dyDescent="0.25">
      <c r="K152" s="74">
        <v>43918</v>
      </c>
      <c r="L152" s="47">
        <v>98.377499999999998</v>
      </c>
    </row>
    <row r="153" spans="11:12" x14ac:dyDescent="0.25">
      <c r="K153" s="74">
        <v>43925</v>
      </c>
      <c r="L153" s="47">
        <v>96.893600000000006</v>
      </c>
    </row>
    <row r="154" spans="11:12" x14ac:dyDescent="0.25">
      <c r="K154" s="74">
        <v>43932</v>
      </c>
      <c r="L154" s="47">
        <v>97.311099999999996</v>
      </c>
    </row>
    <row r="155" spans="11:12" x14ac:dyDescent="0.25">
      <c r="K155" s="74">
        <v>43939</v>
      </c>
      <c r="L155" s="47">
        <v>98.998900000000006</v>
      </c>
    </row>
    <row r="156" spans="11:12" x14ac:dyDescent="0.25">
      <c r="K156" s="74">
        <v>43946</v>
      </c>
      <c r="L156" s="47">
        <v>98.562700000000007</v>
      </c>
    </row>
    <row r="157" spans="11:12" x14ac:dyDescent="0.25">
      <c r="K157" s="74">
        <v>43953</v>
      </c>
      <c r="L157" s="47">
        <v>98.319199999999995</v>
      </c>
    </row>
    <row r="158" spans="11:12" x14ac:dyDescent="0.25">
      <c r="K158" s="74">
        <v>43960</v>
      </c>
      <c r="L158" s="47">
        <v>96.331400000000002</v>
      </c>
    </row>
    <row r="159" spans="11:12" x14ac:dyDescent="0.25">
      <c r="K159" s="74">
        <v>43967</v>
      </c>
      <c r="L159" s="47">
        <v>96.690200000000004</v>
      </c>
    </row>
    <row r="160" spans="11:12" x14ac:dyDescent="0.25">
      <c r="K160" s="74">
        <v>43974</v>
      </c>
      <c r="L160" s="47">
        <v>96.965800000000002</v>
      </c>
    </row>
    <row r="161" spans="11:12" x14ac:dyDescent="0.25">
      <c r="K161" s="74">
        <v>43981</v>
      </c>
      <c r="L161" s="47">
        <v>97.988</v>
      </c>
    </row>
    <row r="162" spans="11:12" x14ac:dyDescent="0.25">
      <c r="K162" s="74">
        <v>43988</v>
      </c>
      <c r="L162" s="47">
        <v>98.792500000000004</v>
      </c>
    </row>
    <row r="163" spans="11:12" x14ac:dyDescent="0.25">
      <c r="K163" s="74">
        <v>43995</v>
      </c>
      <c r="L163" s="47">
        <v>99.663200000000003</v>
      </c>
    </row>
    <row r="164" spans="11:12" x14ac:dyDescent="0.25">
      <c r="K164" s="74">
        <v>44002</v>
      </c>
      <c r="L164" s="47">
        <v>99.659300000000002</v>
      </c>
    </row>
    <row r="165" spans="11:12" x14ac:dyDescent="0.25">
      <c r="K165" s="74">
        <v>44009</v>
      </c>
      <c r="L165" s="47">
        <v>98.209100000000007</v>
      </c>
    </row>
    <row r="166" spans="11:12" x14ac:dyDescent="0.25">
      <c r="K166" s="74">
        <v>44016</v>
      </c>
      <c r="L166" s="47">
        <v>100.45189999999999</v>
      </c>
    </row>
    <row r="167" spans="11:12" x14ac:dyDescent="0.25">
      <c r="K167" s="74">
        <v>44023</v>
      </c>
      <c r="L167" s="47">
        <v>103.12050000000001</v>
      </c>
    </row>
    <row r="168" spans="11:12" x14ac:dyDescent="0.25">
      <c r="K168" s="74">
        <v>44030</v>
      </c>
      <c r="L168" s="47">
        <v>102.72239999999999</v>
      </c>
    </row>
    <row r="169" spans="11:12" x14ac:dyDescent="0.25">
      <c r="K169" s="74">
        <v>44037</v>
      </c>
      <c r="L169" s="47">
        <v>101.78100000000001</v>
      </c>
    </row>
    <row r="170" spans="11:12" x14ac:dyDescent="0.25">
      <c r="K170" s="74">
        <v>44044</v>
      </c>
      <c r="L170" s="47">
        <v>101.43219999999999</v>
      </c>
    </row>
    <row r="171" spans="11:12" x14ac:dyDescent="0.25">
      <c r="K171" s="74">
        <v>44051</v>
      </c>
      <c r="L171" s="47">
        <v>100.81570000000001</v>
      </c>
    </row>
    <row r="172" spans="11:12" x14ac:dyDescent="0.25">
      <c r="K172" s="74">
        <v>44058</v>
      </c>
      <c r="L172" s="47">
        <v>100.8026</v>
      </c>
    </row>
    <row r="173" spans="11:12" x14ac:dyDescent="0.25">
      <c r="K173" s="74">
        <v>44065</v>
      </c>
      <c r="L173" s="47">
        <v>99.635499999999993</v>
      </c>
    </row>
    <row r="174" spans="11:12" x14ac:dyDescent="0.25">
      <c r="K174" s="74">
        <v>44072</v>
      </c>
      <c r="L174" s="47">
        <v>100.8897</v>
      </c>
    </row>
    <row r="175" spans="11:12" x14ac:dyDescent="0.25">
      <c r="K175" s="74">
        <v>44079</v>
      </c>
      <c r="L175" s="47">
        <v>107.5981</v>
      </c>
    </row>
    <row r="176" spans="11:12" x14ac:dyDescent="0.25">
      <c r="K176" s="74">
        <v>44086</v>
      </c>
      <c r="L176" s="47">
        <v>112.0312</v>
      </c>
    </row>
    <row r="177" spans="11:12" x14ac:dyDescent="0.25">
      <c r="K177" s="74">
        <v>44093</v>
      </c>
      <c r="L177" s="47">
        <v>109.8779</v>
      </c>
    </row>
    <row r="178" spans="11:12" x14ac:dyDescent="0.25">
      <c r="K178" s="74">
        <v>44100</v>
      </c>
      <c r="L178" s="47">
        <v>106.4854</v>
      </c>
    </row>
    <row r="179" spans="11:12" x14ac:dyDescent="0.25">
      <c r="K179" s="74">
        <v>44107</v>
      </c>
      <c r="L179" s="47">
        <v>102.4307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C2D0-2A72-468C-8664-6D9791A88A7E}">
  <sheetPr codeName="Sheet8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Construction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-5.3857526279220913E-2</v>
      </c>
      <c r="C10" s="32">
        <v>-2.1512298014991105E-2</v>
      </c>
      <c r="D10" s="32">
        <v>-9.4830112144023149E-3</v>
      </c>
      <c r="E10" s="32">
        <v>-7.250269701297607E-3</v>
      </c>
      <c r="F10" s="32">
        <v>-7.0169854512093011E-2</v>
      </c>
      <c r="G10" s="32">
        <v>-1.8896616919853226E-2</v>
      </c>
      <c r="H10" s="32">
        <v>-1.994975978362179E-4</v>
      </c>
      <c r="I10" s="67">
        <v>-1.2089029435572995E-2</v>
      </c>
      <c r="J10" s="46"/>
      <c r="K10" s="46"/>
      <c r="L10" s="47"/>
    </row>
    <row r="11" spans="1:12" x14ac:dyDescent="0.25">
      <c r="A11" s="68" t="s">
        <v>6</v>
      </c>
      <c r="B11" s="32">
        <v>-7.2161038052037219E-2</v>
      </c>
      <c r="C11" s="32">
        <v>-3.619550526188231E-2</v>
      </c>
      <c r="D11" s="32">
        <v>-1.6031118406965916E-2</v>
      </c>
      <c r="E11" s="32">
        <v>-9.4686436603919066E-3</v>
      </c>
      <c r="F11" s="32">
        <v>-9.9363221925237388E-2</v>
      </c>
      <c r="G11" s="32">
        <v>-3.2084701218155098E-2</v>
      </c>
      <c r="H11" s="32">
        <v>-5.4382366474207133E-3</v>
      </c>
      <c r="I11" s="67">
        <v>-1.4640445445633921E-2</v>
      </c>
      <c r="J11" s="46"/>
      <c r="K11" s="46"/>
      <c r="L11" s="47"/>
    </row>
    <row r="12" spans="1:12" ht="15" customHeight="1" x14ac:dyDescent="0.25">
      <c r="A12" s="68" t="s">
        <v>5</v>
      </c>
      <c r="B12" s="32">
        <v>-6.8454154470082185E-2</v>
      </c>
      <c r="C12" s="32">
        <v>-2.6228902893480233E-2</v>
      </c>
      <c r="D12" s="32">
        <v>-9.2418646986184294E-3</v>
      </c>
      <c r="E12" s="32">
        <v>-1.0594484214390576E-2</v>
      </c>
      <c r="F12" s="32">
        <v>-8.3099795310297875E-2</v>
      </c>
      <c r="G12" s="32">
        <v>-3.8992008785224685E-3</v>
      </c>
      <c r="H12" s="32">
        <v>2.4695613535739458E-2</v>
      </c>
      <c r="I12" s="67">
        <v>-1.5424686248244779E-2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-3.6242978083709132E-2</v>
      </c>
      <c r="C13" s="32">
        <v>-1.223062420175558E-2</v>
      </c>
      <c r="D13" s="32">
        <v>-6.0579891474343839E-3</v>
      </c>
      <c r="E13" s="32">
        <v>-3.2870881820707964E-3</v>
      </c>
      <c r="F13" s="32">
        <v>-4.970952836334086E-2</v>
      </c>
      <c r="G13" s="32">
        <v>-2.7745064930367325E-2</v>
      </c>
      <c r="H13" s="32">
        <v>-1.3542896227662804E-2</v>
      </c>
      <c r="I13" s="67">
        <v>-5.3252908177161551E-3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3.7832812909683877E-3</v>
      </c>
      <c r="C14" s="32">
        <v>-8.3707025411061675E-4</v>
      </c>
      <c r="D14" s="32">
        <v>1.2772837510104385E-3</v>
      </c>
      <c r="E14" s="32">
        <v>-1.9017734036985701E-4</v>
      </c>
      <c r="F14" s="32">
        <v>4.8259980784528533E-3</v>
      </c>
      <c r="G14" s="32">
        <v>-1.529851564158291E-2</v>
      </c>
      <c r="H14" s="32">
        <v>-9.2296676211293116E-3</v>
      </c>
      <c r="I14" s="67">
        <v>-1.1761913990616435E-2</v>
      </c>
      <c r="J14" s="46"/>
      <c r="K14" s="63"/>
      <c r="L14" s="47"/>
    </row>
    <row r="15" spans="1:12" ht="15" customHeight="1" x14ac:dyDescent="0.25">
      <c r="A15" s="68" t="s">
        <v>3</v>
      </c>
      <c r="B15" s="32">
        <v>-3.4622151930015277E-2</v>
      </c>
      <c r="C15" s="32">
        <v>-7.8065250476389014E-4</v>
      </c>
      <c r="D15" s="32">
        <v>-6.4731240224314979E-3</v>
      </c>
      <c r="E15" s="32">
        <v>-4.1536337963959946E-3</v>
      </c>
      <c r="F15" s="32">
        <v>-3.9071763295329798E-2</v>
      </c>
      <c r="G15" s="32">
        <v>-4.9081837764758385E-3</v>
      </c>
      <c r="H15" s="32">
        <v>-1.1301777705251315E-2</v>
      </c>
      <c r="I15" s="67">
        <v>-1.0897393590328375E-2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-5.2940754554583247E-2</v>
      </c>
      <c r="C16" s="32">
        <v>-1.2349465180641839E-2</v>
      </c>
      <c r="D16" s="32">
        <v>2.1935483870967332E-3</v>
      </c>
      <c r="E16" s="32">
        <v>-8.8022870899789885E-3</v>
      </c>
      <c r="F16" s="32">
        <v>-0.12897292029706442</v>
      </c>
      <c r="G16" s="32">
        <v>-1.1867133390018103E-2</v>
      </c>
      <c r="H16" s="32">
        <v>1.4241285604823073E-2</v>
      </c>
      <c r="I16" s="67">
        <v>-1.1735002985716725E-2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-3.7507766655160424E-2</v>
      </c>
      <c r="C17" s="32">
        <v>-1.7498238195912563E-2</v>
      </c>
      <c r="D17" s="32">
        <v>-3.2149666348902928E-3</v>
      </c>
      <c r="E17" s="32">
        <v>-9.208972845336505E-3</v>
      </c>
      <c r="F17" s="32">
        <v>-2.5417918189845179E-2</v>
      </c>
      <c r="G17" s="32">
        <v>-4.2577097973393041E-3</v>
      </c>
      <c r="H17" s="32">
        <v>7.5422743765449773E-3</v>
      </c>
      <c r="I17" s="67">
        <v>-9.3036507000180402E-3</v>
      </c>
      <c r="J17" s="46"/>
      <c r="K17" s="46"/>
      <c r="L17" s="47"/>
    </row>
    <row r="18" spans="1:12" x14ac:dyDescent="0.25">
      <c r="A18" s="69" t="s">
        <v>1</v>
      </c>
      <c r="B18" s="32">
        <v>-5.8140757325026882E-2</v>
      </c>
      <c r="C18" s="32">
        <v>-2.6489586477512872E-2</v>
      </c>
      <c r="D18" s="32">
        <v>-1.5995118478592585E-2</v>
      </c>
      <c r="E18" s="32">
        <v>-1.0864098179257597E-2</v>
      </c>
      <c r="F18" s="32">
        <v>1.1546482331257213E-3</v>
      </c>
      <c r="G18" s="32">
        <v>-2.1598704802779256E-2</v>
      </c>
      <c r="H18" s="32">
        <v>3.064604076976396E-3</v>
      </c>
      <c r="I18" s="67">
        <v>-1.6043885244878653E-2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-6.3192899869779939E-2</v>
      </c>
      <c r="C20" s="32">
        <v>-2.2156327570479029E-2</v>
      </c>
      <c r="D20" s="32">
        <v>-8.7403335678943872E-3</v>
      </c>
      <c r="E20" s="32">
        <v>-7.7953220756575847E-3</v>
      </c>
      <c r="F20" s="32">
        <v>-8.1309926893063156E-2</v>
      </c>
      <c r="G20" s="32">
        <v>-1.8692594005797591E-2</v>
      </c>
      <c r="H20" s="32">
        <v>1.8430505788513685E-4</v>
      </c>
      <c r="I20" s="67">
        <v>-1.305456005583927E-2</v>
      </c>
      <c r="J20" s="46"/>
      <c r="K20" s="46"/>
      <c r="L20" s="46"/>
    </row>
    <row r="21" spans="1:12" x14ac:dyDescent="0.25">
      <c r="A21" s="68" t="s">
        <v>13</v>
      </c>
      <c r="B21" s="32">
        <v>-3.405008410528565E-2</v>
      </c>
      <c r="C21" s="32">
        <v>-2.2704762817900792E-2</v>
      </c>
      <c r="D21" s="32">
        <v>-1.3593922629656197E-2</v>
      </c>
      <c r="E21" s="32">
        <v>-6.6330740452940073E-3</v>
      </c>
      <c r="F21" s="32">
        <v>-8.6649920882985176E-3</v>
      </c>
      <c r="G21" s="32">
        <v>-2.2918538273354772E-2</v>
      </c>
      <c r="H21" s="32">
        <v>-8.2659520567862632E-4</v>
      </c>
      <c r="I21" s="67">
        <v>-8.7228269122734403E-3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0.12183534531162277</v>
      </c>
      <c r="C22" s="32">
        <v>1.2280557314756191E-2</v>
      </c>
      <c r="D22" s="32">
        <v>-3.4960442790576973E-4</v>
      </c>
      <c r="E22" s="32">
        <v>5.5024525216953446E-3</v>
      </c>
      <c r="F22" s="32">
        <v>0.22234208735437022</v>
      </c>
      <c r="G22" s="32">
        <v>-9.7605075517561701E-3</v>
      </c>
      <c r="H22" s="32">
        <v>-2.3076858996620042E-2</v>
      </c>
      <c r="I22" s="67">
        <v>4.9896540907428122E-3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-5.360583807810837E-2</v>
      </c>
      <c r="C23" s="32">
        <v>-2.049716321727324E-2</v>
      </c>
      <c r="D23" s="32">
        <v>-7.2130753515201596E-3</v>
      </c>
      <c r="E23" s="32">
        <v>-8.3068158794856739E-3</v>
      </c>
      <c r="F23" s="32">
        <v>-4.4221406017887488E-2</v>
      </c>
      <c r="G23" s="32">
        <v>-1.6579563481736947E-2</v>
      </c>
      <c r="H23" s="32">
        <v>-1.5041558716425429E-3</v>
      </c>
      <c r="I23" s="67">
        <v>-1.3428374219165651E-2</v>
      </c>
      <c r="J23" s="46"/>
      <c r="K23" s="46" t="s">
        <v>48</v>
      </c>
      <c r="L23" s="47">
        <v>110.82</v>
      </c>
    </row>
    <row r="24" spans="1:12" x14ac:dyDescent="0.25">
      <c r="A24" s="68" t="s">
        <v>50</v>
      </c>
      <c r="B24" s="32">
        <v>-6.0117820324005922E-2</v>
      </c>
      <c r="C24" s="32">
        <v>-2.2555097919988998E-2</v>
      </c>
      <c r="D24" s="32">
        <v>-9.0660820107820728E-3</v>
      </c>
      <c r="E24" s="32">
        <v>-8.830734645646543E-3</v>
      </c>
      <c r="F24" s="32">
        <v>-8.0082213453949835E-2</v>
      </c>
      <c r="G24" s="32">
        <v>-1.8633879711761447E-2</v>
      </c>
      <c r="H24" s="32">
        <v>4.6832819053712615E-3</v>
      </c>
      <c r="I24" s="67">
        <v>-1.3685145566971535E-2</v>
      </c>
      <c r="J24" s="46"/>
      <c r="K24" s="46" t="s">
        <v>49</v>
      </c>
      <c r="L24" s="47">
        <v>96.62</v>
      </c>
    </row>
    <row r="25" spans="1:12" x14ac:dyDescent="0.25">
      <c r="A25" s="68" t="s">
        <v>51</v>
      </c>
      <c r="B25" s="32">
        <v>-5.3598632122811685E-2</v>
      </c>
      <c r="C25" s="32">
        <v>-1.9718941062325857E-2</v>
      </c>
      <c r="D25" s="32">
        <v>-8.0090078156047628E-3</v>
      </c>
      <c r="E25" s="32">
        <v>-7.1562301753083091E-3</v>
      </c>
      <c r="F25" s="32">
        <v>-7.8320767201181196E-2</v>
      </c>
      <c r="G25" s="32">
        <v>-1.750764439240049E-2</v>
      </c>
      <c r="H25" s="32">
        <v>2.0607424584067058E-3</v>
      </c>
      <c r="I25" s="67">
        <v>-1.1658598493166195E-2</v>
      </c>
      <c r="J25" s="46"/>
      <c r="K25" s="46" t="s">
        <v>50</v>
      </c>
      <c r="L25" s="47">
        <v>96.16</v>
      </c>
    </row>
    <row r="26" spans="1:12" ht="17.25" customHeight="1" x14ac:dyDescent="0.25">
      <c r="A26" s="68" t="s">
        <v>52</v>
      </c>
      <c r="B26" s="32">
        <v>-4.7824193307810847E-2</v>
      </c>
      <c r="C26" s="32">
        <v>-1.5528961816050901E-2</v>
      </c>
      <c r="D26" s="32">
        <v>-5.436699591811367E-3</v>
      </c>
      <c r="E26" s="32">
        <v>-6.4906922029140945E-3</v>
      </c>
      <c r="F26" s="32">
        <v>-7.5497964444232624E-2</v>
      </c>
      <c r="G26" s="32">
        <v>-1.6304726245594647E-2</v>
      </c>
      <c r="H26" s="32">
        <v>6.5941197585268618E-3</v>
      </c>
      <c r="I26" s="67">
        <v>-1.5935061333664513E-2</v>
      </c>
      <c r="J26" s="58"/>
      <c r="K26" s="50" t="s">
        <v>51</v>
      </c>
      <c r="L26" s="47">
        <v>96.54</v>
      </c>
    </row>
    <row r="27" spans="1:12" x14ac:dyDescent="0.25">
      <c r="A27" s="68" t="s">
        <v>53</v>
      </c>
      <c r="B27" s="32">
        <v>-6.9856970041983879E-2</v>
      </c>
      <c r="C27" s="32">
        <v>-1.6011743450767835E-2</v>
      </c>
      <c r="D27" s="32">
        <v>-6.9413492706644764E-3</v>
      </c>
      <c r="E27" s="32">
        <v>-4.6129414433717653E-3</v>
      </c>
      <c r="F27" s="32">
        <v>-0.11343832276676658</v>
      </c>
      <c r="G27" s="32">
        <v>-2.1662320467874308E-2</v>
      </c>
      <c r="H27" s="32">
        <v>-7.6855028416608073E-3</v>
      </c>
      <c r="I27" s="67">
        <v>-9.8222430713300612E-3</v>
      </c>
      <c r="J27" s="53"/>
      <c r="K27" s="41" t="s">
        <v>52</v>
      </c>
      <c r="L27" s="47">
        <v>96.72</v>
      </c>
    </row>
    <row r="28" spans="1:12" ht="15.75" thickBot="1" x14ac:dyDescent="0.3">
      <c r="A28" s="70" t="s">
        <v>54</v>
      </c>
      <c r="B28" s="71">
        <v>-9.9395973154362438E-2</v>
      </c>
      <c r="C28" s="71">
        <v>-2.3236994219653195E-2</v>
      </c>
      <c r="D28" s="71">
        <v>-1.4161624891961933E-2</v>
      </c>
      <c r="E28" s="71">
        <v>-5.1590713671538779E-3</v>
      </c>
      <c r="F28" s="71">
        <v>-6.4337043606366051E-2</v>
      </c>
      <c r="G28" s="71">
        <v>-6.7893291177211212E-3</v>
      </c>
      <c r="H28" s="71">
        <v>6.1130863459490925E-5</v>
      </c>
      <c r="I28" s="72">
        <v>-8.6940522652823038E-3</v>
      </c>
      <c r="J28" s="53"/>
      <c r="K28" s="41" t="s">
        <v>53</v>
      </c>
      <c r="L28" s="47">
        <v>94.53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92.2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Construction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112.22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95.33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94.85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95.4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95.74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93.66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91.35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112.18</v>
      </c>
    </row>
    <row r="42" spans="1:12" x14ac:dyDescent="0.25">
      <c r="K42" s="46" t="s">
        <v>49</v>
      </c>
      <c r="L42" s="47">
        <v>94.64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93.99</v>
      </c>
    </row>
    <row r="44" spans="1:12" ht="15.4" customHeight="1" x14ac:dyDescent="0.25">
      <c r="A44" s="26" t="str">
        <f>"Indexed number of payroll jobs in "&amp;$L$1&amp;" each week by age group"</f>
        <v>Indexed number of payroll jobs in Construction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94.64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95.22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90.06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95.21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94.89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96.52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100.24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95.65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</v>
      </c>
    </row>
    <row r="58" spans="1:12" ht="15.4" customHeight="1" x14ac:dyDescent="0.25">
      <c r="K58" s="41" t="s">
        <v>2</v>
      </c>
      <c r="L58" s="47">
        <v>97.98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Construction each week by State and Territory</v>
      </c>
      <c r="K59" s="41" t="s">
        <v>1</v>
      </c>
      <c r="L59" s="47">
        <v>96.57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93.15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93.16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95.85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99.64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95.96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93.59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96.75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95.13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91.7</v>
      </c>
    </row>
    <row r="71" spans="1:12" ht="15.4" customHeight="1" x14ac:dyDescent="0.25">
      <c r="K71" s="46" t="s">
        <v>5</v>
      </c>
      <c r="L71" s="47">
        <v>92.37</v>
      </c>
    </row>
    <row r="72" spans="1:12" ht="15.4" customHeight="1" x14ac:dyDescent="0.25">
      <c r="K72" s="46" t="s">
        <v>46</v>
      </c>
      <c r="L72" s="47">
        <v>95.31</v>
      </c>
    </row>
    <row r="73" spans="1:12" ht="15.4" customHeight="1" x14ac:dyDescent="0.25">
      <c r="K73" s="50" t="s">
        <v>4</v>
      </c>
      <c r="L73" s="47">
        <v>99.82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Construction each week by State and Territory</v>
      </c>
      <c r="K74" s="41" t="s">
        <v>3</v>
      </c>
      <c r="L74" s="47">
        <v>95.53</v>
      </c>
    </row>
    <row r="75" spans="1:12" ht="15.4" customHeight="1" x14ac:dyDescent="0.25">
      <c r="K75" s="41" t="s">
        <v>45</v>
      </c>
      <c r="L75" s="47">
        <v>93.81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96.25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93.82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98.56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97.84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100.01</v>
      </c>
    </row>
    <row r="84" spans="1:12" ht="15.4" customHeight="1" x14ac:dyDescent="0.25">
      <c r="K84" s="50" t="s">
        <v>4</v>
      </c>
      <c r="L84" s="47">
        <v>100.43</v>
      </c>
    </row>
    <row r="85" spans="1:12" ht="15.4" customHeight="1" x14ac:dyDescent="0.25">
      <c r="K85" s="41" t="s">
        <v>3</v>
      </c>
      <c r="L85" s="47">
        <v>99.29</v>
      </c>
    </row>
    <row r="86" spans="1:12" ht="15.4" customHeight="1" x14ac:dyDescent="0.25">
      <c r="K86" s="41" t="s">
        <v>45</v>
      </c>
      <c r="L86" s="47">
        <v>99.78</v>
      </c>
    </row>
    <row r="87" spans="1:12" ht="15.4" customHeight="1" x14ac:dyDescent="0.25">
      <c r="K87" s="41" t="s">
        <v>2</v>
      </c>
      <c r="L87" s="47">
        <v>97.11</v>
      </c>
    </row>
    <row r="88" spans="1:12" ht="15.4" customHeight="1" x14ac:dyDescent="0.25">
      <c r="K88" s="41" t="s">
        <v>1</v>
      </c>
      <c r="L88" s="47">
        <v>94.45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96.83</v>
      </c>
    </row>
    <row r="91" spans="1:12" ht="15" customHeight="1" x14ac:dyDescent="0.25">
      <c r="K91" s="46" t="s">
        <v>5</v>
      </c>
      <c r="L91" s="47">
        <v>96.57</v>
      </c>
    </row>
    <row r="92" spans="1:12" ht="15" customHeight="1" x14ac:dyDescent="0.25">
      <c r="A92" s="26"/>
      <c r="K92" s="46" t="s">
        <v>46</v>
      </c>
      <c r="L92" s="47">
        <v>99.21</v>
      </c>
    </row>
    <row r="93" spans="1:12" ht="15" customHeight="1" x14ac:dyDescent="0.25">
      <c r="K93" s="50" t="s">
        <v>4</v>
      </c>
      <c r="L93" s="47">
        <v>101.17</v>
      </c>
    </row>
    <row r="94" spans="1:12" ht="15" customHeight="1" x14ac:dyDescent="0.25">
      <c r="K94" s="41" t="s">
        <v>3</v>
      </c>
      <c r="L94" s="47">
        <v>100.48</v>
      </c>
    </row>
    <row r="95" spans="1:12" ht="15" customHeight="1" x14ac:dyDescent="0.25">
      <c r="K95" s="41" t="s">
        <v>45</v>
      </c>
      <c r="L95" s="47">
        <v>97.82</v>
      </c>
    </row>
    <row r="96" spans="1:12" ht="15" customHeight="1" x14ac:dyDescent="0.25">
      <c r="K96" s="41" t="s">
        <v>2</v>
      </c>
      <c r="L96" s="47">
        <v>95.38</v>
      </c>
    </row>
    <row r="97" spans="1:12" ht="15" customHeight="1" x14ac:dyDescent="0.25">
      <c r="K97" s="41" t="s">
        <v>1</v>
      </c>
      <c r="L97" s="47">
        <v>94.74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94.99</v>
      </c>
    </row>
    <row r="100" spans="1:12" x14ac:dyDescent="0.25">
      <c r="A100" s="25"/>
      <c r="B100" s="24"/>
      <c r="K100" s="46" t="s">
        <v>5</v>
      </c>
      <c r="L100" s="47">
        <v>95.26</v>
      </c>
    </row>
    <row r="101" spans="1:12" x14ac:dyDescent="0.25">
      <c r="A101" s="25"/>
      <c r="B101" s="24"/>
      <c r="K101" s="46" t="s">
        <v>46</v>
      </c>
      <c r="L101" s="47">
        <v>98.49</v>
      </c>
    </row>
    <row r="102" spans="1:12" x14ac:dyDescent="0.25">
      <c r="A102" s="25"/>
      <c r="B102" s="24"/>
      <c r="K102" s="50" t="s">
        <v>4</v>
      </c>
      <c r="L102" s="47">
        <v>100.82</v>
      </c>
    </row>
    <row r="103" spans="1:12" x14ac:dyDescent="0.25">
      <c r="A103" s="25"/>
      <c r="B103" s="24"/>
      <c r="K103" s="41" t="s">
        <v>3</v>
      </c>
      <c r="L103" s="47">
        <v>98.81</v>
      </c>
    </row>
    <row r="104" spans="1:12" x14ac:dyDescent="0.25">
      <c r="A104" s="25"/>
      <c r="B104" s="24"/>
      <c r="K104" s="41" t="s">
        <v>45</v>
      </c>
      <c r="L104" s="47">
        <v>97.11</v>
      </c>
    </row>
    <row r="105" spans="1:12" x14ac:dyDescent="0.25">
      <c r="A105" s="25"/>
      <c r="B105" s="24"/>
      <c r="K105" s="41" t="s">
        <v>2</v>
      </c>
      <c r="L105" s="47">
        <v>95.03</v>
      </c>
    </row>
    <row r="106" spans="1:12" x14ac:dyDescent="0.25">
      <c r="A106" s="25"/>
      <c r="B106" s="24"/>
      <c r="K106" s="41" t="s">
        <v>1</v>
      </c>
      <c r="L106" s="47">
        <v>91.84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99.469800000000006</v>
      </c>
    </row>
    <row r="110" spans="1:12" x14ac:dyDescent="0.25">
      <c r="K110" s="74">
        <v>43918</v>
      </c>
      <c r="L110" s="47">
        <v>98.402199999999993</v>
      </c>
    </row>
    <row r="111" spans="1:12" x14ac:dyDescent="0.25">
      <c r="K111" s="74">
        <v>43925</v>
      </c>
      <c r="L111" s="47">
        <v>97.000299999999996</v>
      </c>
    </row>
    <row r="112" spans="1:12" x14ac:dyDescent="0.25">
      <c r="K112" s="74">
        <v>43932</v>
      </c>
      <c r="L112" s="47">
        <v>95.753299999999996</v>
      </c>
    </row>
    <row r="113" spans="11:12" x14ac:dyDescent="0.25">
      <c r="K113" s="74">
        <v>43939</v>
      </c>
      <c r="L113" s="47">
        <v>95.662199999999999</v>
      </c>
    </row>
    <row r="114" spans="11:12" x14ac:dyDescent="0.25">
      <c r="K114" s="74">
        <v>43946</v>
      </c>
      <c r="L114" s="47">
        <v>95.746899999999997</v>
      </c>
    </row>
    <row r="115" spans="11:12" x14ac:dyDescent="0.25">
      <c r="K115" s="74">
        <v>43953</v>
      </c>
      <c r="L115" s="47">
        <v>95.928799999999995</v>
      </c>
    </row>
    <row r="116" spans="11:12" x14ac:dyDescent="0.25">
      <c r="K116" s="74">
        <v>43960</v>
      </c>
      <c r="L116" s="47">
        <v>96.598500000000001</v>
      </c>
    </row>
    <row r="117" spans="11:12" x14ac:dyDescent="0.25">
      <c r="K117" s="74">
        <v>43967</v>
      </c>
      <c r="L117" s="47">
        <v>96.961500000000001</v>
      </c>
    </row>
    <row r="118" spans="11:12" x14ac:dyDescent="0.25">
      <c r="K118" s="74">
        <v>43974</v>
      </c>
      <c r="L118" s="47">
        <v>96.892600000000002</v>
      </c>
    </row>
    <row r="119" spans="11:12" x14ac:dyDescent="0.25">
      <c r="K119" s="74">
        <v>43981</v>
      </c>
      <c r="L119" s="47">
        <v>97.072000000000003</v>
      </c>
    </row>
    <row r="120" spans="11:12" x14ac:dyDescent="0.25">
      <c r="K120" s="74">
        <v>43988</v>
      </c>
      <c r="L120" s="47">
        <v>97.275800000000004</v>
      </c>
    </row>
    <row r="121" spans="11:12" x14ac:dyDescent="0.25">
      <c r="K121" s="74">
        <v>43995</v>
      </c>
      <c r="L121" s="47">
        <v>97.588399999999993</v>
      </c>
    </row>
    <row r="122" spans="11:12" x14ac:dyDescent="0.25">
      <c r="K122" s="74">
        <v>44002</v>
      </c>
      <c r="L122" s="47">
        <v>97.312399999999997</v>
      </c>
    </row>
    <row r="123" spans="11:12" x14ac:dyDescent="0.25">
      <c r="K123" s="74">
        <v>44009</v>
      </c>
      <c r="L123" s="47">
        <v>96.947900000000004</v>
      </c>
    </row>
    <row r="124" spans="11:12" x14ac:dyDescent="0.25">
      <c r="K124" s="74">
        <v>44016</v>
      </c>
      <c r="L124" s="47">
        <v>98.040499999999994</v>
      </c>
    </row>
    <row r="125" spans="11:12" x14ac:dyDescent="0.25">
      <c r="K125" s="74">
        <v>44023</v>
      </c>
      <c r="L125" s="47">
        <v>98.204300000000003</v>
      </c>
    </row>
    <row r="126" spans="11:12" x14ac:dyDescent="0.25">
      <c r="K126" s="74">
        <v>44030</v>
      </c>
      <c r="L126" s="47">
        <v>98.2166</v>
      </c>
    </row>
    <row r="127" spans="11:12" x14ac:dyDescent="0.25">
      <c r="K127" s="74">
        <v>44037</v>
      </c>
      <c r="L127" s="47">
        <v>98.327399999999997</v>
      </c>
    </row>
    <row r="128" spans="11:12" x14ac:dyDescent="0.25">
      <c r="K128" s="74">
        <v>44044</v>
      </c>
      <c r="L128" s="47">
        <v>97.854799999999997</v>
      </c>
    </row>
    <row r="129" spans="1:12" x14ac:dyDescent="0.25">
      <c r="K129" s="74">
        <v>44051</v>
      </c>
      <c r="L129" s="47">
        <v>97.402799999999999</v>
      </c>
    </row>
    <row r="130" spans="1:12" x14ac:dyDescent="0.25">
      <c r="K130" s="74">
        <v>44058</v>
      </c>
      <c r="L130" s="47">
        <v>97.079599999999999</v>
      </c>
    </row>
    <row r="131" spans="1:12" x14ac:dyDescent="0.25">
      <c r="K131" s="74">
        <v>44065</v>
      </c>
      <c r="L131" s="47">
        <v>97.319800000000001</v>
      </c>
    </row>
    <row r="132" spans="1:12" x14ac:dyDescent="0.25">
      <c r="K132" s="74">
        <v>44072</v>
      </c>
      <c r="L132" s="47">
        <v>97.167299999999997</v>
      </c>
    </row>
    <row r="133" spans="1:12" x14ac:dyDescent="0.25">
      <c r="K133" s="74">
        <v>44079</v>
      </c>
      <c r="L133" s="47">
        <v>96.694400000000002</v>
      </c>
    </row>
    <row r="134" spans="1:12" x14ac:dyDescent="0.25">
      <c r="K134" s="74">
        <v>44086</v>
      </c>
      <c r="L134" s="47">
        <v>96.592799999999997</v>
      </c>
    </row>
    <row r="135" spans="1:12" x14ac:dyDescent="0.25">
      <c r="K135" s="74">
        <v>44093</v>
      </c>
      <c r="L135" s="47">
        <v>96.217699999999994</v>
      </c>
    </row>
    <row r="136" spans="1:12" x14ac:dyDescent="0.25">
      <c r="K136" s="74">
        <v>44100</v>
      </c>
      <c r="L136" s="47">
        <v>95.520099999999999</v>
      </c>
    </row>
    <row r="137" spans="1:12" x14ac:dyDescent="0.25">
      <c r="K137" s="74">
        <v>44107</v>
      </c>
      <c r="L137" s="47">
        <v>94.614199999999997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99.563100000000006</v>
      </c>
    </row>
    <row r="152" spans="11:12" x14ac:dyDescent="0.25">
      <c r="K152" s="74">
        <v>43918</v>
      </c>
      <c r="L152" s="47">
        <v>99.767799999999994</v>
      </c>
    </row>
    <row r="153" spans="11:12" x14ac:dyDescent="0.25">
      <c r="K153" s="74">
        <v>43925</v>
      </c>
      <c r="L153" s="47">
        <v>100.13039999999999</v>
      </c>
    </row>
    <row r="154" spans="11:12" x14ac:dyDescent="0.25">
      <c r="K154" s="74">
        <v>43932</v>
      </c>
      <c r="L154" s="47">
        <v>94.118799999999993</v>
      </c>
    </row>
    <row r="155" spans="11:12" x14ac:dyDescent="0.25">
      <c r="K155" s="74">
        <v>43939</v>
      </c>
      <c r="L155" s="47">
        <v>94.839600000000004</v>
      </c>
    </row>
    <row r="156" spans="11:12" x14ac:dyDescent="0.25">
      <c r="K156" s="74">
        <v>43946</v>
      </c>
      <c r="L156" s="47">
        <v>96.772900000000007</v>
      </c>
    </row>
    <row r="157" spans="11:12" x14ac:dyDescent="0.25">
      <c r="K157" s="74">
        <v>43953</v>
      </c>
      <c r="L157" s="47">
        <v>97.649500000000003</v>
      </c>
    </row>
    <row r="158" spans="11:12" x14ac:dyDescent="0.25">
      <c r="K158" s="74">
        <v>43960</v>
      </c>
      <c r="L158" s="47">
        <v>96.734399999999994</v>
      </c>
    </row>
    <row r="159" spans="11:12" x14ac:dyDescent="0.25">
      <c r="K159" s="74">
        <v>43967</v>
      </c>
      <c r="L159" s="47">
        <v>96.284800000000004</v>
      </c>
    </row>
    <row r="160" spans="11:12" x14ac:dyDescent="0.25">
      <c r="K160" s="74">
        <v>43974</v>
      </c>
      <c r="L160" s="47">
        <v>94.055199999999999</v>
      </c>
    </row>
    <row r="161" spans="11:12" x14ac:dyDescent="0.25">
      <c r="K161" s="74">
        <v>43981</v>
      </c>
      <c r="L161" s="47">
        <v>95.237899999999996</v>
      </c>
    </row>
    <row r="162" spans="11:12" x14ac:dyDescent="0.25">
      <c r="K162" s="74">
        <v>43988</v>
      </c>
      <c r="L162" s="47">
        <v>95.491</v>
      </c>
    </row>
    <row r="163" spans="11:12" x14ac:dyDescent="0.25">
      <c r="K163" s="74">
        <v>43995</v>
      </c>
      <c r="L163" s="47">
        <v>96.677400000000006</v>
      </c>
    </row>
    <row r="164" spans="11:12" x14ac:dyDescent="0.25">
      <c r="K164" s="74">
        <v>44002</v>
      </c>
      <c r="L164" s="47">
        <v>100.023</v>
      </c>
    </row>
    <row r="165" spans="11:12" x14ac:dyDescent="0.25">
      <c r="K165" s="74">
        <v>44009</v>
      </c>
      <c r="L165" s="47">
        <v>101.5873</v>
      </c>
    </row>
    <row r="166" spans="11:12" x14ac:dyDescent="0.25">
      <c r="K166" s="74">
        <v>44016</v>
      </c>
      <c r="L166" s="47">
        <v>101.8882</v>
      </c>
    </row>
    <row r="167" spans="11:12" x14ac:dyDescent="0.25">
      <c r="K167" s="74">
        <v>44023</v>
      </c>
      <c r="L167" s="47">
        <v>96.563500000000005</v>
      </c>
    </row>
    <row r="168" spans="11:12" x14ac:dyDescent="0.25">
      <c r="K168" s="74">
        <v>44030</v>
      </c>
      <c r="L168" s="47">
        <v>96.787400000000005</v>
      </c>
    </row>
    <row r="169" spans="11:12" x14ac:dyDescent="0.25">
      <c r="K169" s="74">
        <v>44037</v>
      </c>
      <c r="L169" s="47">
        <v>96.015699999999995</v>
      </c>
    </row>
    <row r="170" spans="11:12" x14ac:dyDescent="0.25">
      <c r="K170" s="74">
        <v>44044</v>
      </c>
      <c r="L170" s="47">
        <v>96.278800000000004</v>
      </c>
    </row>
    <row r="171" spans="11:12" x14ac:dyDescent="0.25">
      <c r="K171" s="74">
        <v>44051</v>
      </c>
      <c r="L171" s="47">
        <v>96.065100000000001</v>
      </c>
    </row>
    <row r="172" spans="11:12" x14ac:dyDescent="0.25">
      <c r="K172" s="74">
        <v>44058</v>
      </c>
      <c r="L172" s="47">
        <v>93.909199999999998</v>
      </c>
    </row>
    <row r="173" spans="11:12" x14ac:dyDescent="0.25">
      <c r="K173" s="74">
        <v>44065</v>
      </c>
      <c r="L173" s="47">
        <v>94.650800000000004</v>
      </c>
    </row>
    <row r="174" spans="11:12" x14ac:dyDescent="0.25">
      <c r="K174" s="74">
        <v>44072</v>
      </c>
      <c r="L174" s="47">
        <v>94.696200000000005</v>
      </c>
    </row>
    <row r="175" spans="11:12" x14ac:dyDescent="0.25">
      <c r="K175" s="74">
        <v>44079</v>
      </c>
      <c r="L175" s="47">
        <v>94.773899999999998</v>
      </c>
    </row>
    <row r="176" spans="11:12" x14ac:dyDescent="0.25">
      <c r="K176" s="74">
        <v>44086</v>
      </c>
      <c r="L176" s="47">
        <v>93.986699999999999</v>
      </c>
    </row>
    <row r="177" spans="11:12" x14ac:dyDescent="0.25">
      <c r="K177" s="74">
        <v>44093</v>
      </c>
      <c r="L177" s="47">
        <v>94.139600000000002</v>
      </c>
    </row>
    <row r="178" spans="11:12" x14ac:dyDescent="0.25">
      <c r="K178" s="74">
        <v>44100</v>
      </c>
      <c r="L178" s="47">
        <v>93.001599999999996</v>
      </c>
    </row>
    <row r="179" spans="11:12" x14ac:dyDescent="0.25">
      <c r="K179" s="74">
        <v>44107</v>
      </c>
      <c r="L179" s="47">
        <v>92.983000000000004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81CE-1880-4111-A2F2-C78CE31FB14D}">
  <sheetPr codeName="Sheet9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Wholesale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-4.4867614917395104E-2</v>
      </c>
      <c r="C10" s="32">
        <v>-8.2229433580580658E-3</v>
      </c>
      <c r="D10" s="32">
        <v>-3.1986072753765749E-3</v>
      </c>
      <c r="E10" s="32">
        <v>-5.1662382537609464E-3</v>
      </c>
      <c r="F10" s="32">
        <v>-9.6440484477351429E-2</v>
      </c>
      <c r="G10" s="32">
        <v>-1.2040994515733039E-2</v>
      </c>
      <c r="H10" s="32">
        <v>3.2277929704656039E-3</v>
      </c>
      <c r="I10" s="67">
        <v>-3.8962920340377405E-3</v>
      </c>
      <c r="J10" s="46"/>
      <c r="K10" s="46"/>
      <c r="L10" s="47"/>
    </row>
    <row r="11" spans="1:12" x14ac:dyDescent="0.25">
      <c r="A11" s="68" t="s">
        <v>6</v>
      </c>
      <c r="B11" s="32">
        <v>-4.706452471820366E-2</v>
      </c>
      <c r="C11" s="32">
        <v>-1.4623870387479365E-2</v>
      </c>
      <c r="D11" s="32">
        <v>-8.3136187585052257E-3</v>
      </c>
      <c r="E11" s="32">
        <v>-5.9191518534841281E-3</v>
      </c>
      <c r="F11" s="32">
        <v>-0.11398601741899539</v>
      </c>
      <c r="G11" s="32">
        <v>-1.3270890289273196E-2</v>
      </c>
      <c r="H11" s="32">
        <v>7.5084203588966503E-3</v>
      </c>
      <c r="I11" s="67">
        <v>-7.1521685323888695E-3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-5.8796315505580621E-2</v>
      </c>
      <c r="C12" s="32">
        <v>-6.1578566890839737E-3</v>
      </c>
      <c r="D12" s="32">
        <v>-3.8738811268140827E-3</v>
      </c>
      <c r="E12" s="32">
        <v>-4.2124902522392427E-3</v>
      </c>
      <c r="F12" s="32">
        <v>-0.11132811905355522</v>
      </c>
      <c r="G12" s="32">
        <v>-1.0795058052328943E-2</v>
      </c>
      <c r="H12" s="32">
        <v>-5.3129574446230121E-3</v>
      </c>
      <c r="I12" s="67">
        <v>7.3634335982419863E-4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-3.4176863181312522E-2</v>
      </c>
      <c r="C13" s="32">
        <v>-1.784830095690193E-4</v>
      </c>
      <c r="D13" s="32">
        <v>7.4340444659592997E-4</v>
      </c>
      <c r="E13" s="32">
        <v>-1.8177425478307363E-3</v>
      </c>
      <c r="F13" s="32">
        <v>-7.3091648911511875E-2</v>
      </c>
      <c r="G13" s="32">
        <v>-1.9210131273395881E-2</v>
      </c>
      <c r="H13" s="32">
        <v>-2.9117772657909491E-3</v>
      </c>
      <c r="I13" s="67">
        <v>2.0794603381144583E-3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-3.2781592256422187E-2</v>
      </c>
      <c r="C14" s="32">
        <v>-1.9941836310755079E-4</v>
      </c>
      <c r="D14" s="32">
        <v>4.705145600668148E-3</v>
      </c>
      <c r="E14" s="32">
        <v>-6.9101337110872851E-3</v>
      </c>
      <c r="F14" s="32">
        <v>-6.5059767704629512E-2</v>
      </c>
      <c r="G14" s="32">
        <v>3.0032942952722408E-3</v>
      </c>
      <c r="H14" s="32">
        <v>2.1392569415719986E-2</v>
      </c>
      <c r="I14" s="67">
        <v>-5.2293255191151466E-3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-2.1415952139262728E-2</v>
      </c>
      <c r="C15" s="32">
        <v>-8.8502428140175837E-3</v>
      </c>
      <c r="D15" s="32">
        <v>4.0423693132713989E-3</v>
      </c>
      <c r="E15" s="32">
        <v>-1.1153475326496576E-2</v>
      </c>
      <c r="F15" s="32">
        <v>-5.6130763361252445E-2</v>
      </c>
      <c r="G15" s="32">
        <v>-4.0023335446415231E-4</v>
      </c>
      <c r="H15" s="32">
        <v>1.2187148707305306E-2</v>
      </c>
      <c r="I15" s="67">
        <v>-1.4261184696518825E-2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-5.7372543630617057E-2</v>
      </c>
      <c r="C16" s="32">
        <v>-1.8950228832951943E-2</v>
      </c>
      <c r="D16" s="32">
        <v>7.4166544279630209E-3</v>
      </c>
      <c r="E16" s="32">
        <v>-1.1735367463693303E-3</v>
      </c>
      <c r="F16" s="32">
        <v>-8.0761123863521744E-2</v>
      </c>
      <c r="G16" s="32">
        <v>-5.3355149403306212E-2</v>
      </c>
      <c r="H16" s="32">
        <v>-2.4871442998321003E-3</v>
      </c>
      <c r="I16" s="67">
        <v>-1.7732158818595578E-2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-6.7007402185407128E-2</v>
      </c>
      <c r="C17" s="32">
        <v>-7.1642910727681697E-3</v>
      </c>
      <c r="D17" s="32">
        <v>6.4258555133080986E-3</v>
      </c>
      <c r="E17" s="32">
        <v>-1.1278195488721776E-2</v>
      </c>
      <c r="F17" s="32">
        <v>-6.3262728309444571E-2</v>
      </c>
      <c r="G17" s="32">
        <v>2.9561169669390264E-2</v>
      </c>
      <c r="H17" s="32">
        <v>3.869928485453844E-2</v>
      </c>
      <c r="I17" s="67">
        <v>-2.8599336431777145E-3</v>
      </c>
      <c r="J17" s="46"/>
      <c r="K17" s="46"/>
      <c r="L17" s="47"/>
    </row>
    <row r="18" spans="1:12" x14ac:dyDescent="0.25">
      <c r="A18" s="69" t="s">
        <v>1</v>
      </c>
      <c r="B18" s="32">
        <v>1.6972165648336812E-3</v>
      </c>
      <c r="C18" s="32">
        <v>-3.0551905387647849E-2</v>
      </c>
      <c r="D18" s="32">
        <v>-2.7356624917600492E-2</v>
      </c>
      <c r="E18" s="32">
        <v>-3.2948929159803964E-4</v>
      </c>
      <c r="F18" s="32">
        <v>0.17600590643041047</v>
      </c>
      <c r="G18" s="32">
        <v>-4.9530881978980257E-2</v>
      </c>
      <c r="H18" s="32">
        <v>0</v>
      </c>
      <c r="I18" s="67">
        <v>6.3422052881929591E-3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-4.2673889490790873E-2</v>
      </c>
      <c r="C20" s="32">
        <v>-6.6555791046848389E-3</v>
      </c>
      <c r="D20" s="32">
        <v>2.3998188815954613E-4</v>
      </c>
      <c r="E20" s="32">
        <v>-6.1742692457862347E-3</v>
      </c>
      <c r="F20" s="32">
        <v>-9.8771902328744776E-2</v>
      </c>
      <c r="G20" s="32">
        <v>-1.1583211499810009E-2</v>
      </c>
      <c r="H20" s="32">
        <v>6.6653976668433756E-3</v>
      </c>
      <c r="I20" s="67">
        <v>-3.3699219924652191E-3</v>
      </c>
      <c r="J20" s="46"/>
      <c r="K20" s="46"/>
      <c r="L20" s="46"/>
    </row>
    <row r="21" spans="1:12" x14ac:dyDescent="0.25">
      <c r="A21" s="68" t="s">
        <v>13</v>
      </c>
      <c r="B21" s="32">
        <v>-5.8742921790573388E-2</v>
      </c>
      <c r="C21" s="32">
        <v>-1.3373850420303035E-2</v>
      </c>
      <c r="D21" s="32">
        <v>-1.0611749403858672E-2</v>
      </c>
      <c r="E21" s="32">
        <v>-4.0281787450341389E-3</v>
      </c>
      <c r="F21" s="32">
        <v>-9.9570873152001194E-2</v>
      </c>
      <c r="G21" s="32">
        <v>-1.3882387809432739E-2</v>
      </c>
      <c r="H21" s="32">
        <v>-6.0011349354890386E-3</v>
      </c>
      <c r="I21" s="67">
        <v>-5.2931123051723761E-3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0.13749561991136772</v>
      </c>
      <c r="C22" s="32">
        <v>7.3440964792842012E-2</v>
      </c>
      <c r="D22" s="32">
        <v>2.2902687673772126E-2</v>
      </c>
      <c r="E22" s="32">
        <v>1.3526207026113068E-2</v>
      </c>
      <c r="F22" s="32">
        <v>0.37286594941254769</v>
      </c>
      <c r="G22" s="32">
        <v>7.2672137940187564E-2</v>
      </c>
      <c r="H22" s="32">
        <v>1.5411740631858573E-2</v>
      </c>
      <c r="I22" s="67">
        <v>2.6365241416738572E-2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-5.1406564758857631E-2</v>
      </c>
      <c r="C23" s="32">
        <v>-4.4422887985174908E-3</v>
      </c>
      <c r="D23" s="32">
        <v>-2.3578968357821362E-3</v>
      </c>
      <c r="E23" s="32">
        <v>-3.638214915439475E-3</v>
      </c>
      <c r="F23" s="32">
        <v>-2.2062197253073568E-2</v>
      </c>
      <c r="G23" s="32">
        <v>-7.5455817831260319E-4</v>
      </c>
      <c r="H23" s="32">
        <v>6.1050338716144292E-3</v>
      </c>
      <c r="I23" s="67">
        <v>-4.5021970546297307E-3</v>
      </c>
      <c r="J23" s="46"/>
      <c r="K23" s="46" t="s">
        <v>48</v>
      </c>
      <c r="L23" s="47">
        <v>105.97</v>
      </c>
    </row>
    <row r="24" spans="1:12" x14ac:dyDescent="0.25">
      <c r="A24" s="68" t="s">
        <v>50</v>
      </c>
      <c r="B24" s="32">
        <v>-4.2543512861323629E-2</v>
      </c>
      <c r="C24" s="32">
        <v>-1.0004512435742074E-2</v>
      </c>
      <c r="D24" s="32">
        <v>-5.3843692220167938E-3</v>
      </c>
      <c r="E24" s="32">
        <v>-5.6481195032482834E-3</v>
      </c>
      <c r="F24" s="32">
        <v>-8.1591792915228112E-2</v>
      </c>
      <c r="G24" s="32">
        <v>-7.1764865305655734E-3</v>
      </c>
      <c r="H24" s="32">
        <v>3.5504256685736646E-3</v>
      </c>
      <c r="I24" s="67">
        <v>-3.3618810838810242E-3</v>
      </c>
      <c r="J24" s="46"/>
      <c r="K24" s="46" t="s">
        <v>49</v>
      </c>
      <c r="L24" s="47">
        <v>95.28</v>
      </c>
    </row>
    <row r="25" spans="1:12" x14ac:dyDescent="0.25">
      <c r="A25" s="68" t="s">
        <v>51</v>
      </c>
      <c r="B25" s="32">
        <v>-3.7592901197450401E-2</v>
      </c>
      <c r="C25" s="32">
        <v>-9.0512201378016854E-3</v>
      </c>
      <c r="D25" s="32">
        <v>-3.0640138100407333E-3</v>
      </c>
      <c r="E25" s="32">
        <v>-6.3307927637977768E-3</v>
      </c>
      <c r="F25" s="32">
        <v>-0.10829818882340814</v>
      </c>
      <c r="G25" s="32">
        <v>-1.239061518882989E-2</v>
      </c>
      <c r="H25" s="32">
        <v>5.5832644221776029E-3</v>
      </c>
      <c r="I25" s="67">
        <v>-5.0876563199968583E-3</v>
      </c>
      <c r="J25" s="46"/>
      <c r="K25" s="46" t="s">
        <v>50</v>
      </c>
      <c r="L25" s="47">
        <v>96.71</v>
      </c>
    </row>
    <row r="26" spans="1:12" ht="17.25" customHeight="1" x14ac:dyDescent="0.25">
      <c r="A26" s="68" t="s">
        <v>52</v>
      </c>
      <c r="B26" s="32">
        <v>-3.7742214176986089E-2</v>
      </c>
      <c r="C26" s="32">
        <v>-5.2375838640738026E-3</v>
      </c>
      <c r="D26" s="32">
        <v>1.8601468874601679E-4</v>
      </c>
      <c r="E26" s="32">
        <v>-5.9510525924272306E-3</v>
      </c>
      <c r="F26" s="32">
        <v>-0.12916624780550034</v>
      </c>
      <c r="G26" s="32">
        <v>-1.773988608168553E-2</v>
      </c>
      <c r="H26" s="32">
        <v>4.7681890516240166E-3</v>
      </c>
      <c r="I26" s="67">
        <v>-5.9223072698659784E-3</v>
      </c>
      <c r="J26" s="58"/>
      <c r="K26" s="50" t="s">
        <v>51</v>
      </c>
      <c r="L26" s="47">
        <v>97.12</v>
      </c>
    </row>
    <row r="27" spans="1:12" x14ac:dyDescent="0.25">
      <c r="A27" s="68" t="s">
        <v>53</v>
      </c>
      <c r="B27" s="32">
        <v>-6.8093795093794984E-2</v>
      </c>
      <c r="C27" s="32">
        <v>-6.953869810353619E-3</v>
      </c>
      <c r="D27" s="32">
        <v>2.4489056759973149E-3</v>
      </c>
      <c r="E27" s="32">
        <v>-5.0194342196709929E-3</v>
      </c>
      <c r="F27" s="32">
        <v>-0.12554740635765005</v>
      </c>
      <c r="G27" s="32">
        <v>-1.7381439232301399E-2</v>
      </c>
      <c r="H27" s="32">
        <v>2.6598726156092933E-3</v>
      </c>
      <c r="I27" s="67">
        <v>-6.0301729259014669E-3</v>
      </c>
      <c r="J27" s="53"/>
      <c r="K27" s="41" t="s">
        <v>52</v>
      </c>
      <c r="L27" s="47">
        <v>96.73</v>
      </c>
    </row>
    <row r="28" spans="1:12" ht="15.75" thickBot="1" x14ac:dyDescent="0.3">
      <c r="A28" s="70" t="s">
        <v>54</v>
      </c>
      <c r="B28" s="71">
        <v>-0.11097855469453954</v>
      </c>
      <c r="C28" s="71">
        <v>-1.7686180804460272E-2</v>
      </c>
      <c r="D28" s="71">
        <v>-7.2086939021935859E-3</v>
      </c>
      <c r="E28" s="71">
        <v>-2.2088353413655115E-3</v>
      </c>
      <c r="F28" s="71">
        <v>-0.10052523316094786</v>
      </c>
      <c r="G28" s="71">
        <v>-4.6465122705580786E-2</v>
      </c>
      <c r="H28" s="71">
        <v>-2.4539073663826461E-2</v>
      </c>
      <c r="I28" s="72">
        <v>1.1707314548687453E-2</v>
      </c>
      <c r="J28" s="53"/>
      <c r="K28" s="41" t="s">
        <v>53</v>
      </c>
      <c r="L28" s="47">
        <v>93.84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90.5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Wholesale trade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111.2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95.08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96.26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96.54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96.21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92.96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89.55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113.75</v>
      </c>
    </row>
    <row r="42" spans="1:12" x14ac:dyDescent="0.25">
      <c r="K42" s="46" t="s">
        <v>49</v>
      </c>
      <c r="L42" s="47">
        <v>94.86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95.75</v>
      </c>
    </row>
    <row r="44" spans="1:12" ht="15.4" customHeight="1" x14ac:dyDescent="0.25">
      <c r="A44" s="26" t="str">
        <f>"Indexed number of payroll jobs in "&amp;$L$1&amp;" each week by age group"</f>
        <v>Indexed number of payroll jobs in Wholesale trade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96.24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96.23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93.19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88.9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96.47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95.51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96.35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96.26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98.41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95.66</v>
      </c>
    </row>
    <row r="58" spans="1:12" ht="15.4" customHeight="1" x14ac:dyDescent="0.25">
      <c r="K58" s="41" t="s">
        <v>2</v>
      </c>
      <c r="L58" s="47">
        <v>95.29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Wholesale trade each week by State and Territory</v>
      </c>
      <c r="K59" s="41" t="s">
        <v>1</v>
      </c>
      <c r="L59" s="47">
        <v>104.14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95.74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94.97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96.27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95.43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96.85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93.45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94.45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103.64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95.24</v>
      </c>
    </row>
    <row r="71" spans="1:12" ht="15.4" customHeight="1" x14ac:dyDescent="0.25">
      <c r="K71" s="46" t="s">
        <v>5</v>
      </c>
      <c r="L71" s="47">
        <v>94.97</v>
      </c>
    </row>
    <row r="72" spans="1:12" ht="15.4" customHeight="1" x14ac:dyDescent="0.25">
      <c r="K72" s="46" t="s">
        <v>46</v>
      </c>
      <c r="L72" s="47">
        <v>96.69</v>
      </c>
    </row>
    <row r="73" spans="1:12" ht="15.4" customHeight="1" x14ac:dyDescent="0.25">
      <c r="K73" s="50" t="s">
        <v>4</v>
      </c>
      <c r="L73" s="47">
        <v>96.39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Wholesale trade each week by State and Territory</v>
      </c>
      <c r="K74" s="41" t="s">
        <v>3</v>
      </c>
      <c r="L74" s="47">
        <v>97.28</v>
      </c>
    </row>
    <row r="75" spans="1:12" ht="15.4" customHeight="1" x14ac:dyDescent="0.25">
      <c r="K75" s="41" t="s">
        <v>45</v>
      </c>
      <c r="L75" s="47">
        <v>94.3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95.59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100.9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96.25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93.03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95.97</v>
      </c>
    </row>
    <row r="84" spans="1:12" ht="15.4" customHeight="1" x14ac:dyDescent="0.25">
      <c r="K84" s="50" t="s">
        <v>4</v>
      </c>
      <c r="L84" s="47">
        <v>96.65</v>
      </c>
    </row>
    <row r="85" spans="1:12" ht="15.4" customHeight="1" x14ac:dyDescent="0.25">
      <c r="K85" s="41" t="s">
        <v>3</v>
      </c>
      <c r="L85" s="47">
        <v>98.21</v>
      </c>
    </row>
    <row r="86" spans="1:12" ht="15.4" customHeight="1" x14ac:dyDescent="0.25">
      <c r="K86" s="41" t="s">
        <v>45</v>
      </c>
      <c r="L86" s="47">
        <v>95.48</v>
      </c>
    </row>
    <row r="87" spans="1:12" ht="15.4" customHeight="1" x14ac:dyDescent="0.25">
      <c r="K87" s="41" t="s">
        <v>2</v>
      </c>
      <c r="L87" s="47">
        <v>90.01</v>
      </c>
    </row>
    <row r="88" spans="1:12" ht="15.4" customHeight="1" x14ac:dyDescent="0.25">
      <c r="K88" s="41" t="s">
        <v>1</v>
      </c>
      <c r="L88" s="47">
        <v>100.23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95.82</v>
      </c>
    </row>
    <row r="91" spans="1:12" ht="15" customHeight="1" x14ac:dyDescent="0.25">
      <c r="K91" s="46" t="s">
        <v>5</v>
      </c>
      <c r="L91" s="47">
        <v>93.33</v>
      </c>
    </row>
    <row r="92" spans="1:12" ht="15" customHeight="1" x14ac:dyDescent="0.25">
      <c r="A92" s="26"/>
      <c r="K92" s="46" t="s">
        <v>46</v>
      </c>
      <c r="L92" s="47">
        <v>95.46</v>
      </c>
    </row>
    <row r="93" spans="1:12" ht="15" customHeight="1" x14ac:dyDescent="0.25">
      <c r="K93" s="50" t="s">
        <v>4</v>
      </c>
      <c r="L93" s="47">
        <v>96.42</v>
      </c>
    </row>
    <row r="94" spans="1:12" ht="15" customHeight="1" x14ac:dyDescent="0.25">
      <c r="K94" s="41" t="s">
        <v>3</v>
      </c>
      <c r="L94" s="47">
        <v>97.55</v>
      </c>
    </row>
    <row r="95" spans="1:12" ht="15" customHeight="1" x14ac:dyDescent="0.25">
      <c r="K95" s="41" t="s">
        <v>45</v>
      </c>
      <c r="L95" s="47">
        <v>92.61</v>
      </c>
    </row>
    <row r="96" spans="1:12" ht="15" customHeight="1" x14ac:dyDescent="0.25">
      <c r="K96" s="41" t="s">
        <v>2</v>
      </c>
      <c r="L96" s="47">
        <v>87.94</v>
      </c>
    </row>
    <row r="97" spans="1:12" ht="15" customHeight="1" x14ac:dyDescent="0.25">
      <c r="K97" s="41" t="s">
        <v>1</v>
      </c>
      <c r="L97" s="47">
        <v>100.35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94.46</v>
      </c>
    </row>
    <row r="100" spans="1:12" x14ac:dyDescent="0.25">
      <c r="A100" s="25"/>
      <c r="B100" s="24"/>
      <c r="K100" s="46" t="s">
        <v>5</v>
      </c>
      <c r="L100" s="47">
        <v>92.2</v>
      </c>
    </row>
    <row r="101" spans="1:12" x14ac:dyDescent="0.25">
      <c r="A101" s="25"/>
      <c r="B101" s="24"/>
      <c r="K101" s="46" t="s">
        <v>46</v>
      </c>
      <c r="L101" s="47">
        <v>94.8</v>
      </c>
    </row>
    <row r="102" spans="1:12" x14ac:dyDescent="0.25">
      <c r="A102" s="25"/>
      <c r="B102" s="24"/>
      <c r="K102" s="50" t="s">
        <v>4</v>
      </c>
      <c r="L102" s="47">
        <v>95.66</v>
      </c>
    </row>
    <row r="103" spans="1:12" x14ac:dyDescent="0.25">
      <c r="A103" s="25"/>
      <c r="B103" s="24"/>
      <c r="K103" s="41" t="s">
        <v>3</v>
      </c>
      <c r="L103" s="47">
        <v>97.62</v>
      </c>
    </row>
    <row r="104" spans="1:12" x14ac:dyDescent="0.25">
      <c r="A104" s="25"/>
      <c r="B104" s="24"/>
      <c r="K104" s="41" t="s">
        <v>45</v>
      </c>
      <c r="L104" s="47">
        <v>92.48</v>
      </c>
    </row>
    <row r="105" spans="1:12" x14ac:dyDescent="0.25">
      <c r="A105" s="25"/>
      <c r="B105" s="24"/>
      <c r="K105" s="41" t="s">
        <v>2</v>
      </c>
      <c r="L105" s="47">
        <v>87.6</v>
      </c>
    </row>
    <row r="106" spans="1:12" x14ac:dyDescent="0.25">
      <c r="A106" s="25"/>
      <c r="B106" s="24"/>
      <c r="K106" s="41" t="s">
        <v>1</v>
      </c>
      <c r="L106" s="47">
        <v>97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99.971800000000002</v>
      </c>
    </row>
    <row r="110" spans="1:12" x14ac:dyDescent="0.25">
      <c r="K110" s="74">
        <v>43918</v>
      </c>
      <c r="L110" s="47">
        <v>97.932100000000005</v>
      </c>
    </row>
    <row r="111" spans="1:12" x14ac:dyDescent="0.25">
      <c r="K111" s="74">
        <v>43925</v>
      </c>
      <c r="L111" s="47">
        <v>96.079899999999995</v>
      </c>
    </row>
    <row r="112" spans="1:12" x14ac:dyDescent="0.25">
      <c r="K112" s="74">
        <v>43932</v>
      </c>
      <c r="L112" s="47">
        <v>95.169499999999999</v>
      </c>
    </row>
    <row r="113" spans="11:12" x14ac:dyDescent="0.25">
      <c r="K113" s="74">
        <v>43939</v>
      </c>
      <c r="L113" s="47">
        <v>95.082700000000003</v>
      </c>
    </row>
    <row r="114" spans="11:12" x14ac:dyDescent="0.25">
      <c r="K114" s="74">
        <v>43946</v>
      </c>
      <c r="L114" s="47">
        <v>94.858400000000003</v>
      </c>
    </row>
    <row r="115" spans="11:12" x14ac:dyDescent="0.25">
      <c r="K115" s="74">
        <v>43953</v>
      </c>
      <c r="L115" s="47">
        <v>94.6999</v>
      </c>
    </row>
    <row r="116" spans="11:12" x14ac:dyDescent="0.25">
      <c r="K116" s="74">
        <v>43960</v>
      </c>
      <c r="L116" s="47">
        <v>95.087100000000007</v>
      </c>
    </row>
    <row r="117" spans="11:12" x14ac:dyDescent="0.25">
      <c r="K117" s="74">
        <v>43967</v>
      </c>
      <c r="L117" s="47">
        <v>96.043599999999998</v>
      </c>
    </row>
    <row r="118" spans="11:12" x14ac:dyDescent="0.25">
      <c r="K118" s="74">
        <v>43974</v>
      </c>
      <c r="L118" s="47">
        <v>95.937600000000003</v>
      </c>
    </row>
    <row r="119" spans="11:12" x14ac:dyDescent="0.25">
      <c r="K119" s="74">
        <v>43981</v>
      </c>
      <c r="L119" s="47">
        <v>96.066500000000005</v>
      </c>
    </row>
    <row r="120" spans="11:12" x14ac:dyDescent="0.25">
      <c r="K120" s="74">
        <v>43988</v>
      </c>
      <c r="L120" s="47">
        <v>96.279799999999994</v>
      </c>
    </row>
    <row r="121" spans="11:12" x14ac:dyDescent="0.25">
      <c r="K121" s="74">
        <v>43995</v>
      </c>
      <c r="L121" s="47">
        <v>96.411500000000004</v>
      </c>
    </row>
    <row r="122" spans="11:12" x14ac:dyDescent="0.25">
      <c r="K122" s="74">
        <v>44002</v>
      </c>
      <c r="L122" s="47">
        <v>95.585300000000004</v>
      </c>
    </row>
    <row r="123" spans="11:12" x14ac:dyDescent="0.25">
      <c r="K123" s="74">
        <v>44009</v>
      </c>
      <c r="L123" s="47">
        <v>94.159300000000002</v>
      </c>
    </row>
    <row r="124" spans="11:12" x14ac:dyDescent="0.25">
      <c r="K124" s="74">
        <v>44016</v>
      </c>
      <c r="L124" s="47">
        <v>95.390299999999996</v>
      </c>
    </row>
    <row r="125" spans="11:12" x14ac:dyDescent="0.25">
      <c r="K125" s="74">
        <v>44023</v>
      </c>
      <c r="L125" s="47">
        <v>97.200500000000005</v>
      </c>
    </row>
    <row r="126" spans="11:12" x14ac:dyDescent="0.25">
      <c r="K126" s="74">
        <v>44030</v>
      </c>
      <c r="L126" s="47">
        <v>97.185299999999998</v>
      </c>
    </row>
    <row r="127" spans="11:12" x14ac:dyDescent="0.25">
      <c r="K127" s="74">
        <v>44037</v>
      </c>
      <c r="L127" s="47">
        <v>97.209199999999996</v>
      </c>
    </row>
    <row r="128" spans="11:12" x14ac:dyDescent="0.25">
      <c r="K128" s="74">
        <v>44044</v>
      </c>
      <c r="L128" s="47">
        <v>96.903000000000006</v>
      </c>
    </row>
    <row r="129" spans="1:12" x14ac:dyDescent="0.25">
      <c r="K129" s="74">
        <v>44051</v>
      </c>
      <c r="L129" s="47">
        <v>96.343900000000005</v>
      </c>
    </row>
    <row r="130" spans="1:12" x14ac:dyDescent="0.25">
      <c r="K130" s="74">
        <v>44058</v>
      </c>
      <c r="L130" s="47">
        <v>96.639200000000002</v>
      </c>
    </row>
    <row r="131" spans="1:12" x14ac:dyDescent="0.25">
      <c r="K131" s="74">
        <v>44065</v>
      </c>
      <c r="L131" s="47">
        <v>96.511499999999998</v>
      </c>
    </row>
    <row r="132" spans="1:12" x14ac:dyDescent="0.25">
      <c r="K132" s="74">
        <v>44072</v>
      </c>
      <c r="L132" s="47">
        <v>96.245699999999999</v>
      </c>
    </row>
    <row r="133" spans="1:12" x14ac:dyDescent="0.25">
      <c r="K133" s="74">
        <v>44079</v>
      </c>
      <c r="L133" s="47">
        <v>96.305199999999999</v>
      </c>
    </row>
    <row r="134" spans="1:12" x14ac:dyDescent="0.25">
      <c r="K134" s="74">
        <v>44086</v>
      </c>
      <c r="L134" s="47">
        <v>96.539500000000004</v>
      </c>
    </row>
    <row r="135" spans="1:12" x14ac:dyDescent="0.25">
      <c r="K135" s="74">
        <v>44093</v>
      </c>
      <c r="L135" s="47">
        <v>96.317300000000003</v>
      </c>
    </row>
    <row r="136" spans="1:12" x14ac:dyDescent="0.25">
      <c r="K136" s="74">
        <v>44100</v>
      </c>
      <c r="L136" s="47">
        <v>95.819699999999997</v>
      </c>
    </row>
    <row r="137" spans="1:12" x14ac:dyDescent="0.25">
      <c r="K137" s="74">
        <v>44107</v>
      </c>
      <c r="L137" s="47">
        <v>95.513199999999998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99.822999999999993</v>
      </c>
    </row>
    <row r="152" spans="11:12" x14ac:dyDescent="0.25">
      <c r="K152" s="74">
        <v>43918</v>
      </c>
      <c r="L152" s="47">
        <v>97.236000000000004</v>
      </c>
    </row>
    <row r="153" spans="11:12" x14ac:dyDescent="0.25">
      <c r="K153" s="74">
        <v>43925</v>
      </c>
      <c r="L153" s="47">
        <v>97.520300000000006</v>
      </c>
    </row>
    <row r="154" spans="11:12" x14ac:dyDescent="0.25">
      <c r="K154" s="74">
        <v>43932</v>
      </c>
      <c r="L154" s="47">
        <v>91.8</v>
      </c>
    </row>
    <row r="155" spans="11:12" x14ac:dyDescent="0.25">
      <c r="K155" s="74">
        <v>43939</v>
      </c>
      <c r="L155" s="47">
        <v>89.668800000000005</v>
      </c>
    </row>
    <row r="156" spans="11:12" x14ac:dyDescent="0.25">
      <c r="K156" s="74">
        <v>43946</v>
      </c>
      <c r="L156" s="47">
        <v>89.883399999999995</v>
      </c>
    </row>
    <row r="157" spans="11:12" x14ac:dyDescent="0.25">
      <c r="K157" s="74">
        <v>43953</v>
      </c>
      <c r="L157" s="47">
        <v>91.096800000000002</v>
      </c>
    </row>
    <row r="158" spans="11:12" x14ac:dyDescent="0.25">
      <c r="K158" s="74">
        <v>43960</v>
      </c>
      <c r="L158" s="47">
        <v>87.189099999999996</v>
      </c>
    </row>
    <row r="159" spans="11:12" x14ac:dyDescent="0.25">
      <c r="K159" s="74">
        <v>43967</v>
      </c>
      <c r="L159" s="47">
        <v>87.013400000000004</v>
      </c>
    </row>
    <row r="160" spans="11:12" x14ac:dyDescent="0.25">
      <c r="K160" s="74">
        <v>43974</v>
      </c>
      <c r="L160" s="47">
        <v>86.361000000000004</v>
      </c>
    </row>
    <row r="161" spans="11:12" x14ac:dyDescent="0.25">
      <c r="K161" s="74">
        <v>43981</v>
      </c>
      <c r="L161" s="47">
        <v>87.785700000000006</v>
      </c>
    </row>
    <row r="162" spans="11:12" x14ac:dyDescent="0.25">
      <c r="K162" s="74">
        <v>43988</v>
      </c>
      <c r="L162" s="47">
        <v>89.908000000000001</v>
      </c>
    </row>
    <row r="163" spans="11:12" x14ac:dyDescent="0.25">
      <c r="K163" s="74">
        <v>43995</v>
      </c>
      <c r="L163" s="47">
        <v>89.938699999999997</v>
      </c>
    </row>
    <row r="164" spans="11:12" x14ac:dyDescent="0.25">
      <c r="K164" s="74">
        <v>44002</v>
      </c>
      <c r="L164" s="47">
        <v>90.383600000000001</v>
      </c>
    </row>
    <row r="165" spans="11:12" x14ac:dyDescent="0.25">
      <c r="K165" s="74">
        <v>44009</v>
      </c>
      <c r="L165" s="47">
        <v>90.655299999999997</v>
      </c>
    </row>
    <row r="166" spans="11:12" x14ac:dyDescent="0.25">
      <c r="K166" s="74">
        <v>44016</v>
      </c>
      <c r="L166" s="47">
        <v>96.760400000000004</v>
      </c>
    </row>
    <row r="167" spans="11:12" x14ac:dyDescent="0.25">
      <c r="K167" s="74">
        <v>44023</v>
      </c>
      <c r="L167" s="47">
        <v>92.066800000000001</v>
      </c>
    </row>
    <row r="168" spans="11:12" x14ac:dyDescent="0.25">
      <c r="K168" s="74">
        <v>44030</v>
      </c>
      <c r="L168" s="47">
        <v>90.758899999999997</v>
      </c>
    </row>
    <row r="169" spans="11:12" x14ac:dyDescent="0.25">
      <c r="K169" s="74">
        <v>44037</v>
      </c>
      <c r="L169" s="47">
        <v>90.386300000000006</v>
      </c>
    </row>
    <row r="170" spans="11:12" x14ac:dyDescent="0.25">
      <c r="K170" s="74">
        <v>44044</v>
      </c>
      <c r="L170" s="47">
        <v>91.099599999999995</v>
      </c>
    </row>
    <row r="171" spans="11:12" x14ac:dyDescent="0.25">
      <c r="K171" s="74">
        <v>44051</v>
      </c>
      <c r="L171" s="47">
        <v>90.352900000000005</v>
      </c>
    </row>
    <row r="172" spans="11:12" x14ac:dyDescent="0.25">
      <c r="K172" s="74">
        <v>44058</v>
      </c>
      <c r="L172" s="47">
        <v>90.256200000000007</v>
      </c>
    </row>
    <row r="173" spans="11:12" x14ac:dyDescent="0.25">
      <c r="K173" s="74">
        <v>44065</v>
      </c>
      <c r="L173" s="47">
        <v>89.213800000000006</v>
      </c>
    </row>
    <row r="174" spans="11:12" x14ac:dyDescent="0.25">
      <c r="K174" s="74">
        <v>44072</v>
      </c>
      <c r="L174" s="47">
        <v>89.688599999999994</v>
      </c>
    </row>
    <row r="175" spans="11:12" x14ac:dyDescent="0.25">
      <c r="K175" s="74">
        <v>44079</v>
      </c>
      <c r="L175" s="47">
        <v>91.4572</v>
      </c>
    </row>
    <row r="176" spans="11:12" x14ac:dyDescent="0.25">
      <c r="K176" s="74">
        <v>44086</v>
      </c>
      <c r="L176" s="47">
        <v>90.520399999999995</v>
      </c>
    </row>
    <row r="177" spans="11:12" x14ac:dyDescent="0.25">
      <c r="K177" s="74">
        <v>44093</v>
      </c>
      <c r="L177" s="47">
        <v>90.417500000000004</v>
      </c>
    </row>
    <row r="178" spans="11:12" x14ac:dyDescent="0.25">
      <c r="K178" s="74">
        <v>44100</v>
      </c>
      <c r="L178" s="47">
        <v>90.065200000000004</v>
      </c>
    </row>
    <row r="179" spans="11:12" x14ac:dyDescent="0.25">
      <c r="K179" s="74">
        <v>44107</v>
      </c>
      <c r="L179" s="47">
        <v>90.355999999999995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C4B5-5453-4DE9-87D5-9B7930730137}">
  <sheetPr codeName="Sheet10">
    <tabColor rgb="FF0070C0"/>
  </sheetPr>
  <dimension ref="A1:L212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Retail trade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-4.1196164784659151E-2</v>
      </c>
      <c r="C10" s="32">
        <v>-2.8502336154766494E-3</v>
      </c>
      <c r="D10" s="32">
        <v>-1.244732798880388E-2</v>
      </c>
      <c r="E10" s="32">
        <v>4.8897746576297418E-3</v>
      </c>
      <c r="F10" s="32">
        <v>-2.2803232536534823E-2</v>
      </c>
      <c r="G10" s="32">
        <v>-5.2363618399109413E-6</v>
      </c>
      <c r="H10" s="32">
        <v>-8.2056431912613803E-6</v>
      </c>
      <c r="I10" s="67">
        <v>-6.4835951150143956E-6</v>
      </c>
      <c r="J10" s="46"/>
      <c r="K10" s="46"/>
      <c r="L10" s="47"/>
    </row>
    <row r="11" spans="1:12" x14ac:dyDescent="0.25">
      <c r="A11" s="68" t="s">
        <v>6</v>
      </c>
      <c r="B11" s="32">
        <v>-3.8877484826673081E-2</v>
      </c>
      <c r="C11" s="32">
        <v>-4.4824888397992924E-3</v>
      </c>
      <c r="D11" s="32">
        <v>-1.1988027197627371E-2</v>
      </c>
      <c r="E11" s="32">
        <v>4.5146588771467488E-3</v>
      </c>
      <c r="F11" s="32">
        <v>-3.0871515187118836E-2</v>
      </c>
      <c r="G11" s="32">
        <v>0</v>
      </c>
      <c r="H11" s="32">
        <v>0</v>
      </c>
      <c r="I11" s="67">
        <v>0</v>
      </c>
      <c r="J11" s="46"/>
      <c r="K11" s="46"/>
      <c r="L11" s="47"/>
    </row>
    <row r="12" spans="1:12" ht="15" customHeight="1" x14ac:dyDescent="0.25">
      <c r="A12" s="68" t="s">
        <v>5</v>
      </c>
      <c r="B12" s="32">
        <v>-8.1043696085279504E-2</v>
      </c>
      <c r="C12" s="32">
        <v>-3.942191142191187E-3</v>
      </c>
      <c r="D12" s="32">
        <v>-1.7774851876234399E-2</v>
      </c>
      <c r="E12" s="32">
        <v>9.0738376580963287E-3</v>
      </c>
      <c r="F12" s="32">
        <v>-5.401813776117359E-2</v>
      </c>
      <c r="G12" s="32">
        <v>0</v>
      </c>
      <c r="H12" s="32">
        <v>0</v>
      </c>
      <c r="I12" s="67">
        <v>0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-7.3562008201263351E-3</v>
      </c>
      <c r="C13" s="32">
        <v>1.2109977223926371E-3</v>
      </c>
      <c r="D13" s="32">
        <v>-9.0356308115010497E-3</v>
      </c>
      <c r="E13" s="32">
        <v>-2.442711501945416E-4</v>
      </c>
      <c r="F13" s="32">
        <v>-9.6074701581738697E-4</v>
      </c>
      <c r="G13" s="32">
        <v>0</v>
      </c>
      <c r="H13" s="32">
        <v>0</v>
      </c>
      <c r="I13" s="67">
        <v>0</v>
      </c>
      <c r="J13" s="46"/>
      <c r="K13" s="46"/>
      <c r="L13" s="47"/>
    </row>
    <row r="14" spans="1:12" ht="15" customHeight="1" x14ac:dyDescent="0.25">
      <c r="A14" s="68" t="s">
        <v>4</v>
      </c>
      <c r="B14" s="32">
        <v>-2.8769878923596615E-2</v>
      </c>
      <c r="C14" s="32">
        <v>-3.0259740259740431E-3</v>
      </c>
      <c r="D14" s="32">
        <v>-5.5959274083861033E-3</v>
      </c>
      <c r="E14" s="32">
        <v>7.2149883881742483E-3</v>
      </c>
      <c r="F14" s="32">
        <v>2.2316211618169213E-2</v>
      </c>
      <c r="G14" s="32">
        <v>0</v>
      </c>
      <c r="H14" s="32">
        <v>0</v>
      </c>
      <c r="I14" s="67">
        <v>0</v>
      </c>
      <c r="J14" s="46"/>
      <c r="K14" s="63"/>
      <c r="L14" s="47"/>
    </row>
    <row r="15" spans="1:12" ht="15" customHeight="1" x14ac:dyDescent="0.25">
      <c r="A15" s="68" t="s">
        <v>3</v>
      </c>
      <c r="B15" s="32">
        <v>-2.449059735994219E-2</v>
      </c>
      <c r="C15" s="32">
        <v>-5.7852367307954511E-3</v>
      </c>
      <c r="D15" s="32">
        <v>-1.2566627518294293E-2</v>
      </c>
      <c r="E15" s="32">
        <v>1.8917279894279382E-3</v>
      </c>
      <c r="F15" s="32">
        <v>1.5519162301298239E-2</v>
      </c>
      <c r="G15" s="32">
        <v>0</v>
      </c>
      <c r="H15" s="32">
        <v>0</v>
      </c>
      <c r="I15" s="67">
        <v>0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-3.3653015379298434E-2</v>
      </c>
      <c r="C16" s="32">
        <v>1.4326006178089212E-3</v>
      </c>
      <c r="D16" s="32">
        <v>-9.6954134938905812E-3</v>
      </c>
      <c r="E16" s="32">
        <v>1.5373550301177819E-2</v>
      </c>
      <c r="F16" s="32">
        <v>-1.4654843719368982E-2</v>
      </c>
      <c r="G16" s="32">
        <v>0</v>
      </c>
      <c r="H16" s="32">
        <v>0</v>
      </c>
      <c r="I16" s="67">
        <v>0</v>
      </c>
      <c r="J16" s="46"/>
      <c r="K16" s="46"/>
      <c r="L16" s="47"/>
    </row>
    <row r="17" spans="1:12" ht="15" customHeight="1" x14ac:dyDescent="0.25">
      <c r="A17" s="68" t="s">
        <v>2</v>
      </c>
      <c r="B17" s="32">
        <v>-7.5766142711749529E-3</v>
      </c>
      <c r="C17" s="32">
        <v>1.48351021339721E-3</v>
      </c>
      <c r="D17" s="32">
        <v>-1.7465293327362241E-2</v>
      </c>
      <c r="E17" s="32">
        <v>5.1766824217871488E-3</v>
      </c>
      <c r="F17" s="32">
        <v>5.0997062647379909E-3</v>
      </c>
      <c r="G17" s="32">
        <v>6.9552229702951607E-4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-3.0366219210217649E-2</v>
      </c>
      <c r="C18" s="32">
        <v>1.0251884038291914E-2</v>
      </c>
      <c r="D18" s="32">
        <v>-1.017760925962885E-2</v>
      </c>
      <c r="E18" s="32">
        <v>7.8439259855189736E-3</v>
      </c>
      <c r="F18" s="32">
        <v>-4.3114355742853605E-2</v>
      </c>
      <c r="G18" s="32">
        <v>0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-4.9814439132968458E-2</v>
      </c>
      <c r="C20" s="32">
        <v>-1.0230511708150813E-2</v>
      </c>
      <c r="D20" s="32">
        <v>-1.3093043893781187E-2</v>
      </c>
      <c r="E20" s="32">
        <v>-1.7445109236368106E-3</v>
      </c>
      <c r="F20" s="32">
        <v>-5.4587610061673453E-2</v>
      </c>
      <c r="G20" s="32">
        <v>-1.7618121046725221E-5</v>
      </c>
      <c r="H20" s="32">
        <v>-1.233564217695271E-5</v>
      </c>
      <c r="I20" s="67">
        <v>-1.2951120292981066E-5</v>
      </c>
      <c r="J20" s="46"/>
      <c r="K20" s="46"/>
      <c r="L20" s="46"/>
    </row>
    <row r="21" spans="1:12" x14ac:dyDescent="0.25">
      <c r="A21" s="68" t="s">
        <v>13</v>
      </c>
      <c r="B21" s="32">
        <v>-6.4606631184164431E-2</v>
      </c>
      <c r="C21" s="32">
        <v>-6.5798188644459188E-3</v>
      </c>
      <c r="D21" s="32">
        <v>-1.5582995725734961E-2</v>
      </c>
      <c r="E21" s="32">
        <v>8.0189234993972569E-3</v>
      </c>
      <c r="F21" s="32">
        <v>4.6815255149519341E-3</v>
      </c>
      <c r="G21" s="32">
        <v>-4.2500531293176991E-6</v>
      </c>
      <c r="H21" s="32">
        <v>-4.2500531293176991E-6</v>
      </c>
      <c r="I21" s="67">
        <v>0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0.15386881623634352</v>
      </c>
      <c r="C22" s="32">
        <v>7.5147549983986872E-2</v>
      </c>
      <c r="D22" s="32">
        <v>2.5112146746835595E-2</v>
      </c>
      <c r="E22" s="32">
        <v>1.848245425666617E-2</v>
      </c>
      <c r="F22" s="32">
        <v>0.24946905953266429</v>
      </c>
      <c r="G22" s="32">
        <v>0</v>
      </c>
      <c r="H22" s="32">
        <v>0</v>
      </c>
      <c r="I22" s="67">
        <v>5.3024741786034113E-5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-7.8907240090497432E-2</v>
      </c>
      <c r="C23" s="32">
        <v>-3.1232874976638847E-3</v>
      </c>
      <c r="D23" s="32">
        <v>-1.5513066763434336E-2</v>
      </c>
      <c r="E23" s="32">
        <v>8.3210315808066593E-3</v>
      </c>
      <c r="F23" s="32">
        <v>-1.9161707928290528E-2</v>
      </c>
      <c r="G23" s="32">
        <v>0</v>
      </c>
      <c r="H23" s="32">
        <v>0</v>
      </c>
      <c r="I23" s="67">
        <v>0</v>
      </c>
      <c r="J23" s="46"/>
      <c r="K23" s="46" t="s">
        <v>48</v>
      </c>
      <c r="L23" s="47">
        <v>107.32</v>
      </c>
    </row>
    <row r="24" spans="1:12" x14ac:dyDescent="0.25">
      <c r="A24" s="68" t="s">
        <v>50</v>
      </c>
      <c r="B24" s="32">
        <v>-5.3757795518221019E-2</v>
      </c>
      <c r="C24" s="32">
        <v>-1.5177281060571257E-2</v>
      </c>
      <c r="D24" s="32">
        <v>-1.9124446230296965E-2</v>
      </c>
      <c r="E24" s="32">
        <v>-7.1665277410692951E-4</v>
      </c>
      <c r="F24" s="32">
        <v>-4.8742873523903052E-2</v>
      </c>
      <c r="G24" s="32">
        <v>0</v>
      </c>
      <c r="H24" s="32">
        <v>-2.6677191947044321E-5</v>
      </c>
      <c r="I24" s="67">
        <v>0</v>
      </c>
      <c r="J24" s="46"/>
      <c r="K24" s="46" t="s">
        <v>49</v>
      </c>
      <c r="L24" s="47">
        <v>92.4</v>
      </c>
    </row>
    <row r="25" spans="1:12" x14ac:dyDescent="0.25">
      <c r="A25" s="68" t="s">
        <v>51</v>
      </c>
      <c r="B25" s="32">
        <v>-4.1259017060851666E-2</v>
      </c>
      <c r="C25" s="32">
        <v>-1.5674390658063198E-2</v>
      </c>
      <c r="D25" s="32">
        <v>-1.7797676070565038E-2</v>
      </c>
      <c r="E25" s="32">
        <v>1.7598748533442787E-4</v>
      </c>
      <c r="F25" s="32">
        <v>-4.2790177627113346E-2</v>
      </c>
      <c r="G25" s="32">
        <v>0</v>
      </c>
      <c r="H25" s="32">
        <v>0</v>
      </c>
      <c r="I25" s="67">
        <v>0</v>
      </c>
      <c r="J25" s="46"/>
      <c r="K25" s="46" t="s">
        <v>50</v>
      </c>
      <c r="L25" s="47">
        <v>96.08</v>
      </c>
    </row>
    <row r="26" spans="1:12" ht="17.25" customHeight="1" x14ac:dyDescent="0.25">
      <c r="A26" s="68" t="s">
        <v>52</v>
      </c>
      <c r="B26" s="32">
        <v>-4.066632193248132E-2</v>
      </c>
      <c r="C26" s="32">
        <v>-1.3678550271140621E-2</v>
      </c>
      <c r="D26" s="32">
        <v>-1.6330735261814389E-2</v>
      </c>
      <c r="E26" s="32">
        <v>3.6872035032233796E-3</v>
      </c>
      <c r="F26" s="32">
        <v>-2.889934269332517E-2</v>
      </c>
      <c r="G26" s="32">
        <v>0</v>
      </c>
      <c r="H26" s="32">
        <v>0</v>
      </c>
      <c r="I26" s="67">
        <v>0</v>
      </c>
      <c r="J26" s="58"/>
      <c r="K26" s="50" t="s">
        <v>51</v>
      </c>
      <c r="L26" s="47">
        <v>97.4</v>
      </c>
    </row>
    <row r="27" spans="1:12" x14ac:dyDescent="0.25">
      <c r="A27" s="68" t="s">
        <v>53</v>
      </c>
      <c r="B27" s="32">
        <v>-7.9922293554311019E-2</v>
      </c>
      <c r="C27" s="32">
        <v>-1.8759509242174066E-2</v>
      </c>
      <c r="D27" s="32">
        <v>-1.6259634888438179E-2</v>
      </c>
      <c r="E27" s="32">
        <v>3.0110677083332593E-3</v>
      </c>
      <c r="F27" s="32">
        <v>-3.0716602627449685E-2</v>
      </c>
      <c r="G27" s="32">
        <v>9.0439647113749189E-5</v>
      </c>
      <c r="H27" s="32">
        <v>0</v>
      </c>
      <c r="I27" s="67">
        <v>0</v>
      </c>
      <c r="J27" s="53"/>
      <c r="K27" s="41" t="s">
        <v>52</v>
      </c>
      <c r="L27" s="47">
        <v>97.26</v>
      </c>
    </row>
    <row r="28" spans="1:12" ht="15.75" thickBot="1" x14ac:dyDescent="0.3">
      <c r="A28" s="70" t="s">
        <v>54</v>
      </c>
      <c r="B28" s="71">
        <v>-0.12218922358930839</v>
      </c>
      <c r="C28" s="71">
        <v>-3.767441860465115E-2</v>
      </c>
      <c r="D28" s="71">
        <v>-2.2096183386505985E-2</v>
      </c>
      <c r="E28" s="71">
        <v>-6.4569147687250084E-3</v>
      </c>
      <c r="F28" s="71">
        <v>-3.0142989283435506E-2</v>
      </c>
      <c r="G28" s="71">
        <v>-3.0199797243202209E-4</v>
      </c>
      <c r="H28" s="71">
        <v>-3.0199797243202209E-4</v>
      </c>
      <c r="I28" s="72">
        <v>0</v>
      </c>
      <c r="J28" s="53"/>
      <c r="K28" s="41" t="s">
        <v>53</v>
      </c>
      <c r="L28" s="47">
        <v>93.77</v>
      </c>
    </row>
    <row r="29" spans="1:12" ht="37.5" customHeight="1" x14ac:dyDescent="0.25">
      <c r="A29" s="102" t="s">
        <v>71</v>
      </c>
      <c r="B29" s="102"/>
      <c r="C29" s="102"/>
      <c r="D29" s="102"/>
      <c r="E29" s="102"/>
      <c r="F29" s="102"/>
      <c r="G29" s="102"/>
      <c r="H29" s="102"/>
      <c r="I29" s="102"/>
      <c r="J29" s="53"/>
      <c r="K29" s="41" t="s">
        <v>54</v>
      </c>
      <c r="L29" s="47">
        <v>91.22</v>
      </c>
    </row>
    <row r="30" spans="1:12" ht="15.75" customHeight="1" x14ac:dyDescent="0.25">
      <c r="A30" s="26" t="str">
        <f>"Indexed number of payroll jobs and total wages, "&amp;$L$1</f>
        <v>Indexed number of payroll jobs and total wages, Retail trade</v>
      </c>
      <c r="B30" s="30"/>
      <c r="C30" s="30"/>
      <c r="D30" s="30"/>
      <c r="E30" s="30"/>
      <c r="F30" s="30"/>
      <c r="G30" s="30"/>
      <c r="H30" s="30"/>
      <c r="I30" s="30"/>
      <c r="J30" s="61"/>
      <c r="K30" s="49"/>
      <c r="L30" s="47" t="s">
        <v>8</v>
      </c>
    </row>
    <row r="31" spans="1:12" x14ac:dyDescent="0.25">
      <c r="B31" s="23"/>
      <c r="C31" s="23"/>
      <c r="D31" s="23"/>
      <c r="E31" s="23"/>
      <c r="F31" s="23"/>
      <c r="G31" s="23"/>
      <c r="H31" s="23"/>
      <c r="I31" s="23"/>
      <c r="K31" s="46" t="s">
        <v>48</v>
      </c>
      <c r="L31" s="47">
        <v>112.56</v>
      </c>
    </row>
    <row r="32" spans="1:12" x14ac:dyDescent="0.25">
      <c r="F32" s="23"/>
      <c r="G32" s="23"/>
      <c r="H32" s="23"/>
      <c r="I32" s="23"/>
      <c r="K32" s="46" t="s">
        <v>49</v>
      </c>
      <c r="L32" s="47">
        <v>93.56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50</v>
      </c>
      <c r="L33" s="47">
        <v>96.47</v>
      </c>
    </row>
    <row r="34" spans="1:12" x14ac:dyDescent="0.25">
      <c r="A34" s="23"/>
      <c r="B34" s="23"/>
      <c r="C34" s="23"/>
      <c r="D34" s="23"/>
      <c r="E34" s="23"/>
      <c r="F34" s="23"/>
      <c r="G34" s="23"/>
      <c r="H34" s="23"/>
      <c r="I34" s="23"/>
      <c r="K34" s="50" t="s">
        <v>51</v>
      </c>
      <c r="L34" s="47">
        <v>97.61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41" t="s">
        <v>52</v>
      </c>
      <c r="L35" s="47">
        <v>97.53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53</v>
      </c>
      <c r="L36" s="47">
        <v>93.53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54</v>
      </c>
      <c r="L37" s="47">
        <v>89.76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/>
      <c r="L38" s="47"/>
    </row>
    <row r="39" spans="1:12" ht="25.5" customHeight="1" x14ac:dyDescent="0.25">
      <c r="F39" s="23"/>
      <c r="G39" s="23"/>
      <c r="H39" s="23"/>
      <c r="I39" s="23"/>
      <c r="K39" s="49"/>
      <c r="L39" s="47" t="s">
        <v>7</v>
      </c>
    </row>
    <row r="40" spans="1:12" x14ac:dyDescent="0.25">
      <c r="B40" s="29"/>
      <c r="C40" s="29"/>
      <c r="D40" s="29"/>
      <c r="E40" s="29"/>
      <c r="F40" s="29"/>
      <c r="G40" s="29"/>
      <c r="H40" s="29"/>
      <c r="I40" s="29"/>
      <c r="J40" s="53"/>
      <c r="K40" s="46" t="s">
        <v>48</v>
      </c>
      <c r="L40" s="47">
        <v>115.39</v>
      </c>
    </row>
    <row r="41" spans="1:12" x14ac:dyDescent="0.25">
      <c r="K41" s="46" t="s">
        <v>49</v>
      </c>
      <c r="L41" s="47">
        <v>92.11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3"/>
      <c r="K42" s="46" t="s">
        <v>50</v>
      </c>
      <c r="L42" s="47">
        <v>94.62</v>
      </c>
    </row>
    <row r="43" spans="1:12" ht="15.4" customHeight="1" x14ac:dyDescent="0.25">
      <c r="A43" s="26" t="str">
        <f>"Indexed number of payroll jobs in "&amp;$L$1&amp;" each week by age group"</f>
        <v>Indexed number of payroll jobs in Retail trade each week by age group</v>
      </c>
      <c r="B43" s="29"/>
      <c r="C43" s="29"/>
      <c r="D43" s="29"/>
      <c r="E43" s="29"/>
      <c r="F43" s="29"/>
      <c r="G43" s="29"/>
      <c r="H43" s="29"/>
      <c r="I43" s="29"/>
      <c r="J43" s="53"/>
      <c r="K43" s="50" t="s">
        <v>51</v>
      </c>
      <c r="L43" s="47">
        <v>95.87</v>
      </c>
    </row>
    <row r="44" spans="1:12" ht="15.4" customHeight="1" x14ac:dyDescent="0.25">
      <c r="B44" s="29"/>
      <c r="C44" s="29"/>
      <c r="D44" s="29"/>
      <c r="E44" s="29"/>
      <c r="F44" s="29"/>
      <c r="G44" s="29"/>
      <c r="H44" s="29"/>
      <c r="I44" s="29"/>
      <c r="J44" s="53"/>
      <c r="K44" s="41" t="s">
        <v>52</v>
      </c>
      <c r="L44" s="47">
        <v>95.93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53</v>
      </c>
      <c r="L45" s="47">
        <v>92.01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54</v>
      </c>
      <c r="L46" s="47">
        <v>87.78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/>
      <c r="L47" s="47"/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3"/>
      <c r="L48" s="43"/>
    </row>
    <row r="49" spans="1:12" ht="15.4" customHeight="1" x14ac:dyDescent="0.25">
      <c r="B49" s="27"/>
      <c r="C49" s="27"/>
      <c r="D49" s="27"/>
      <c r="E49" s="27"/>
      <c r="F49" s="27"/>
      <c r="G49" s="27"/>
      <c r="H49" s="27"/>
      <c r="I49" s="27"/>
      <c r="J49" s="62"/>
      <c r="K49" s="41" t="s">
        <v>11</v>
      </c>
      <c r="L49" s="46" t="s">
        <v>64</v>
      </c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51"/>
      <c r="L50" s="46" t="s">
        <v>9</v>
      </c>
    </row>
    <row r="51" spans="1:12" ht="15.4" customHeight="1" x14ac:dyDescent="0.25">
      <c r="B51" s="28"/>
      <c r="C51" s="28"/>
      <c r="D51" s="28"/>
      <c r="E51" s="28"/>
      <c r="F51" s="28"/>
      <c r="G51" s="28"/>
      <c r="H51" s="28"/>
      <c r="I51" s="28"/>
      <c r="J51" s="53"/>
      <c r="K51" s="46" t="s">
        <v>6</v>
      </c>
      <c r="L51" s="47">
        <v>95.76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5</v>
      </c>
      <c r="L52" s="47">
        <v>93.74</v>
      </c>
    </row>
    <row r="53" spans="1:12" ht="15.4" customHeight="1" x14ac:dyDescent="0.25">
      <c r="B53" s="4"/>
      <c r="C53" s="4"/>
      <c r="D53" s="5"/>
      <c r="E53" s="2"/>
      <c r="F53" s="28"/>
      <c r="G53" s="28"/>
      <c r="H53" s="28"/>
      <c r="I53" s="28"/>
      <c r="J53" s="53"/>
      <c r="K53" s="46" t="s">
        <v>46</v>
      </c>
      <c r="L53" s="47">
        <v>98.83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50" t="s">
        <v>4</v>
      </c>
      <c r="L54" s="47">
        <v>96.59</v>
      </c>
    </row>
    <row r="55" spans="1:12" ht="15.4" customHeight="1" x14ac:dyDescent="0.25">
      <c r="A55" s="4"/>
      <c r="B55" s="4"/>
      <c r="C55" s="4"/>
      <c r="D55" s="5"/>
      <c r="E55" s="2"/>
      <c r="F55" s="28"/>
      <c r="G55" s="28"/>
      <c r="H55" s="28"/>
      <c r="I55" s="28"/>
      <c r="J55" s="53"/>
      <c r="K55" s="41" t="s">
        <v>3</v>
      </c>
      <c r="L55" s="47">
        <v>96.98</v>
      </c>
    </row>
    <row r="56" spans="1:12" ht="15.4" customHeight="1" x14ac:dyDescent="0.25">
      <c r="B56" s="29"/>
      <c r="C56" s="29"/>
      <c r="D56" s="29"/>
      <c r="E56" s="29"/>
      <c r="F56" s="28"/>
      <c r="G56" s="28"/>
      <c r="H56" s="28"/>
      <c r="I56" s="28"/>
      <c r="J56" s="53"/>
      <c r="K56" s="41" t="s">
        <v>45</v>
      </c>
      <c r="L56" s="47">
        <v>95.3</v>
      </c>
    </row>
    <row r="57" spans="1:12" ht="15.4" customHeight="1" x14ac:dyDescent="0.25">
      <c r="K57" s="41" t="s">
        <v>2</v>
      </c>
      <c r="L57" s="47">
        <v>97.09</v>
      </c>
    </row>
    <row r="58" spans="1:12" ht="15.4" customHeight="1" x14ac:dyDescent="0.25">
      <c r="A58" s="26" t="str">
        <f>"Indexed number of payroll jobs held by men in "&amp;$L$1&amp;" each week by State and Territory"</f>
        <v>Indexed number of payroll jobs held by men in Retail trade each week by State and Territory</v>
      </c>
      <c r="K58" s="41" t="s">
        <v>1</v>
      </c>
      <c r="L58" s="47">
        <v>95.87</v>
      </c>
    </row>
    <row r="59" spans="1:12" ht="15.4" customHeight="1" x14ac:dyDescent="0.25">
      <c r="K59" s="49"/>
      <c r="L59" s="47" t="s">
        <v>8</v>
      </c>
    </row>
    <row r="60" spans="1:12" ht="15.4" customHeight="1" x14ac:dyDescent="0.25">
      <c r="B60" s="4"/>
      <c r="C60" s="4"/>
      <c r="D60" s="4"/>
      <c r="E60" s="4"/>
      <c r="F60" s="28"/>
      <c r="G60" s="28"/>
      <c r="H60" s="28"/>
      <c r="I60" s="28"/>
      <c r="J60" s="53"/>
      <c r="K60" s="46" t="s">
        <v>6</v>
      </c>
      <c r="L60" s="47">
        <v>95.84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5</v>
      </c>
      <c r="L61" s="47">
        <v>94.47</v>
      </c>
    </row>
    <row r="62" spans="1:12" ht="15.4" customHeight="1" x14ac:dyDescent="0.25">
      <c r="B62" s="4"/>
      <c r="C62" s="4"/>
      <c r="D62" s="3"/>
      <c r="E62" s="2"/>
      <c r="F62" s="28"/>
      <c r="G62" s="28"/>
      <c r="H62" s="28"/>
      <c r="I62" s="28"/>
      <c r="J62" s="53"/>
      <c r="K62" s="46" t="s">
        <v>46</v>
      </c>
      <c r="L62" s="47">
        <v>99.11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50" t="s">
        <v>4</v>
      </c>
      <c r="L63" s="47">
        <v>96.26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41" t="s">
        <v>3</v>
      </c>
      <c r="L64" s="47">
        <v>96.93</v>
      </c>
    </row>
    <row r="65" spans="1:12" ht="15.4" customHeight="1" x14ac:dyDescent="0.25">
      <c r="B65" s="28"/>
      <c r="C65" s="28"/>
      <c r="D65" s="28"/>
      <c r="E65" s="28"/>
      <c r="F65" s="28"/>
      <c r="G65" s="28"/>
      <c r="H65" s="28"/>
      <c r="I65" s="28"/>
      <c r="J65" s="53"/>
      <c r="K65" s="41" t="s">
        <v>45</v>
      </c>
      <c r="L65" s="47">
        <v>95.71</v>
      </c>
    </row>
    <row r="66" spans="1:12" ht="15.4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53"/>
      <c r="K66" s="41" t="s">
        <v>2</v>
      </c>
      <c r="L66" s="47">
        <v>97.87</v>
      </c>
    </row>
    <row r="67" spans="1:12" ht="15.4" customHeight="1" x14ac:dyDescent="0.25">
      <c r="A67" s="28"/>
      <c r="B67" s="27"/>
      <c r="C67" s="27"/>
      <c r="D67" s="27"/>
      <c r="E67" s="27"/>
      <c r="F67" s="27"/>
      <c r="G67" s="27"/>
      <c r="H67" s="27"/>
      <c r="I67" s="27"/>
      <c r="J67" s="62"/>
      <c r="K67" s="41" t="s">
        <v>1</v>
      </c>
      <c r="L67" s="47">
        <v>96.82</v>
      </c>
    </row>
    <row r="68" spans="1:12" ht="15.4" customHeight="1" x14ac:dyDescent="0.25">
      <c r="K68" s="43"/>
      <c r="L68" s="47" t="s">
        <v>7</v>
      </c>
    </row>
    <row r="69" spans="1:12" ht="15.4" customHeight="1" x14ac:dyDescent="0.25">
      <c r="K69" s="46" t="s">
        <v>6</v>
      </c>
      <c r="L69" s="47">
        <v>94.41</v>
      </c>
    </row>
    <row r="70" spans="1:12" ht="15.4" customHeight="1" x14ac:dyDescent="0.25">
      <c r="K70" s="46" t="s">
        <v>5</v>
      </c>
      <c r="L70" s="47">
        <v>92.97</v>
      </c>
    </row>
    <row r="71" spans="1:12" ht="15.4" customHeight="1" x14ac:dyDescent="0.25">
      <c r="K71" s="46" t="s">
        <v>46</v>
      </c>
      <c r="L71" s="47">
        <v>98.12</v>
      </c>
    </row>
    <row r="72" spans="1:12" ht="15.4" customHeight="1" x14ac:dyDescent="0.25">
      <c r="K72" s="50" t="s">
        <v>4</v>
      </c>
      <c r="L72" s="47">
        <v>95.76</v>
      </c>
    </row>
    <row r="73" spans="1:12" ht="15.4" customHeight="1" x14ac:dyDescent="0.25">
      <c r="A73" s="26" t="str">
        <f>"Indexed number of payroll jobs held by women in "&amp;$L$1&amp;" each week by State and Territory"</f>
        <v>Indexed number of payroll jobs held by women in Retail trade each week by State and Territory</v>
      </c>
      <c r="K73" s="41" t="s">
        <v>3</v>
      </c>
      <c r="L73" s="47">
        <v>95.69</v>
      </c>
    </row>
    <row r="74" spans="1:12" ht="15.4" customHeight="1" x14ac:dyDescent="0.25">
      <c r="K74" s="41" t="s">
        <v>45</v>
      </c>
      <c r="L74" s="47">
        <v>94.68</v>
      </c>
    </row>
    <row r="75" spans="1:12" ht="15.4" customHeight="1" x14ac:dyDescent="0.25">
      <c r="B75" s="4"/>
      <c r="C75" s="4"/>
      <c r="D75" s="4"/>
      <c r="E75" s="4"/>
      <c r="F75" s="28"/>
      <c r="G75" s="28"/>
      <c r="H75" s="28"/>
      <c r="I75" s="28"/>
      <c r="J75" s="53"/>
      <c r="K75" s="41" t="s">
        <v>2</v>
      </c>
      <c r="L75" s="47">
        <v>96.22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1</v>
      </c>
      <c r="L76" s="47">
        <v>96.14</v>
      </c>
    </row>
    <row r="77" spans="1:12" ht="15.4" customHeight="1" x14ac:dyDescent="0.25">
      <c r="B77" s="4"/>
      <c r="C77" s="4"/>
      <c r="D77" s="3"/>
      <c r="E77" s="2"/>
      <c r="F77" s="28"/>
      <c r="G77" s="28"/>
      <c r="H77" s="28"/>
      <c r="I77" s="28"/>
      <c r="J77" s="53"/>
      <c r="K77" s="49"/>
      <c r="L77" s="49"/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6" t="s">
        <v>10</v>
      </c>
      <c r="L78" s="46" t="s">
        <v>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9"/>
      <c r="L79" s="46" t="s">
        <v>9</v>
      </c>
    </row>
    <row r="80" spans="1:12" ht="15.4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53"/>
      <c r="K80" s="46" t="s">
        <v>6</v>
      </c>
      <c r="L80" s="47">
        <v>94.9</v>
      </c>
    </row>
    <row r="81" spans="1:12" ht="15.4" customHeight="1" x14ac:dyDescent="0.25">
      <c r="B81" s="28"/>
      <c r="C81" s="28"/>
      <c r="D81" s="28"/>
      <c r="E81" s="28"/>
      <c r="F81" s="28"/>
      <c r="G81" s="28"/>
      <c r="H81" s="28"/>
      <c r="I81" s="28"/>
      <c r="J81" s="53"/>
      <c r="K81" s="46" t="s">
        <v>5</v>
      </c>
      <c r="L81" s="47">
        <v>89.61</v>
      </c>
    </row>
    <row r="82" spans="1:12" ht="15.4" customHeight="1" x14ac:dyDescent="0.25">
      <c r="A82" s="28"/>
      <c r="B82" s="27"/>
      <c r="C82" s="27"/>
      <c r="D82" s="27"/>
      <c r="E82" s="27"/>
      <c r="F82" s="27"/>
      <c r="G82" s="27"/>
      <c r="H82" s="27"/>
      <c r="I82" s="27"/>
      <c r="J82" s="62"/>
      <c r="K82" s="46" t="s">
        <v>46</v>
      </c>
      <c r="L82" s="47">
        <v>97.04</v>
      </c>
    </row>
    <row r="83" spans="1:12" ht="15.4" customHeight="1" x14ac:dyDescent="0.25">
      <c r="K83" s="50" t="s">
        <v>4</v>
      </c>
      <c r="L83" s="47">
        <v>95.63</v>
      </c>
    </row>
    <row r="84" spans="1:12" ht="15.4" customHeight="1" x14ac:dyDescent="0.25">
      <c r="K84" s="41" t="s">
        <v>3</v>
      </c>
      <c r="L84" s="47">
        <v>96.56</v>
      </c>
    </row>
    <row r="85" spans="1:12" ht="15.4" customHeight="1" x14ac:dyDescent="0.25">
      <c r="K85" s="41" t="s">
        <v>45</v>
      </c>
      <c r="L85" s="47">
        <v>95.02</v>
      </c>
    </row>
    <row r="86" spans="1:12" ht="15.4" customHeight="1" x14ac:dyDescent="0.25">
      <c r="K86" s="41" t="s">
        <v>2</v>
      </c>
      <c r="L86" s="47">
        <v>97.99</v>
      </c>
    </row>
    <row r="87" spans="1:12" ht="15.4" customHeight="1" x14ac:dyDescent="0.25">
      <c r="K87" s="41" t="s">
        <v>1</v>
      </c>
      <c r="L87" s="47">
        <v>92.98</v>
      </c>
    </row>
    <row r="88" spans="1:12" ht="15.4" customHeight="1" x14ac:dyDescent="0.25">
      <c r="K88" s="49"/>
      <c r="L88" s="47" t="s">
        <v>8</v>
      </c>
    </row>
    <row r="89" spans="1:12" ht="15" customHeight="1" x14ac:dyDescent="0.25">
      <c r="K89" s="46" t="s">
        <v>6</v>
      </c>
      <c r="L89" s="47">
        <v>95.53</v>
      </c>
    </row>
    <row r="90" spans="1:12" ht="15" customHeight="1" x14ac:dyDescent="0.25">
      <c r="K90" s="46" t="s">
        <v>5</v>
      </c>
      <c r="L90" s="47">
        <v>90.82</v>
      </c>
    </row>
    <row r="91" spans="1:12" ht="15" customHeight="1" x14ac:dyDescent="0.25">
      <c r="A91" s="26"/>
      <c r="K91" s="46" t="s">
        <v>46</v>
      </c>
      <c r="L91" s="47">
        <v>97.95</v>
      </c>
    </row>
    <row r="92" spans="1:12" ht="15" customHeight="1" x14ac:dyDescent="0.25">
      <c r="K92" s="50" t="s">
        <v>4</v>
      </c>
      <c r="L92" s="47">
        <v>95.89</v>
      </c>
    </row>
    <row r="93" spans="1:12" ht="15" customHeight="1" x14ac:dyDescent="0.25">
      <c r="K93" s="41" t="s">
        <v>3</v>
      </c>
      <c r="L93" s="47">
        <v>97.29</v>
      </c>
    </row>
    <row r="94" spans="1:12" ht="15" customHeight="1" x14ac:dyDescent="0.25">
      <c r="K94" s="41" t="s">
        <v>45</v>
      </c>
      <c r="L94" s="47">
        <v>96.03</v>
      </c>
    </row>
    <row r="95" spans="1:12" ht="15" customHeight="1" x14ac:dyDescent="0.25">
      <c r="K95" s="41" t="s">
        <v>2</v>
      </c>
      <c r="L95" s="47">
        <v>100.24</v>
      </c>
    </row>
    <row r="96" spans="1:12" ht="15" customHeight="1" x14ac:dyDescent="0.25">
      <c r="K96" s="41" t="s">
        <v>1</v>
      </c>
      <c r="L96" s="47">
        <v>94.97</v>
      </c>
    </row>
    <row r="97" spans="1:12" ht="15" customHeight="1" x14ac:dyDescent="0.25">
      <c r="K97" s="43"/>
      <c r="L97" s="47" t="s">
        <v>7</v>
      </c>
    </row>
    <row r="98" spans="1:12" ht="15" customHeight="1" x14ac:dyDescent="0.25">
      <c r="A98" s="25"/>
      <c r="B98" s="24"/>
      <c r="K98" s="46" t="s">
        <v>6</v>
      </c>
      <c r="L98" s="47">
        <v>94.25</v>
      </c>
    </row>
    <row r="99" spans="1:12" x14ac:dyDescent="0.25">
      <c r="A99" s="25"/>
      <c r="B99" s="24"/>
      <c r="K99" s="46" t="s">
        <v>5</v>
      </c>
      <c r="L99" s="47">
        <v>88.75</v>
      </c>
    </row>
    <row r="100" spans="1:12" x14ac:dyDescent="0.25">
      <c r="A100" s="25"/>
      <c r="B100" s="24"/>
      <c r="K100" s="46" t="s">
        <v>46</v>
      </c>
      <c r="L100" s="47">
        <v>96.81</v>
      </c>
    </row>
    <row r="101" spans="1:12" x14ac:dyDescent="0.25">
      <c r="A101" s="25"/>
      <c r="B101" s="24"/>
      <c r="K101" s="50" t="s">
        <v>4</v>
      </c>
      <c r="L101" s="47">
        <v>94.85</v>
      </c>
    </row>
    <row r="102" spans="1:12" x14ac:dyDescent="0.25">
      <c r="A102" s="25"/>
      <c r="B102" s="24"/>
      <c r="K102" s="41" t="s">
        <v>3</v>
      </c>
      <c r="L102" s="47">
        <v>95.78</v>
      </c>
    </row>
    <row r="103" spans="1:12" x14ac:dyDescent="0.25">
      <c r="A103" s="25"/>
      <c r="B103" s="24"/>
      <c r="K103" s="41" t="s">
        <v>45</v>
      </c>
      <c r="L103" s="47">
        <v>94.83</v>
      </c>
    </row>
    <row r="104" spans="1:12" x14ac:dyDescent="0.25">
      <c r="A104" s="25"/>
      <c r="B104" s="24"/>
      <c r="K104" s="41" t="s">
        <v>2</v>
      </c>
      <c r="L104" s="47">
        <v>98.27</v>
      </c>
    </row>
    <row r="105" spans="1:12" x14ac:dyDescent="0.25">
      <c r="A105" s="25"/>
      <c r="B105" s="24"/>
      <c r="K105" s="41" t="s">
        <v>1</v>
      </c>
      <c r="L105" s="47">
        <v>93.19</v>
      </c>
    </row>
    <row r="106" spans="1:12" x14ac:dyDescent="0.25">
      <c r="A106" s="25"/>
      <c r="B106" s="24"/>
      <c r="K106" s="52" t="s">
        <v>55</v>
      </c>
      <c r="L106" s="52"/>
    </row>
    <row r="107" spans="1:12" x14ac:dyDescent="0.25">
      <c r="A107" s="25"/>
      <c r="B107" s="24"/>
      <c r="K107" s="74">
        <v>43904</v>
      </c>
      <c r="L107" s="47">
        <v>100</v>
      </c>
    </row>
    <row r="108" spans="1:12" x14ac:dyDescent="0.25">
      <c r="K108" s="74">
        <v>43911</v>
      </c>
      <c r="L108" s="47">
        <v>100.15900000000001</v>
      </c>
    </row>
    <row r="109" spans="1:12" x14ac:dyDescent="0.25">
      <c r="K109" s="74">
        <v>43918</v>
      </c>
      <c r="L109" s="47">
        <v>96.467699999999994</v>
      </c>
    </row>
    <row r="110" spans="1:12" x14ac:dyDescent="0.25">
      <c r="K110" s="74">
        <v>43925</v>
      </c>
      <c r="L110" s="47">
        <v>94.126300000000001</v>
      </c>
    </row>
    <row r="111" spans="1:12" x14ac:dyDescent="0.25">
      <c r="K111" s="74">
        <v>43932</v>
      </c>
      <c r="L111" s="47">
        <v>91.698099999999997</v>
      </c>
    </row>
    <row r="112" spans="1:12" x14ac:dyDescent="0.25">
      <c r="K112" s="74">
        <v>43939</v>
      </c>
      <c r="L112" s="47">
        <v>91.581100000000006</v>
      </c>
    </row>
    <row r="113" spans="11:12" x14ac:dyDescent="0.25">
      <c r="K113" s="74">
        <v>43946</v>
      </c>
      <c r="L113" s="47">
        <v>92.180300000000003</v>
      </c>
    </row>
    <row r="114" spans="11:12" x14ac:dyDescent="0.25">
      <c r="K114" s="74">
        <v>43953</v>
      </c>
      <c r="L114" s="47">
        <v>92.5274</v>
      </c>
    </row>
    <row r="115" spans="11:12" x14ac:dyDescent="0.25">
      <c r="K115" s="74">
        <v>43960</v>
      </c>
      <c r="L115" s="47">
        <v>93.622900000000001</v>
      </c>
    </row>
    <row r="116" spans="11:12" x14ac:dyDescent="0.25">
      <c r="K116" s="74">
        <v>43967</v>
      </c>
      <c r="L116" s="47">
        <v>94.143100000000004</v>
      </c>
    </row>
    <row r="117" spans="11:12" x14ac:dyDescent="0.25">
      <c r="K117" s="74">
        <v>43974</v>
      </c>
      <c r="L117" s="47">
        <v>94.628600000000006</v>
      </c>
    </row>
    <row r="118" spans="11:12" x14ac:dyDescent="0.25">
      <c r="K118" s="74">
        <v>43981</v>
      </c>
      <c r="L118" s="47">
        <v>95.290499999999994</v>
      </c>
    </row>
    <row r="119" spans="11:12" x14ac:dyDescent="0.25">
      <c r="K119" s="74">
        <v>43988</v>
      </c>
      <c r="L119" s="47">
        <v>97.459500000000006</v>
      </c>
    </row>
    <row r="120" spans="11:12" x14ac:dyDescent="0.25">
      <c r="K120" s="74">
        <v>43995</v>
      </c>
      <c r="L120" s="47">
        <v>95.510099999999994</v>
      </c>
    </row>
    <row r="121" spans="11:12" x14ac:dyDescent="0.25">
      <c r="K121" s="74">
        <v>44002</v>
      </c>
      <c r="L121" s="47">
        <v>96.377899999999997</v>
      </c>
    </row>
    <row r="122" spans="11:12" x14ac:dyDescent="0.25">
      <c r="K122" s="74">
        <v>44009</v>
      </c>
      <c r="L122" s="47">
        <v>96.418400000000005</v>
      </c>
    </row>
    <row r="123" spans="11:12" x14ac:dyDescent="0.25">
      <c r="K123" s="74">
        <v>44016</v>
      </c>
      <c r="L123" s="47">
        <v>97.345699999999994</v>
      </c>
    </row>
    <row r="124" spans="11:12" x14ac:dyDescent="0.25">
      <c r="K124" s="74">
        <v>44023</v>
      </c>
      <c r="L124" s="47">
        <v>97.983599999999996</v>
      </c>
    </row>
    <row r="125" spans="11:12" x14ac:dyDescent="0.25">
      <c r="K125" s="74">
        <v>44030</v>
      </c>
      <c r="L125" s="47">
        <v>97.361800000000002</v>
      </c>
    </row>
    <row r="126" spans="11:12" x14ac:dyDescent="0.25">
      <c r="K126" s="74">
        <v>44037</v>
      </c>
      <c r="L126" s="47">
        <v>96.818799999999996</v>
      </c>
    </row>
    <row r="127" spans="11:12" x14ac:dyDescent="0.25">
      <c r="K127" s="74">
        <v>44044</v>
      </c>
      <c r="L127" s="47">
        <v>97.111400000000003</v>
      </c>
    </row>
    <row r="128" spans="11:12" x14ac:dyDescent="0.25">
      <c r="K128" s="74">
        <v>44051</v>
      </c>
      <c r="L128" s="47">
        <v>97.307900000000004</v>
      </c>
    </row>
    <row r="129" spans="1:12" x14ac:dyDescent="0.25">
      <c r="K129" s="74">
        <v>44058</v>
      </c>
      <c r="L129" s="47">
        <v>96.272199999999998</v>
      </c>
    </row>
    <row r="130" spans="1:12" x14ac:dyDescent="0.25">
      <c r="K130" s="74">
        <v>44065</v>
      </c>
      <c r="L130" s="47">
        <v>96.137500000000003</v>
      </c>
    </row>
    <row r="131" spans="1:12" x14ac:dyDescent="0.25">
      <c r="K131" s="74">
        <v>44072</v>
      </c>
      <c r="L131" s="47">
        <v>95.763599999999997</v>
      </c>
    </row>
    <row r="132" spans="1:12" x14ac:dyDescent="0.25">
      <c r="K132" s="74">
        <v>44079</v>
      </c>
      <c r="L132" s="47">
        <v>96.154399999999995</v>
      </c>
    </row>
    <row r="133" spans="1:12" x14ac:dyDescent="0.25">
      <c r="K133" s="74">
        <v>44086</v>
      </c>
      <c r="L133" s="47">
        <v>96.336799999999997</v>
      </c>
    </row>
    <row r="134" spans="1:12" x14ac:dyDescent="0.25">
      <c r="K134" s="74">
        <v>44093</v>
      </c>
      <c r="L134" s="47">
        <v>96.616399999999999</v>
      </c>
    </row>
    <row r="135" spans="1:12" x14ac:dyDescent="0.25">
      <c r="K135" s="74">
        <v>44100</v>
      </c>
      <c r="L135" s="47">
        <v>97.088899999999995</v>
      </c>
    </row>
    <row r="136" spans="1:12" x14ac:dyDescent="0.25">
      <c r="K136" s="74">
        <v>44107</v>
      </c>
      <c r="L136" s="47">
        <v>95.880399999999995</v>
      </c>
    </row>
    <row r="137" spans="1:12" x14ac:dyDescent="0.25">
      <c r="K137" s="74" t="s">
        <v>56</v>
      </c>
      <c r="L137" s="47" t="s">
        <v>56</v>
      </c>
    </row>
    <row r="138" spans="1:12" x14ac:dyDescent="0.25">
      <c r="A138" s="25"/>
      <c r="B138" s="24"/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/>
      <c r="L147" s="47" t="s">
        <v>56</v>
      </c>
    </row>
    <row r="148" spans="11:12" x14ac:dyDescent="0.25">
      <c r="K148" s="74" t="s">
        <v>57</v>
      </c>
      <c r="L148" s="74"/>
    </row>
    <row r="149" spans="11:12" x14ac:dyDescent="0.25">
      <c r="K149" s="74">
        <v>43904</v>
      </c>
      <c r="L149" s="47">
        <v>100</v>
      </c>
    </row>
    <row r="150" spans="11:12" x14ac:dyDescent="0.25">
      <c r="K150" s="74">
        <v>43911</v>
      </c>
      <c r="L150" s="47">
        <v>99.436999999999998</v>
      </c>
    </row>
    <row r="151" spans="11:12" x14ac:dyDescent="0.25">
      <c r="K151" s="74">
        <v>43918</v>
      </c>
      <c r="L151" s="47">
        <v>97.2804</v>
      </c>
    </row>
    <row r="152" spans="11:12" x14ac:dyDescent="0.25">
      <c r="K152" s="74">
        <v>43925</v>
      </c>
      <c r="L152" s="47">
        <v>95.910799999999995</v>
      </c>
    </row>
    <row r="153" spans="11:12" x14ac:dyDescent="0.25">
      <c r="K153" s="74">
        <v>43932</v>
      </c>
      <c r="L153" s="47">
        <v>95.888400000000004</v>
      </c>
    </row>
    <row r="154" spans="11:12" x14ac:dyDescent="0.25">
      <c r="K154" s="74">
        <v>43939</v>
      </c>
      <c r="L154" s="47">
        <v>96.690100000000001</v>
      </c>
    </row>
    <row r="155" spans="11:12" x14ac:dyDescent="0.25">
      <c r="K155" s="74">
        <v>43946</v>
      </c>
      <c r="L155" s="47">
        <v>98.164400000000001</v>
      </c>
    </row>
    <row r="156" spans="11:12" x14ac:dyDescent="0.25">
      <c r="K156" s="74">
        <v>43953</v>
      </c>
      <c r="L156" s="47">
        <v>96.8172</v>
      </c>
    </row>
    <row r="157" spans="11:12" x14ac:dyDescent="0.25">
      <c r="K157" s="74">
        <v>43960</v>
      </c>
      <c r="L157" s="47">
        <v>97.892700000000005</v>
      </c>
    </row>
    <row r="158" spans="11:12" x14ac:dyDescent="0.25">
      <c r="K158" s="74">
        <v>43967</v>
      </c>
      <c r="L158" s="47">
        <v>94.790099999999995</v>
      </c>
    </row>
    <row r="159" spans="11:12" x14ac:dyDescent="0.25">
      <c r="K159" s="74">
        <v>43974</v>
      </c>
      <c r="L159" s="47">
        <v>94.195099999999996</v>
      </c>
    </row>
    <row r="160" spans="11:12" x14ac:dyDescent="0.25">
      <c r="K160" s="74">
        <v>43981</v>
      </c>
      <c r="L160" s="47">
        <v>99.689700000000002</v>
      </c>
    </row>
    <row r="161" spans="11:12" x14ac:dyDescent="0.25">
      <c r="K161" s="74">
        <v>43988</v>
      </c>
      <c r="L161" s="47">
        <v>105.8999</v>
      </c>
    </row>
    <row r="162" spans="11:12" x14ac:dyDescent="0.25">
      <c r="K162" s="74">
        <v>43995</v>
      </c>
      <c r="L162" s="47">
        <v>101.1109</v>
      </c>
    </row>
    <row r="163" spans="11:12" x14ac:dyDescent="0.25">
      <c r="K163" s="74">
        <v>44002</v>
      </c>
      <c r="L163" s="47">
        <v>100.5938</v>
      </c>
    </row>
    <row r="164" spans="11:12" x14ac:dyDescent="0.25">
      <c r="K164" s="74">
        <v>44009</v>
      </c>
      <c r="L164" s="47">
        <v>100.19280000000001</v>
      </c>
    </row>
    <row r="165" spans="11:12" x14ac:dyDescent="0.25">
      <c r="K165" s="74">
        <v>44016</v>
      </c>
      <c r="L165" s="47">
        <v>101.89530000000001</v>
      </c>
    </row>
    <row r="166" spans="11:12" x14ac:dyDescent="0.25">
      <c r="K166" s="74">
        <v>44023</v>
      </c>
      <c r="L166" s="47">
        <v>100.03</v>
      </c>
    </row>
    <row r="167" spans="11:12" x14ac:dyDescent="0.25">
      <c r="K167" s="74">
        <v>44030</v>
      </c>
      <c r="L167" s="47">
        <v>99.999399999999994</v>
      </c>
    </row>
    <row r="168" spans="11:12" x14ac:dyDescent="0.25">
      <c r="K168" s="74">
        <v>44037</v>
      </c>
      <c r="L168" s="47">
        <v>97.5244</v>
      </c>
    </row>
    <row r="169" spans="11:12" x14ac:dyDescent="0.25">
      <c r="K169" s="74">
        <v>44044</v>
      </c>
      <c r="L169" s="47">
        <v>99.472499999999997</v>
      </c>
    </row>
    <row r="170" spans="11:12" x14ac:dyDescent="0.25">
      <c r="K170" s="74">
        <v>44051</v>
      </c>
      <c r="L170" s="47">
        <v>101.79430000000001</v>
      </c>
    </row>
    <row r="171" spans="11:12" x14ac:dyDescent="0.25">
      <c r="K171" s="74">
        <v>44058</v>
      </c>
      <c r="L171" s="47">
        <v>100.437</v>
      </c>
    </row>
    <row r="172" spans="11:12" x14ac:dyDescent="0.25">
      <c r="K172" s="74">
        <v>44065</v>
      </c>
      <c r="L172" s="47">
        <v>97.103800000000007</v>
      </c>
    </row>
    <row r="173" spans="11:12" x14ac:dyDescent="0.25">
      <c r="K173" s="74">
        <v>44072</v>
      </c>
      <c r="L173" s="47">
        <v>97.72</v>
      </c>
    </row>
    <row r="174" spans="11:12" x14ac:dyDescent="0.25">
      <c r="K174" s="74">
        <v>44079</v>
      </c>
      <c r="L174" s="47">
        <v>97.720200000000006</v>
      </c>
    </row>
    <row r="175" spans="11:12" x14ac:dyDescent="0.25">
      <c r="K175" s="74">
        <v>44086</v>
      </c>
      <c r="L175" s="47">
        <v>97.720799999999997</v>
      </c>
    </row>
    <row r="176" spans="11:12" x14ac:dyDescent="0.25">
      <c r="K176" s="74">
        <v>44093</v>
      </c>
      <c r="L176" s="47">
        <v>97.721100000000007</v>
      </c>
    </row>
    <row r="177" spans="11:12" x14ac:dyDescent="0.25">
      <c r="K177" s="74">
        <v>44100</v>
      </c>
      <c r="L177" s="47">
        <v>97.720500000000001</v>
      </c>
    </row>
    <row r="178" spans="11:12" x14ac:dyDescent="0.25">
      <c r="K178" s="74">
        <v>44107</v>
      </c>
      <c r="L178" s="47">
        <v>97.719700000000003</v>
      </c>
    </row>
    <row r="179" spans="11:12" x14ac:dyDescent="0.25">
      <c r="K179" s="74" t="s">
        <v>56</v>
      </c>
      <c r="L179" s="47" t="s">
        <v>56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/>
      <c r="L189" s="47" t="s">
        <v>56</v>
      </c>
    </row>
    <row r="190" spans="11:12" x14ac:dyDescent="0.25">
      <c r="K190" s="75"/>
      <c r="L190" s="75"/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42"/>
      <c r="L197" s="49"/>
    </row>
    <row r="198" spans="11:12" x14ac:dyDescent="0.25">
      <c r="K198" s="42"/>
      <c r="L198" s="49"/>
    </row>
    <row r="199" spans="11:12" x14ac:dyDescent="0.25">
      <c r="L199" s="73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</sheetData>
  <sheetProtection selectLockedCells="1"/>
  <mergeCells count="15"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  <mergeCell ref="A29:I29"/>
    <mergeCell ref="H7:H8"/>
    <mergeCell ref="I7:I8"/>
    <mergeCell ref="B9:I9"/>
    <mergeCell ref="B19:I1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8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C4F4-0E92-410C-BF6F-F996C58182AE}">
  <sheetPr codeName="Sheet11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4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6" t="s">
        <v>20</v>
      </c>
      <c r="B1" s="76"/>
      <c r="C1" s="76"/>
      <c r="D1" s="76"/>
      <c r="E1" s="76"/>
      <c r="F1" s="76"/>
      <c r="G1" s="76"/>
      <c r="H1" s="76"/>
      <c r="I1" s="76"/>
      <c r="J1" s="60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3"/>
      <c r="K2" s="43" t="s">
        <v>61</v>
      </c>
      <c r="L2" s="59">
        <v>44107</v>
      </c>
    </row>
    <row r="3" spans="1:12" ht="15" customHeight="1" x14ac:dyDescent="0.25">
      <c r="A3" s="38" t="str">
        <f>"Week ending "&amp;TEXT($L$2,"dddd dd mmmm yyyy")</f>
        <v>Week ending Saturday 03 October 2020</v>
      </c>
      <c r="B3" s="29"/>
      <c r="C3" s="35"/>
      <c r="D3" s="37"/>
      <c r="E3" s="29"/>
      <c r="F3" s="29"/>
      <c r="G3" s="29"/>
      <c r="H3" s="29"/>
      <c r="I3" s="29"/>
      <c r="J3" s="53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3"/>
      <c r="K4" s="43" t="s">
        <v>66</v>
      </c>
      <c r="L4" s="44">
        <v>44079</v>
      </c>
    </row>
    <row r="5" spans="1:12" ht="16.5" customHeight="1" thickBot="1" x14ac:dyDescent="0.3">
      <c r="A5" s="36" t="str">
        <f>"Change in payroll jobs and total wages, "&amp;$L$1</f>
        <v>Change in payroll jobs and total wages, Accommodation and food services</v>
      </c>
      <c r="B5" s="35"/>
      <c r="C5" s="34"/>
      <c r="D5" s="33"/>
      <c r="E5" s="28"/>
      <c r="F5" s="29"/>
      <c r="G5" s="29"/>
      <c r="H5" s="29"/>
      <c r="I5" s="29"/>
      <c r="J5" s="53"/>
      <c r="K5" s="43"/>
      <c r="L5" s="44">
        <v>44093</v>
      </c>
    </row>
    <row r="6" spans="1:12" ht="16.5" customHeight="1" x14ac:dyDescent="0.25">
      <c r="A6" s="64"/>
      <c r="B6" s="88" t="s">
        <v>58</v>
      </c>
      <c r="C6" s="89"/>
      <c r="D6" s="89"/>
      <c r="E6" s="90"/>
      <c r="F6" s="91" t="s">
        <v>59</v>
      </c>
      <c r="G6" s="92"/>
      <c r="H6" s="92"/>
      <c r="I6" s="93"/>
      <c r="J6" s="55"/>
      <c r="K6" s="43" t="s">
        <v>67</v>
      </c>
      <c r="L6" s="44">
        <v>44100</v>
      </c>
    </row>
    <row r="7" spans="1:12" ht="34.15" customHeight="1" x14ac:dyDescent="0.25">
      <c r="A7" s="94"/>
      <c r="B7" s="96" t="str">
        <f>"% Change between " &amp; TEXT($L$3,"dd mmmm")&amp;" and "&amp; TEXT($L$2,"dd mmmm") &amp; " (Change since 100th case of COVID-19)"</f>
        <v>% Change between 14 March and 03 October (Change since 100th case of COVID-19)</v>
      </c>
      <c r="C7" s="98" t="str">
        <f>"% Change between " &amp; TEXT($L$4,"dd mmmm")&amp;" and "&amp; TEXT($L$2,"dd mmmm") &amp; " (monthly change)"</f>
        <v>% Change between 05 September and 03 October (monthly change)</v>
      </c>
      <c r="D7" s="79" t="str">
        <f>"% Change between " &amp; TEXT($L$6,"dd mmmm")&amp;" and "&amp; TEXT($L$2,"dd mmmm") &amp; " (weekly change)"</f>
        <v>% Change between 26 September and 03 October (weekly change)</v>
      </c>
      <c r="E7" s="81" t="str">
        <f>"% Change between " &amp; TEXT($L$5,"dd mmmm")&amp;" and "&amp; TEXT($L$6,"dd mmmm") &amp; " (weekly change)"</f>
        <v>% Change between 19 September and 26 September (weekly change)</v>
      </c>
      <c r="F7" s="100" t="str">
        <f>"% Change between " &amp; TEXT($L$3,"dd mmmm")&amp;" and "&amp; TEXT($L$2,"dd mmmm") &amp; " (Change since 100th case of COVID-19)"</f>
        <v>% Change between 14 March and 03 October (Change since 100th case of COVID-19)</v>
      </c>
      <c r="G7" s="98" t="str">
        <f>"% Change between " &amp; TEXT($L$4,"dd mmmm")&amp;" and "&amp; TEXT($L$2,"dd mmmm") &amp; " (monthly change)"</f>
        <v>% Change between 05 September and 03 October (monthly change)</v>
      </c>
      <c r="H7" s="79" t="str">
        <f>"% Change between " &amp; TEXT($L$6,"dd mmmm")&amp;" and "&amp; TEXT($L$2,"dd mmmm") &amp; " (weekly change)"</f>
        <v>% Change between 26 September and 03 October (weekly change)</v>
      </c>
      <c r="I7" s="81" t="str">
        <f>"% Change between " &amp; TEXT($L$5,"dd mmmm")&amp;" and "&amp; TEXT($L$6,"dd mmmm") &amp; " (weekly change)"</f>
        <v>% Change between 19 September and 26 September (weekly change)</v>
      </c>
      <c r="J7" s="56"/>
      <c r="K7" s="43" t="s">
        <v>68</v>
      </c>
      <c r="L7" s="44">
        <v>44107</v>
      </c>
    </row>
    <row r="8" spans="1:12" ht="43.5" customHeight="1" thickBot="1" x14ac:dyDescent="0.3">
      <c r="A8" s="95"/>
      <c r="B8" s="97"/>
      <c r="C8" s="99"/>
      <c r="D8" s="80"/>
      <c r="E8" s="82"/>
      <c r="F8" s="101"/>
      <c r="G8" s="99"/>
      <c r="H8" s="80"/>
      <c r="I8" s="82"/>
      <c r="J8" s="57"/>
      <c r="K8" s="45" t="s">
        <v>18</v>
      </c>
      <c r="L8" s="47"/>
    </row>
    <row r="9" spans="1:12" x14ac:dyDescent="0.25">
      <c r="A9" s="65"/>
      <c r="B9" s="83" t="s">
        <v>17</v>
      </c>
      <c r="C9" s="84"/>
      <c r="D9" s="84"/>
      <c r="E9" s="84"/>
      <c r="F9" s="84"/>
      <c r="G9" s="84"/>
      <c r="H9" s="84"/>
      <c r="I9" s="85"/>
      <c r="J9" s="46"/>
      <c r="K9" s="63"/>
      <c r="L9" s="47"/>
    </row>
    <row r="10" spans="1:12" x14ac:dyDescent="0.25">
      <c r="A10" s="66" t="s">
        <v>16</v>
      </c>
      <c r="B10" s="32">
        <v>-0.17388220018885736</v>
      </c>
      <c r="C10" s="32">
        <v>3.7202558846049394E-2</v>
      </c>
      <c r="D10" s="32">
        <v>1.5188975789539594E-3</v>
      </c>
      <c r="E10" s="32">
        <v>2.3778749256913034E-3</v>
      </c>
      <c r="F10" s="32">
        <v>-0.13046487485760028</v>
      </c>
      <c r="G10" s="32">
        <v>-6.7697876813710423E-5</v>
      </c>
      <c r="H10" s="32">
        <v>-2.0624961713947565E-2</v>
      </c>
      <c r="I10" s="67">
        <v>-3.9673726089995975E-3</v>
      </c>
      <c r="J10" s="46"/>
      <c r="K10" s="46"/>
      <c r="L10" s="47"/>
    </row>
    <row r="11" spans="1:12" x14ac:dyDescent="0.25">
      <c r="A11" s="68" t="s">
        <v>6</v>
      </c>
      <c r="B11" s="32">
        <v>-0.18031512305031494</v>
      </c>
      <c r="C11" s="32">
        <v>0</v>
      </c>
      <c r="D11" s="32">
        <v>0</v>
      </c>
      <c r="E11" s="32">
        <v>0</v>
      </c>
      <c r="F11" s="32">
        <v>-0.1342085204797836</v>
      </c>
      <c r="G11" s="32">
        <v>-6.2703934357229985E-3</v>
      </c>
      <c r="H11" s="32">
        <v>-1.8151870063586095E-2</v>
      </c>
      <c r="I11" s="67">
        <v>-7.3464238101813573E-3</v>
      </c>
      <c r="J11" s="46"/>
      <c r="K11" s="46"/>
      <c r="L11" s="47"/>
    </row>
    <row r="12" spans="1:12" ht="15" customHeight="1" x14ac:dyDescent="0.25">
      <c r="A12" s="68" t="s">
        <v>5</v>
      </c>
      <c r="B12" s="32">
        <v>-0.28798762792523702</v>
      </c>
      <c r="C12" s="32">
        <v>0.11170798783972957</v>
      </c>
      <c r="D12" s="32">
        <v>3.6532104877429195E-3</v>
      </c>
      <c r="E12" s="32">
        <v>1.238624490846596E-2</v>
      </c>
      <c r="F12" s="32">
        <v>-0.27651809613122591</v>
      </c>
      <c r="G12" s="32">
        <v>-2.9012150259556391E-3</v>
      </c>
      <c r="H12" s="32">
        <v>-4.9283022217064598E-2</v>
      </c>
      <c r="I12" s="67">
        <v>-2.8862804303527723E-3</v>
      </c>
      <c r="J12" s="46"/>
      <c r="K12" s="46"/>
      <c r="L12" s="47"/>
    </row>
    <row r="13" spans="1:12" ht="15" customHeight="1" x14ac:dyDescent="0.25">
      <c r="A13" s="68" t="s">
        <v>46</v>
      </c>
      <c r="B13" s="32">
        <v>-0.10428587773158926</v>
      </c>
      <c r="C13" s="32">
        <v>2.3831326876829984E-2</v>
      </c>
      <c r="D13" s="32">
        <v>-2.5454932425250654E-4</v>
      </c>
      <c r="E13" s="32">
        <v>-3.8295427951406946E-4</v>
      </c>
      <c r="F13" s="32">
        <v>-4.0857534801738149E-2</v>
      </c>
      <c r="G13" s="32">
        <v>2.1340116669666065E-2</v>
      </c>
      <c r="H13" s="32">
        <v>-1.2472118739278115E-2</v>
      </c>
      <c r="I13" s="67">
        <v>2.6208879242430871E-3</v>
      </c>
      <c r="J13" s="46"/>
      <c r="K13" s="46"/>
      <c r="L13" s="47"/>
    </row>
    <row r="14" spans="1:12" ht="15" customHeight="1" x14ac:dyDescent="0.25">
      <c r="A14" s="68" t="s">
        <v>4</v>
      </c>
      <c r="B14" s="32">
        <v>-9.6615045627455487E-2</v>
      </c>
      <c r="C14" s="32">
        <v>6.1973462356132325E-2</v>
      </c>
      <c r="D14" s="32">
        <v>3.2813906780246871E-3</v>
      </c>
      <c r="E14" s="32">
        <v>-1.6363971605052319E-3</v>
      </c>
      <c r="F14" s="32">
        <v>-7.0600537978109279E-2</v>
      </c>
      <c r="G14" s="32">
        <v>-3.9842541196887238E-3</v>
      </c>
      <c r="H14" s="32">
        <v>-2.6278037971085189E-2</v>
      </c>
      <c r="I14" s="67">
        <v>-3.9192559349214839E-3</v>
      </c>
      <c r="J14" s="46"/>
      <c r="K14" s="63"/>
      <c r="L14" s="47"/>
    </row>
    <row r="15" spans="1:12" ht="15" customHeight="1" x14ac:dyDescent="0.25">
      <c r="A15" s="68" t="s">
        <v>3</v>
      </c>
      <c r="B15" s="32">
        <v>-6.7961695594472848E-2</v>
      </c>
      <c r="C15" s="32">
        <v>3.0387503236385616E-2</v>
      </c>
      <c r="D15" s="32">
        <v>1.8988844054135257E-4</v>
      </c>
      <c r="E15" s="32">
        <v>-2.4096721174471369E-3</v>
      </c>
      <c r="F15" s="32">
        <v>-7.1477314906909228E-4</v>
      </c>
      <c r="G15" s="32">
        <v>-3.9098925812136587E-3</v>
      </c>
      <c r="H15" s="32">
        <v>1.7006549775655522E-3</v>
      </c>
      <c r="I15" s="67">
        <v>-1.2657378782980566E-2</v>
      </c>
      <c r="J15" s="46"/>
      <c r="K15" s="46"/>
      <c r="L15" s="47"/>
    </row>
    <row r="16" spans="1:12" ht="15" customHeight="1" x14ac:dyDescent="0.25">
      <c r="A16" s="68" t="s">
        <v>45</v>
      </c>
      <c r="B16" s="32">
        <v>-0.10160552763819097</v>
      </c>
      <c r="C16" s="32">
        <v>8.9294744859101272E-2</v>
      </c>
      <c r="D16" s="32">
        <v>2.438332617103578E-2</v>
      </c>
      <c r="E16" s="32">
        <v>1.1445957693422271E-2</v>
      </c>
      <c r="F16" s="32">
        <v>-8.9313680093012771E-2</v>
      </c>
      <c r="G16" s="32">
        <v>-5.5407978906538147E-2</v>
      </c>
      <c r="H16" s="32">
        <v>-5.0226628275364948E-3</v>
      </c>
      <c r="I16" s="67">
        <v>1.589711546344863E-2</v>
      </c>
      <c r="J16" s="46"/>
      <c r="K16" s="46"/>
      <c r="L16" s="47"/>
    </row>
    <row r="17" spans="1:12" ht="15" customHeight="1" x14ac:dyDescent="0.25">
      <c r="A17" s="68" t="s">
        <v>2</v>
      </c>
      <c r="B17" s="32">
        <v>-0.14237243899256169</v>
      </c>
      <c r="C17" s="32">
        <v>0</v>
      </c>
      <c r="D17" s="32">
        <v>0</v>
      </c>
      <c r="E17" s="32">
        <v>0</v>
      </c>
      <c r="F17" s="32">
        <v>-0.11810274895998563</v>
      </c>
      <c r="G17" s="32">
        <v>0</v>
      </c>
      <c r="H17" s="32">
        <v>0</v>
      </c>
      <c r="I17" s="67">
        <v>0</v>
      </c>
      <c r="J17" s="46"/>
      <c r="K17" s="46"/>
      <c r="L17" s="47"/>
    </row>
    <row r="18" spans="1:12" x14ac:dyDescent="0.25">
      <c r="A18" s="69" t="s">
        <v>1</v>
      </c>
      <c r="B18" s="32">
        <v>-0.24122502993257289</v>
      </c>
      <c r="C18" s="32">
        <v>0</v>
      </c>
      <c r="D18" s="32">
        <v>0</v>
      </c>
      <c r="E18" s="32">
        <v>0</v>
      </c>
      <c r="F18" s="32">
        <v>-0.12702102385281067</v>
      </c>
      <c r="G18" s="32">
        <v>0</v>
      </c>
      <c r="H18" s="32">
        <v>0</v>
      </c>
      <c r="I18" s="67">
        <v>0</v>
      </c>
      <c r="J18" s="57"/>
      <c r="K18" s="48"/>
      <c r="L18" s="47"/>
    </row>
    <row r="19" spans="1:12" x14ac:dyDescent="0.25">
      <c r="A19" s="65"/>
      <c r="B19" s="86" t="s">
        <v>15</v>
      </c>
      <c r="C19" s="86"/>
      <c r="D19" s="86"/>
      <c r="E19" s="86"/>
      <c r="F19" s="86"/>
      <c r="G19" s="86"/>
      <c r="H19" s="86"/>
      <c r="I19" s="87"/>
      <c r="J19" s="46"/>
      <c r="K19" s="46"/>
      <c r="L19" s="47"/>
    </row>
    <row r="20" spans="1:12" x14ac:dyDescent="0.25">
      <c r="A20" s="68" t="s">
        <v>14</v>
      </c>
      <c r="B20" s="32">
        <v>-0.18974445915441973</v>
      </c>
      <c r="C20" s="32">
        <v>2.0107201528481111E-2</v>
      </c>
      <c r="D20" s="32">
        <v>-8.3202179887709171E-4</v>
      </c>
      <c r="E20" s="32">
        <v>4.9745592423011686E-4</v>
      </c>
      <c r="F20" s="32">
        <v>-0.16287937932426055</v>
      </c>
      <c r="G20" s="32">
        <v>-5.2376818134606262E-3</v>
      </c>
      <c r="H20" s="32">
        <v>-1.7391600249993644E-2</v>
      </c>
      <c r="I20" s="67">
        <v>-7.1052579328355625E-3</v>
      </c>
      <c r="J20" s="46"/>
      <c r="K20" s="46"/>
      <c r="L20" s="46"/>
    </row>
    <row r="21" spans="1:12" x14ac:dyDescent="0.25">
      <c r="A21" s="68" t="s">
        <v>13</v>
      </c>
      <c r="B21" s="32">
        <v>-0.19144959902547964</v>
      </c>
      <c r="C21" s="32">
        <v>2.522886089498444E-2</v>
      </c>
      <c r="D21" s="32">
        <v>-1.9443068080460257E-4</v>
      </c>
      <c r="E21" s="32">
        <v>1.3826774987431012E-3</v>
      </c>
      <c r="F21" s="32">
        <v>-0.11811784214942944</v>
      </c>
      <c r="G21" s="32">
        <v>-1.6734454178868874E-2</v>
      </c>
      <c r="H21" s="32">
        <v>-3.0439577711468768E-2</v>
      </c>
      <c r="I21" s="67">
        <v>-5.6121103787178939E-3</v>
      </c>
      <c r="J21" s="46"/>
      <c r="K21" s="52" t="s">
        <v>12</v>
      </c>
      <c r="L21" s="46" t="s">
        <v>63</v>
      </c>
    </row>
    <row r="22" spans="1:12" x14ac:dyDescent="0.25">
      <c r="A22" s="69" t="s">
        <v>48</v>
      </c>
      <c r="B22" s="32">
        <v>-6.4082830827941306E-2</v>
      </c>
      <c r="C22" s="32">
        <v>0.14921758720384481</v>
      </c>
      <c r="D22" s="32">
        <v>1.9652465919539397E-2</v>
      </c>
      <c r="E22" s="32">
        <v>1.277388270701052E-2</v>
      </c>
      <c r="F22" s="32">
        <v>0.22296916438733705</v>
      </c>
      <c r="G22" s="32">
        <v>0.19507400036698774</v>
      </c>
      <c r="H22" s="32">
        <v>1.7848952969138798E-2</v>
      </c>
      <c r="I22" s="67">
        <v>2.4005655242910873E-2</v>
      </c>
      <c r="J22" s="46"/>
      <c r="K22" s="49"/>
      <c r="L22" s="46" t="s">
        <v>9</v>
      </c>
    </row>
    <row r="23" spans="1:12" x14ac:dyDescent="0.25">
      <c r="A23" s="68" t="s">
        <v>49</v>
      </c>
      <c r="B23" s="32">
        <v>-0.24353656676722335</v>
      </c>
      <c r="C23" s="32">
        <v>2.0772084105066035E-2</v>
      </c>
      <c r="D23" s="32">
        <v>-2.4019033136298829E-3</v>
      </c>
      <c r="E23" s="32">
        <v>1.0361218597159105E-3</v>
      </c>
      <c r="F23" s="32">
        <v>-0.16262799421516527</v>
      </c>
      <c r="G23" s="32">
        <v>-2.6812987104603003E-3</v>
      </c>
      <c r="H23" s="32">
        <v>-2.5669716113624896E-2</v>
      </c>
      <c r="I23" s="67">
        <v>-6.5524592315742147E-3</v>
      </c>
      <c r="J23" s="46"/>
      <c r="K23" s="46" t="s">
        <v>48</v>
      </c>
      <c r="L23" s="47">
        <v>81.44</v>
      </c>
    </row>
    <row r="24" spans="1:12" x14ac:dyDescent="0.25">
      <c r="A24" s="68" t="s">
        <v>50</v>
      </c>
      <c r="B24" s="32">
        <v>-0.19267151791318904</v>
      </c>
      <c r="C24" s="32">
        <v>-2.7963840853695299E-4</v>
      </c>
      <c r="D24" s="32">
        <v>-4.2642631161408096E-3</v>
      </c>
      <c r="E24" s="32">
        <v>-1.2410145771482028E-3</v>
      </c>
      <c r="F24" s="32">
        <v>-0.19523476203326862</v>
      </c>
      <c r="G24" s="32">
        <v>-1.4647226745702735E-2</v>
      </c>
      <c r="H24" s="32">
        <v>-1.8372122450952877E-2</v>
      </c>
      <c r="I24" s="67">
        <v>-6.0969442346585634E-3</v>
      </c>
      <c r="J24" s="46"/>
      <c r="K24" s="46" t="s">
        <v>49</v>
      </c>
      <c r="L24" s="47">
        <v>74.11</v>
      </c>
    </row>
    <row r="25" spans="1:12" x14ac:dyDescent="0.25">
      <c r="A25" s="68" t="s">
        <v>51</v>
      </c>
      <c r="B25" s="32">
        <v>-0.13766847722247999</v>
      </c>
      <c r="C25" s="32">
        <v>5.4656843244276221E-3</v>
      </c>
      <c r="D25" s="32">
        <v>-2.5182331954660686E-3</v>
      </c>
      <c r="E25" s="32">
        <v>-7.2564361433624658E-4</v>
      </c>
      <c r="F25" s="32">
        <v>-0.14572379299123106</v>
      </c>
      <c r="G25" s="32">
        <v>-1.0351395052032086E-2</v>
      </c>
      <c r="H25" s="32">
        <v>-1.3801055333183099E-2</v>
      </c>
      <c r="I25" s="67">
        <v>-8.2641690930701506E-3</v>
      </c>
      <c r="J25" s="46"/>
      <c r="K25" s="46" t="s">
        <v>50</v>
      </c>
      <c r="L25" s="47">
        <v>80.760000000000005</v>
      </c>
    </row>
    <row r="26" spans="1:12" ht="17.25" customHeight="1" x14ac:dyDescent="0.25">
      <c r="A26" s="68" t="s">
        <v>52</v>
      </c>
      <c r="B26" s="32">
        <v>-0.11812504494139642</v>
      </c>
      <c r="C26" s="32">
        <v>6.2549228749591013E-3</v>
      </c>
      <c r="D26" s="32">
        <v>6.7191579634462428E-4</v>
      </c>
      <c r="E26" s="32">
        <v>-7.7453018629491943E-4</v>
      </c>
      <c r="F26" s="32">
        <v>-0.12977811957788399</v>
      </c>
      <c r="G26" s="32">
        <v>-2.6706493448240054E-2</v>
      </c>
      <c r="H26" s="32">
        <v>-2.2267453138612225E-2</v>
      </c>
      <c r="I26" s="67">
        <v>-9.5350252181490847E-3</v>
      </c>
      <c r="J26" s="58"/>
      <c r="K26" s="50" t="s">
        <v>51</v>
      </c>
      <c r="L26" s="47">
        <v>85.76</v>
      </c>
    </row>
    <row r="27" spans="1:12" x14ac:dyDescent="0.25">
      <c r="A27" s="68" t="s">
        <v>53</v>
      </c>
      <c r="B27" s="32">
        <v>-0.12720403022670024</v>
      </c>
      <c r="C27" s="32">
        <v>2.1367521367521292E-3</v>
      </c>
      <c r="D27" s="32">
        <v>-1.1401772652955833E-3</v>
      </c>
      <c r="E27" s="32">
        <v>-1.3749248087995269E-3</v>
      </c>
      <c r="F27" s="32">
        <v>-0.11369683435626576</v>
      </c>
      <c r="G27" s="32">
        <v>-6.0956910748476534E-2</v>
      </c>
      <c r="H27" s="32">
        <v>-5.2745868468038526E-2</v>
      </c>
      <c r="I27" s="67">
        <v>-7.4659885405590209E-3</v>
      </c>
      <c r="J27" s="53"/>
      <c r="K27" s="41" t="s">
        <v>52</v>
      </c>
      <c r="L27" s="47">
        <v>87.64</v>
      </c>
    </row>
    <row r="28" spans="1:12" ht="15.75" thickBot="1" x14ac:dyDescent="0.3">
      <c r="A28" s="70" t="s">
        <v>54</v>
      </c>
      <c r="B28" s="71">
        <v>-0.14669849246231159</v>
      </c>
      <c r="C28" s="71">
        <v>3.3578792341670827E-4</v>
      </c>
      <c r="D28" s="71">
        <v>-1.0448717948717934E-2</v>
      </c>
      <c r="E28" s="71">
        <v>4.0959625511995945E-3</v>
      </c>
      <c r="F28" s="71">
        <v>-1.3222133395512037E-2</v>
      </c>
      <c r="G28" s="71">
        <v>-6.021630803397382E-2</v>
      </c>
      <c r="H28" s="71">
        <v>-5.9693438376075658E-2</v>
      </c>
      <c r="I28" s="72">
        <v>1.5029427874341472E-2</v>
      </c>
      <c r="J28" s="53"/>
      <c r="K28" s="41" t="s">
        <v>53</v>
      </c>
      <c r="L28" s="47">
        <v>87.09</v>
      </c>
    </row>
    <row r="29" spans="1:12" x14ac:dyDescent="0.25">
      <c r="A29" s="31" t="s">
        <v>47</v>
      </c>
      <c r="B29" s="29"/>
      <c r="C29" s="29"/>
      <c r="D29" s="29"/>
      <c r="E29" s="29"/>
      <c r="F29" s="29"/>
      <c r="G29" s="29"/>
      <c r="H29" s="29"/>
      <c r="I29" s="29"/>
      <c r="J29" s="53"/>
      <c r="K29" s="41" t="s">
        <v>54</v>
      </c>
      <c r="L29" s="47">
        <v>85.3</v>
      </c>
    </row>
    <row r="30" spans="1:12" ht="12.75" customHeight="1" x14ac:dyDescent="0.25">
      <c r="B30" s="23"/>
      <c r="C30" s="23"/>
      <c r="D30" s="23"/>
      <c r="E30" s="23"/>
      <c r="F30" s="23"/>
      <c r="G30" s="23"/>
      <c r="H30" s="23"/>
      <c r="I30" s="23"/>
      <c r="K30" s="41"/>
      <c r="L30" s="47"/>
    </row>
    <row r="31" spans="1:12" ht="15.75" customHeight="1" x14ac:dyDescent="0.25">
      <c r="A31" s="26" t="str">
        <f>"Indexed number of payroll jobs and total wages, "&amp;$L$1</f>
        <v>Indexed number of payroll jobs and total wages, Accommodation and food services</v>
      </c>
      <c r="B31" s="30"/>
      <c r="C31" s="30"/>
      <c r="D31" s="30"/>
      <c r="E31" s="30"/>
      <c r="F31" s="30"/>
      <c r="G31" s="30"/>
      <c r="H31" s="30"/>
      <c r="I31" s="30"/>
      <c r="J31" s="61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91.79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75.83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81.08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86.45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88.13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87.38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86.23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3"/>
      <c r="K41" s="46" t="s">
        <v>48</v>
      </c>
      <c r="L41" s="47">
        <v>93.59</v>
      </c>
    </row>
    <row r="42" spans="1:12" x14ac:dyDescent="0.25">
      <c r="K42" s="46" t="s">
        <v>49</v>
      </c>
      <c r="L42" s="47">
        <v>75.650000000000006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3"/>
      <c r="K43" s="46" t="s">
        <v>50</v>
      </c>
      <c r="L43" s="47">
        <v>80.73</v>
      </c>
    </row>
    <row r="44" spans="1:12" ht="15.4" customHeight="1" x14ac:dyDescent="0.25">
      <c r="A44" s="26" t="str">
        <f>"Indexed number of payroll jobs in "&amp;$L$1&amp;" each week by age group"</f>
        <v>Indexed number of payroll jobs in Accommodation and food services each week by age group</v>
      </c>
      <c r="B44" s="29"/>
      <c r="C44" s="29"/>
      <c r="D44" s="29"/>
      <c r="E44" s="29"/>
      <c r="F44" s="29"/>
      <c r="G44" s="29"/>
      <c r="H44" s="29"/>
      <c r="I44" s="29"/>
      <c r="J44" s="53"/>
      <c r="K44" s="50" t="s">
        <v>51</v>
      </c>
      <c r="L44" s="47">
        <v>86.23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3"/>
      <c r="K45" s="41" t="s">
        <v>52</v>
      </c>
      <c r="L45" s="47">
        <v>88.19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3"/>
      <c r="K46" s="41" t="s">
        <v>53</v>
      </c>
      <c r="L46" s="47">
        <v>87.28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3"/>
      <c r="K47" s="41" t="s">
        <v>54</v>
      </c>
      <c r="L47" s="47">
        <v>85.33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3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3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2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2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3"/>
      <c r="K52" s="46" t="s">
        <v>6</v>
      </c>
      <c r="L52" s="47">
        <v>81.37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3"/>
      <c r="K53" s="46" t="s">
        <v>5</v>
      </c>
      <c r="L53" s="47">
        <v>66.66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3"/>
      <c r="K54" s="46" t="s">
        <v>46</v>
      </c>
      <c r="L54" s="47">
        <v>86.63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3"/>
      <c r="K55" s="50" t="s">
        <v>4</v>
      </c>
      <c r="L55" s="47">
        <v>84.01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3"/>
      <c r="K56" s="41" t="s">
        <v>3</v>
      </c>
      <c r="L56" s="47">
        <v>87.97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3"/>
      <c r="K57" s="41" t="s">
        <v>45</v>
      </c>
      <c r="L57" s="47">
        <v>80.94</v>
      </c>
    </row>
    <row r="58" spans="1:12" ht="15.4" customHeight="1" x14ac:dyDescent="0.25">
      <c r="K58" s="41" t="s">
        <v>2</v>
      </c>
      <c r="L58" s="47">
        <v>85.24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59" s="41" t="s">
        <v>1</v>
      </c>
      <c r="L59" s="47">
        <v>76.52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3"/>
      <c r="K61" s="46" t="s">
        <v>6</v>
      </c>
      <c r="L61" s="47">
        <v>81.37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3"/>
      <c r="K62" s="46" t="s">
        <v>5</v>
      </c>
      <c r="L62" s="47">
        <v>71.36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3"/>
      <c r="K63" s="46" t="s">
        <v>46</v>
      </c>
      <c r="L63" s="47">
        <v>87.02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3"/>
      <c r="K64" s="50" t="s">
        <v>4</v>
      </c>
      <c r="L64" s="47">
        <v>87.37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3"/>
      <c r="K65" s="41" t="s">
        <v>3</v>
      </c>
      <c r="L65" s="47">
        <v>89.39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3"/>
      <c r="K66" s="41" t="s">
        <v>45</v>
      </c>
      <c r="L66" s="47">
        <v>84.66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3"/>
      <c r="K67" s="41" t="s">
        <v>2</v>
      </c>
      <c r="L67" s="47">
        <v>85.24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2"/>
      <c r="K68" s="41" t="s">
        <v>1</v>
      </c>
      <c r="L68" s="47">
        <v>76.52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81.37</v>
      </c>
    </row>
    <row r="71" spans="1:12" ht="15.4" customHeight="1" x14ac:dyDescent="0.25">
      <c r="K71" s="46" t="s">
        <v>5</v>
      </c>
      <c r="L71" s="47">
        <v>71.22</v>
      </c>
    </row>
    <row r="72" spans="1:12" ht="15.4" customHeight="1" x14ac:dyDescent="0.25">
      <c r="K72" s="46" t="s">
        <v>46</v>
      </c>
      <c r="L72" s="47">
        <v>86.88</v>
      </c>
    </row>
    <row r="73" spans="1:12" ht="15.4" customHeight="1" x14ac:dyDescent="0.25">
      <c r="K73" s="50" t="s">
        <v>4</v>
      </c>
      <c r="L73" s="47">
        <v>87.28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4" s="41" t="s">
        <v>3</v>
      </c>
      <c r="L74" s="47">
        <v>89.19</v>
      </c>
    </row>
    <row r="75" spans="1:12" ht="15.4" customHeight="1" x14ac:dyDescent="0.25">
      <c r="K75" s="41" t="s">
        <v>45</v>
      </c>
      <c r="L75" s="47">
        <v>85.71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3"/>
      <c r="K76" s="41" t="s">
        <v>2</v>
      </c>
      <c r="L76" s="47">
        <v>85.24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3"/>
      <c r="K77" s="41" t="s">
        <v>1</v>
      </c>
      <c r="L77" s="47">
        <v>76.52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3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3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3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3"/>
      <c r="K81" s="46" t="s">
        <v>6</v>
      </c>
      <c r="L81" s="47">
        <v>81.099999999999994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3"/>
      <c r="K82" s="46" t="s">
        <v>5</v>
      </c>
      <c r="L82" s="47">
        <v>63.87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2"/>
      <c r="K83" s="46" t="s">
        <v>46</v>
      </c>
      <c r="L83" s="47">
        <v>86.32</v>
      </c>
    </row>
    <row r="84" spans="1:12" ht="15.4" customHeight="1" x14ac:dyDescent="0.25">
      <c r="K84" s="50" t="s">
        <v>4</v>
      </c>
      <c r="L84" s="47">
        <v>82.7</v>
      </c>
    </row>
    <row r="85" spans="1:12" ht="15.4" customHeight="1" x14ac:dyDescent="0.25">
      <c r="K85" s="41" t="s">
        <v>3</v>
      </c>
      <c r="L85" s="47">
        <v>88.38</v>
      </c>
    </row>
    <row r="86" spans="1:12" ht="15.4" customHeight="1" x14ac:dyDescent="0.25">
      <c r="K86" s="41" t="s">
        <v>45</v>
      </c>
      <c r="L86" s="47">
        <v>80.89</v>
      </c>
    </row>
    <row r="87" spans="1:12" ht="15.4" customHeight="1" x14ac:dyDescent="0.25">
      <c r="K87" s="41" t="s">
        <v>2</v>
      </c>
      <c r="L87" s="47">
        <v>86.29</v>
      </c>
    </row>
    <row r="88" spans="1:12" ht="15.4" customHeight="1" x14ac:dyDescent="0.25">
      <c r="K88" s="41" t="s">
        <v>1</v>
      </c>
      <c r="L88" s="47">
        <v>75.34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81.099999999999994</v>
      </c>
    </row>
    <row r="91" spans="1:12" ht="15" customHeight="1" x14ac:dyDescent="0.25">
      <c r="K91" s="46" t="s">
        <v>5</v>
      </c>
      <c r="L91" s="47">
        <v>69.540000000000006</v>
      </c>
    </row>
    <row r="92" spans="1:12" ht="15" customHeight="1" x14ac:dyDescent="0.25">
      <c r="A92" s="26"/>
      <c r="K92" s="46" t="s">
        <v>46</v>
      </c>
      <c r="L92" s="47">
        <v>86.85</v>
      </c>
    </row>
    <row r="93" spans="1:12" ht="15" customHeight="1" x14ac:dyDescent="0.25">
      <c r="K93" s="50" t="s">
        <v>4</v>
      </c>
      <c r="L93" s="47">
        <v>86.44</v>
      </c>
    </row>
    <row r="94" spans="1:12" ht="15" customHeight="1" x14ac:dyDescent="0.25">
      <c r="K94" s="41" t="s">
        <v>3</v>
      </c>
      <c r="L94" s="47">
        <v>90.15</v>
      </c>
    </row>
    <row r="95" spans="1:12" ht="15" customHeight="1" x14ac:dyDescent="0.25">
      <c r="K95" s="41" t="s">
        <v>45</v>
      </c>
      <c r="L95" s="47">
        <v>84.73</v>
      </c>
    </row>
    <row r="96" spans="1:12" ht="15" customHeight="1" x14ac:dyDescent="0.25">
      <c r="K96" s="41" t="s">
        <v>2</v>
      </c>
      <c r="L96" s="47">
        <v>86.29</v>
      </c>
    </row>
    <row r="97" spans="1:12" ht="15" customHeight="1" x14ac:dyDescent="0.25">
      <c r="K97" s="41" t="s">
        <v>1</v>
      </c>
      <c r="L97" s="47">
        <v>75.34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81.099999999999994</v>
      </c>
    </row>
    <row r="100" spans="1:12" x14ac:dyDescent="0.25">
      <c r="A100" s="25"/>
      <c r="B100" s="24"/>
      <c r="K100" s="46" t="s">
        <v>5</v>
      </c>
      <c r="L100" s="47">
        <v>69.75</v>
      </c>
    </row>
    <row r="101" spans="1:12" x14ac:dyDescent="0.25">
      <c r="A101" s="25"/>
      <c r="B101" s="24"/>
      <c r="K101" s="46" t="s">
        <v>46</v>
      </c>
      <c r="L101" s="47">
        <v>86.6</v>
      </c>
    </row>
    <row r="102" spans="1:12" x14ac:dyDescent="0.25">
      <c r="A102" s="25"/>
      <c r="B102" s="24"/>
      <c r="K102" s="50" t="s">
        <v>4</v>
      </c>
      <c r="L102" s="47">
        <v>86.31</v>
      </c>
    </row>
    <row r="103" spans="1:12" x14ac:dyDescent="0.25">
      <c r="A103" s="25"/>
      <c r="B103" s="24"/>
      <c r="K103" s="41" t="s">
        <v>3</v>
      </c>
      <c r="L103" s="47">
        <v>89.69</v>
      </c>
    </row>
    <row r="104" spans="1:12" x14ac:dyDescent="0.25">
      <c r="A104" s="25"/>
      <c r="B104" s="24"/>
      <c r="K104" s="41" t="s">
        <v>45</v>
      </c>
      <c r="L104" s="47">
        <v>86.67</v>
      </c>
    </row>
    <row r="105" spans="1:12" x14ac:dyDescent="0.25">
      <c r="A105" s="25"/>
      <c r="B105" s="24"/>
      <c r="K105" s="41" t="s">
        <v>2</v>
      </c>
      <c r="L105" s="47">
        <v>86.29</v>
      </c>
    </row>
    <row r="106" spans="1:12" x14ac:dyDescent="0.25">
      <c r="A106" s="25"/>
      <c r="B106" s="24"/>
      <c r="K106" s="41" t="s">
        <v>1</v>
      </c>
      <c r="L106" s="47">
        <v>75.34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4">
        <v>43904</v>
      </c>
      <c r="L108" s="47">
        <v>100</v>
      </c>
    </row>
    <row r="109" spans="1:12" x14ac:dyDescent="0.25">
      <c r="K109" s="74">
        <v>43911</v>
      </c>
      <c r="L109" s="47">
        <v>96.479399999999998</v>
      </c>
    </row>
    <row r="110" spans="1:12" x14ac:dyDescent="0.25">
      <c r="K110" s="74">
        <v>43918</v>
      </c>
      <c r="L110" s="47">
        <v>80.3369</v>
      </c>
    </row>
    <row r="111" spans="1:12" x14ac:dyDescent="0.25">
      <c r="K111" s="74">
        <v>43925</v>
      </c>
      <c r="L111" s="47">
        <v>69.669399999999996</v>
      </c>
    </row>
    <row r="112" spans="1:12" x14ac:dyDescent="0.25">
      <c r="K112" s="74">
        <v>43932</v>
      </c>
      <c r="L112" s="47">
        <v>65.064899999999994</v>
      </c>
    </row>
    <row r="113" spans="11:12" x14ac:dyDescent="0.25">
      <c r="K113" s="74">
        <v>43939</v>
      </c>
      <c r="L113" s="47">
        <v>65.099199999999996</v>
      </c>
    </row>
    <row r="114" spans="11:12" x14ac:dyDescent="0.25">
      <c r="K114" s="74">
        <v>43946</v>
      </c>
      <c r="L114" s="47">
        <v>67.463700000000003</v>
      </c>
    </row>
    <row r="115" spans="11:12" x14ac:dyDescent="0.25">
      <c r="K115" s="74">
        <v>43953</v>
      </c>
      <c r="L115" s="47">
        <v>69.135999999999996</v>
      </c>
    </row>
    <row r="116" spans="11:12" x14ac:dyDescent="0.25">
      <c r="K116" s="74">
        <v>43960</v>
      </c>
      <c r="L116" s="47">
        <v>70.348100000000002</v>
      </c>
    </row>
    <row r="117" spans="11:12" x14ac:dyDescent="0.25">
      <c r="K117" s="74">
        <v>43967</v>
      </c>
      <c r="L117" s="47">
        <v>70.587299999999999</v>
      </c>
    </row>
    <row r="118" spans="11:12" x14ac:dyDescent="0.25">
      <c r="K118" s="74">
        <v>43974</v>
      </c>
      <c r="L118" s="47">
        <v>71.909800000000004</v>
      </c>
    </row>
    <row r="119" spans="11:12" x14ac:dyDescent="0.25">
      <c r="K119" s="74">
        <v>43981</v>
      </c>
      <c r="L119" s="47">
        <v>73.455399999999997</v>
      </c>
    </row>
    <row r="120" spans="11:12" x14ac:dyDescent="0.25">
      <c r="K120" s="74">
        <v>43988</v>
      </c>
      <c r="L120" s="47">
        <v>76.569699999999997</v>
      </c>
    </row>
    <row r="121" spans="11:12" x14ac:dyDescent="0.25">
      <c r="K121" s="74">
        <v>43995</v>
      </c>
      <c r="L121" s="47">
        <v>78.6524</v>
      </c>
    </row>
    <row r="122" spans="11:12" x14ac:dyDescent="0.25">
      <c r="K122" s="74">
        <v>44002</v>
      </c>
      <c r="L122" s="47">
        <v>80.215299999999999</v>
      </c>
    </row>
    <row r="123" spans="11:12" x14ac:dyDescent="0.25">
      <c r="K123" s="74">
        <v>44009</v>
      </c>
      <c r="L123" s="47">
        <v>81.711399999999998</v>
      </c>
    </row>
    <row r="124" spans="11:12" x14ac:dyDescent="0.25">
      <c r="K124" s="74">
        <v>44016</v>
      </c>
      <c r="L124" s="47">
        <v>84.358500000000006</v>
      </c>
    </row>
    <row r="125" spans="11:12" x14ac:dyDescent="0.25">
      <c r="K125" s="74">
        <v>44023</v>
      </c>
      <c r="L125" s="47">
        <v>84.248999999999995</v>
      </c>
    </row>
    <row r="126" spans="11:12" x14ac:dyDescent="0.25">
      <c r="K126" s="74">
        <v>44030</v>
      </c>
      <c r="L126" s="47">
        <v>84.194299999999998</v>
      </c>
    </row>
    <row r="127" spans="11:12" x14ac:dyDescent="0.25">
      <c r="K127" s="74">
        <v>44037</v>
      </c>
      <c r="L127" s="47">
        <v>83.6691</v>
      </c>
    </row>
    <row r="128" spans="11:12" x14ac:dyDescent="0.25">
      <c r="K128" s="74">
        <v>44044</v>
      </c>
      <c r="L128" s="47">
        <v>83.592399999999998</v>
      </c>
    </row>
    <row r="129" spans="1:12" x14ac:dyDescent="0.25">
      <c r="K129" s="74">
        <v>44051</v>
      </c>
      <c r="L129" s="47">
        <v>81.561899999999994</v>
      </c>
    </row>
    <row r="130" spans="1:12" x14ac:dyDescent="0.25">
      <c r="K130" s="74">
        <v>44058</v>
      </c>
      <c r="L130" s="47">
        <v>81.050299999999993</v>
      </c>
    </row>
    <row r="131" spans="1:12" x14ac:dyDescent="0.25">
      <c r="K131" s="74">
        <v>44065</v>
      </c>
      <c r="L131" s="47">
        <v>80.076700000000002</v>
      </c>
    </row>
    <row r="132" spans="1:12" x14ac:dyDescent="0.25">
      <c r="K132" s="74">
        <v>44072</v>
      </c>
      <c r="L132" s="47">
        <v>79.616</v>
      </c>
    </row>
    <row r="133" spans="1:12" x14ac:dyDescent="0.25">
      <c r="K133" s="74">
        <v>44079</v>
      </c>
      <c r="L133" s="47">
        <v>79.648600000000002</v>
      </c>
    </row>
    <row r="134" spans="1:12" x14ac:dyDescent="0.25">
      <c r="K134" s="74">
        <v>44086</v>
      </c>
      <c r="L134" s="47">
        <v>82.077799999999996</v>
      </c>
    </row>
    <row r="135" spans="1:12" x14ac:dyDescent="0.25">
      <c r="K135" s="74">
        <v>44093</v>
      </c>
      <c r="L135" s="47">
        <v>82.290800000000004</v>
      </c>
    </row>
    <row r="136" spans="1:12" x14ac:dyDescent="0.25">
      <c r="K136" s="74">
        <v>44100</v>
      </c>
      <c r="L136" s="47">
        <v>82.486500000000007</v>
      </c>
    </row>
    <row r="137" spans="1:12" x14ac:dyDescent="0.25">
      <c r="K137" s="74">
        <v>44107</v>
      </c>
      <c r="L137" s="47">
        <v>82.611800000000002</v>
      </c>
    </row>
    <row r="138" spans="1:12" x14ac:dyDescent="0.25">
      <c r="K138" s="74" t="s">
        <v>56</v>
      </c>
      <c r="L138" s="47" t="s">
        <v>56</v>
      </c>
    </row>
    <row r="139" spans="1:12" x14ac:dyDescent="0.25">
      <c r="A139" s="25"/>
      <c r="B139" s="24"/>
      <c r="K139" s="74" t="s">
        <v>56</v>
      </c>
      <c r="L139" s="47" t="s">
        <v>56</v>
      </c>
    </row>
    <row r="140" spans="1:12" x14ac:dyDescent="0.25">
      <c r="A140" s="25"/>
      <c r="B140" s="24"/>
      <c r="K140" s="74" t="s">
        <v>56</v>
      </c>
      <c r="L140" s="47" t="s">
        <v>56</v>
      </c>
    </row>
    <row r="141" spans="1:12" x14ac:dyDescent="0.25">
      <c r="K141" s="74" t="s">
        <v>56</v>
      </c>
      <c r="L141" s="47" t="s">
        <v>56</v>
      </c>
    </row>
    <row r="142" spans="1:12" x14ac:dyDescent="0.25">
      <c r="K142" s="74" t="s">
        <v>56</v>
      </c>
      <c r="L142" s="47" t="s">
        <v>56</v>
      </c>
    </row>
    <row r="143" spans="1:12" x14ac:dyDescent="0.25">
      <c r="K143" s="74" t="s">
        <v>56</v>
      </c>
      <c r="L143" s="47" t="s">
        <v>56</v>
      </c>
    </row>
    <row r="144" spans="1:12" x14ac:dyDescent="0.25">
      <c r="K144" s="74" t="s">
        <v>56</v>
      </c>
      <c r="L144" s="47" t="s">
        <v>56</v>
      </c>
    </row>
    <row r="145" spans="11:12" x14ac:dyDescent="0.25">
      <c r="K145" s="74" t="s">
        <v>56</v>
      </c>
      <c r="L145" s="47" t="s">
        <v>56</v>
      </c>
    </row>
    <row r="146" spans="11:12" x14ac:dyDescent="0.25">
      <c r="K146" s="74" t="s">
        <v>56</v>
      </c>
      <c r="L146" s="47" t="s">
        <v>56</v>
      </c>
    </row>
    <row r="147" spans="11:12" x14ac:dyDescent="0.25">
      <c r="K147" s="74" t="s">
        <v>56</v>
      </c>
      <c r="L147" s="47" t="s">
        <v>56</v>
      </c>
    </row>
    <row r="148" spans="11:12" x14ac:dyDescent="0.25">
      <c r="K148" s="74"/>
      <c r="L148" s="47" t="s">
        <v>56</v>
      </c>
    </row>
    <row r="149" spans="11:12" x14ac:dyDescent="0.25">
      <c r="K149" s="74" t="s">
        <v>57</v>
      </c>
      <c r="L149" s="74"/>
    </row>
    <row r="150" spans="11:12" x14ac:dyDescent="0.25">
      <c r="K150" s="74">
        <v>43904</v>
      </c>
      <c r="L150" s="47">
        <v>100</v>
      </c>
    </row>
    <row r="151" spans="11:12" x14ac:dyDescent="0.25">
      <c r="K151" s="74">
        <v>43911</v>
      </c>
      <c r="L151" s="47">
        <v>92.466499999999996</v>
      </c>
    </row>
    <row r="152" spans="11:12" x14ac:dyDescent="0.25">
      <c r="K152" s="74">
        <v>43918</v>
      </c>
      <c r="L152" s="47">
        <v>79.675899999999999</v>
      </c>
    </row>
    <row r="153" spans="11:12" x14ac:dyDescent="0.25">
      <c r="K153" s="74">
        <v>43925</v>
      </c>
      <c r="L153" s="47">
        <v>75.544200000000004</v>
      </c>
    </row>
    <row r="154" spans="11:12" x14ac:dyDescent="0.25">
      <c r="K154" s="74">
        <v>43932</v>
      </c>
      <c r="L154" s="47">
        <v>72.540599999999998</v>
      </c>
    </row>
    <row r="155" spans="11:12" x14ac:dyDescent="0.25">
      <c r="K155" s="74">
        <v>43939</v>
      </c>
      <c r="L155" s="47">
        <v>74.048599999999993</v>
      </c>
    </row>
    <row r="156" spans="11:12" x14ac:dyDescent="0.25">
      <c r="K156" s="74">
        <v>43946</v>
      </c>
      <c r="L156" s="47">
        <v>84.876800000000003</v>
      </c>
    </row>
    <row r="157" spans="11:12" x14ac:dyDescent="0.25">
      <c r="K157" s="74">
        <v>43953</v>
      </c>
      <c r="L157" s="47">
        <v>81.508300000000006</v>
      </c>
    </row>
    <row r="158" spans="11:12" x14ac:dyDescent="0.25">
      <c r="K158" s="74">
        <v>43960</v>
      </c>
      <c r="L158" s="47">
        <v>79.3459</v>
      </c>
    </row>
    <row r="159" spans="11:12" x14ac:dyDescent="0.25">
      <c r="K159" s="74">
        <v>43967</v>
      </c>
      <c r="L159" s="47">
        <v>75.162099999999995</v>
      </c>
    </row>
    <row r="160" spans="11:12" x14ac:dyDescent="0.25">
      <c r="K160" s="74">
        <v>43974</v>
      </c>
      <c r="L160" s="47">
        <v>75.523600000000002</v>
      </c>
    </row>
    <row r="161" spans="11:12" x14ac:dyDescent="0.25">
      <c r="K161" s="74">
        <v>43981</v>
      </c>
      <c r="L161" s="47">
        <v>76.254000000000005</v>
      </c>
    </row>
    <row r="162" spans="11:12" x14ac:dyDescent="0.25">
      <c r="K162" s="74">
        <v>43988</v>
      </c>
      <c r="L162" s="47">
        <v>81.4208</v>
      </c>
    </row>
    <row r="163" spans="11:12" x14ac:dyDescent="0.25">
      <c r="K163" s="74">
        <v>43995</v>
      </c>
      <c r="L163" s="47">
        <v>83.964100000000002</v>
      </c>
    </row>
    <row r="164" spans="11:12" x14ac:dyDescent="0.25">
      <c r="K164" s="74">
        <v>44002</v>
      </c>
      <c r="L164" s="47">
        <v>83.964600000000004</v>
      </c>
    </row>
    <row r="165" spans="11:12" x14ac:dyDescent="0.25">
      <c r="K165" s="74">
        <v>44009</v>
      </c>
      <c r="L165" s="47">
        <v>83.963399999999993</v>
      </c>
    </row>
    <row r="166" spans="11:12" x14ac:dyDescent="0.25">
      <c r="K166" s="74">
        <v>44016</v>
      </c>
      <c r="L166" s="47">
        <v>93.632000000000005</v>
      </c>
    </row>
    <row r="167" spans="11:12" x14ac:dyDescent="0.25">
      <c r="K167" s="74">
        <v>44023</v>
      </c>
      <c r="L167" s="47">
        <v>89.555499999999995</v>
      </c>
    </row>
    <row r="168" spans="11:12" x14ac:dyDescent="0.25">
      <c r="K168" s="74">
        <v>44030</v>
      </c>
      <c r="L168" s="47">
        <v>89.025800000000004</v>
      </c>
    </row>
    <row r="169" spans="11:12" x14ac:dyDescent="0.25">
      <c r="K169" s="74">
        <v>44037</v>
      </c>
      <c r="L169" s="47">
        <v>87.569400000000002</v>
      </c>
    </row>
    <row r="170" spans="11:12" x14ac:dyDescent="0.25">
      <c r="K170" s="74">
        <v>44044</v>
      </c>
      <c r="L170" s="47">
        <v>88.595699999999994</v>
      </c>
    </row>
    <row r="171" spans="11:12" x14ac:dyDescent="0.25">
      <c r="K171" s="74">
        <v>44051</v>
      </c>
      <c r="L171" s="47">
        <v>86.402000000000001</v>
      </c>
    </row>
    <row r="172" spans="11:12" x14ac:dyDescent="0.25">
      <c r="K172" s="74">
        <v>44058</v>
      </c>
      <c r="L172" s="47">
        <v>87.328800000000001</v>
      </c>
    </row>
    <row r="173" spans="11:12" x14ac:dyDescent="0.25">
      <c r="K173" s="74">
        <v>44065</v>
      </c>
      <c r="L173" s="47">
        <v>87.844800000000006</v>
      </c>
    </row>
    <row r="174" spans="11:12" x14ac:dyDescent="0.25">
      <c r="K174" s="74">
        <v>44072</v>
      </c>
      <c r="L174" s="47">
        <v>86.796099999999996</v>
      </c>
    </row>
    <row r="175" spans="11:12" x14ac:dyDescent="0.25">
      <c r="K175" s="74">
        <v>44079</v>
      </c>
      <c r="L175" s="47">
        <v>86.959400000000002</v>
      </c>
    </row>
    <row r="176" spans="11:12" x14ac:dyDescent="0.25">
      <c r="K176" s="74">
        <v>44086</v>
      </c>
      <c r="L176" s="47">
        <v>89.055300000000003</v>
      </c>
    </row>
    <row r="177" spans="11:12" x14ac:dyDescent="0.25">
      <c r="K177" s="74">
        <v>44093</v>
      </c>
      <c r="L177" s="47">
        <v>89.138300000000001</v>
      </c>
    </row>
    <row r="178" spans="11:12" x14ac:dyDescent="0.25">
      <c r="K178" s="74">
        <v>44100</v>
      </c>
      <c r="L178" s="47">
        <v>88.784700000000001</v>
      </c>
    </row>
    <row r="179" spans="11:12" x14ac:dyDescent="0.25">
      <c r="K179" s="74">
        <v>44107</v>
      </c>
      <c r="L179" s="47">
        <v>86.953500000000005</v>
      </c>
    </row>
    <row r="180" spans="11:12" x14ac:dyDescent="0.25">
      <c r="K180" s="74" t="s">
        <v>56</v>
      </c>
      <c r="L180" s="47" t="s">
        <v>56</v>
      </c>
    </row>
    <row r="181" spans="11:12" x14ac:dyDescent="0.25">
      <c r="K181" s="74" t="s">
        <v>56</v>
      </c>
      <c r="L181" s="47" t="s">
        <v>56</v>
      </c>
    </row>
    <row r="182" spans="11:12" x14ac:dyDescent="0.25">
      <c r="K182" s="74" t="s">
        <v>56</v>
      </c>
      <c r="L182" s="47" t="s">
        <v>56</v>
      </c>
    </row>
    <row r="183" spans="11:12" x14ac:dyDescent="0.25">
      <c r="K183" s="74" t="s">
        <v>56</v>
      </c>
      <c r="L183" s="47" t="s">
        <v>56</v>
      </c>
    </row>
    <row r="184" spans="11:12" x14ac:dyDescent="0.25">
      <c r="K184" s="74" t="s">
        <v>56</v>
      </c>
      <c r="L184" s="47" t="s">
        <v>56</v>
      </c>
    </row>
    <row r="185" spans="11:12" x14ac:dyDescent="0.25">
      <c r="K185" s="74" t="s">
        <v>56</v>
      </c>
      <c r="L185" s="47" t="s">
        <v>56</v>
      </c>
    </row>
    <row r="186" spans="11:12" x14ac:dyDescent="0.25">
      <c r="K186" s="74" t="s">
        <v>56</v>
      </c>
      <c r="L186" s="47" t="s">
        <v>56</v>
      </c>
    </row>
    <row r="187" spans="11:12" x14ac:dyDescent="0.25">
      <c r="K187" s="74" t="s">
        <v>56</v>
      </c>
      <c r="L187" s="47" t="s">
        <v>56</v>
      </c>
    </row>
    <row r="188" spans="11:12" x14ac:dyDescent="0.25">
      <c r="K188" s="74" t="s">
        <v>56</v>
      </c>
      <c r="L188" s="47" t="s">
        <v>56</v>
      </c>
    </row>
    <row r="189" spans="11:12" x14ac:dyDescent="0.25">
      <c r="K189" s="74" t="s">
        <v>56</v>
      </c>
      <c r="L189" s="47" t="s">
        <v>56</v>
      </c>
    </row>
    <row r="190" spans="11:12" x14ac:dyDescent="0.25">
      <c r="K190" s="74"/>
      <c r="L190" s="47" t="s">
        <v>56</v>
      </c>
    </row>
    <row r="191" spans="11:12" x14ac:dyDescent="0.25">
      <c r="K191" s="75"/>
      <c r="L191" s="75"/>
    </row>
    <row r="192" spans="11:12" x14ac:dyDescent="0.25">
      <c r="K192" s="75"/>
      <c r="L192" s="75"/>
    </row>
    <row r="193" spans="11:12" x14ac:dyDescent="0.25">
      <c r="K193" s="75"/>
      <c r="L193" s="75"/>
    </row>
    <row r="194" spans="11:12" x14ac:dyDescent="0.25">
      <c r="K194" s="75"/>
      <c r="L194" s="75"/>
    </row>
    <row r="195" spans="11:12" x14ac:dyDescent="0.25">
      <c r="K195" s="75"/>
      <c r="L195" s="75"/>
    </row>
    <row r="196" spans="11:12" x14ac:dyDescent="0.25">
      <c r="K196" s="75"/>
      <c r="L196" s="75"/>
    </row>
    <row r="197" spans="11:12" x14ac:dyDescent="0.25">
      <c r="K197" s="75"/>
      <c r="L197" s="75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3"/>
    </row>
    <row r="201" spans="11:12" x14ac:dyDescent="0.25">
      <c r="L201" s="73"/>
    </row>
    <row r="202" spans="11:12" x14ac:dyDescent="0.25">
      <c r="L202" s="73"/>
    </row>
    <row r="203" spans="11:12" x14ac:dyDescent="0.25">
      <c r="L203" s="73"/>
    </row>
    <row r="204" spans="11:12" x14ac:dyDescent="0.25">
      <c r="L204" s="73"/>
    </row>
    <row r="205" spans="11:12" x14ac:dyDescent="0.25">
      <c r="L205" s="73"/>
    </row>
    <row r="206" spans="11:12" x14ac:dyDescent="0.25">
      <c r="L206" s="73"/>
    </row>
    <row r="207" spans="11:12" x14ac:dyDescent="0.25">
      <c r="L207" s="73"/>
    </row>
    <row r="208" spans="11:12" x14ac:dyDescent="0.25">
      <c r="L208" s="73"/>
    </row>
    <row r="209" spans="12:12" x14ac:dyDescent="0.25">
      <c r="L209" s="73"/>
    </row>
    <row r="210" spans="12:12" x14ac:dyDescent="0.25">
      <c r="L210" s="73"/>
    </row>
    <row r="211" spans="12:12" x14ac:dyDescent="0.25">
      <c r="L211" s="73"/>
    </row>
    <row r="212" spans="12:12" x14ac:dyDescent="0.25">
      <c r="L212" s="73"/>
    </row>
    <row r="213" spans="12:12" x14ac:dyDescent="0.25">
      <c r="L213" s="73"/>
    </row>
  </sheetData>
  <sheetProtection selectLockedCells="1"/>
  <mergeCells count="14">
    <mergeCell ref="H7:H8"/>
    <mergeCell ref="I7:I8"/>
    <mergeCell ref="B9:I9"/>
    <mergeCell ref="B19:I19"/>
    <mergeCell ref="A1:I1"/>
    <mergeCell ref="B6:E6"/>
    <mergeCell ref="F6:I6"/>
    <mergeCell ref="A7:A8"/>
    <mergeCell ref="B7:B8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2020-10-19T00:36:12Z</dcterms:modified>
</cp:coreProperties>
</file>