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E2354ED7-9F47-4B95-B3AF-C98E629D5B8E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76" r:id="rId1"/>
    <sheet name="New South Wales" sheetId="578" r:id="rId2"/>
    <sheet name="Victoria" sheetId="579" r:id="rId3"/>
    <sheet name="Queensland" sheetId="580" r:id="rId4"/>
    <sheet name="South Australia" sheetId="581" r:id="rId5"/>
    <sheet name="Western Australia" sheetId="582" r:id="rId6"/>
    <sheet name="Tasmania" sheetId="583" r:id="rId7"/>
    <sheet name="Northern Territory" sheetId="584" r:id="rId8"/>
    <sheet name="Australian Capital Territory" sheetId="585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7" i="585" l="1"/>
  <c r="A55" i="585"/>
  <c r="A46" i="585"/>
  <c r="A36" i="585"/>
  <c r="A24" i="585"/>
  <c r="B10" i="585"/>
  <c r="I8" i="585"/>
  <c r="H8" i="585"/>
  <c r="G8" i="585"/>
  <c r="F8" i="585"/>
  <c r="E8" i="585"/>
  <c r="D8" i="585"/>
  <c r="C8" i="585"/>
  <c r="B8" i="585"/>
  <c r="A6" i="585"/>
  <c r="A3" i="585"/>
  <c r="A2" i="585"/>
  <c r="A77" i="584"/>
  <c r="A55" i="584"/>
  <c r="A46" i="584"/>
  <c r="A36" i="584"/>
  <c r="A24" i="584"/>
  <c r="B10" i="584"/>
  <c r="I8" i="584"/>
  <c r="H8" i="584"/>
  <c r="G8" i="584"/>
  <c r="F8" i="584"/>
  <c r="E8" i="584"/>
  <c r="D8" i="584"/>
  <c r="C8" i="584"/>
  <c r="B8" i="584"/>
  <c r="A6" i="584"/>
  <c r="A3" i="584"/>
  <c r="A2" i="584"/>
  <c r="A77" i="583"/>
  <c r="A55" i="583"/>
  <c r="A46" i="583"/>
  <c r="A36" i="583"/>
  <c r="A24" i="583"/>
  <c r="B10" i="583"/>
  <c r="I8" i="583"/>
  <c r="H8" i="583"/>
  <c r="G8" i="583"/>
  <c r="F8" i="583"/>
  <c r="E8" i="583"/>
  <c r="D8" i="583"/>
  <c r="C8" i="583"/>
  <c r="B8" i="583"/>
  <c r="A6" i="583"/>
  <c r="A3" i="583"/>
  <c r="A2" i="583"/>
  <c r="A77" i="582"/>
  <c r="A55" i="582"/>
  <c r="A46" i="582"/>
  <c r="A36" i="582"/>
  <c r="A24" i="582"/>
  <c r="B10" i="582"/>
  <c r="I8" i="582"/>
  <c r="H8" i="582"/>
  <c r="G8" i="582"/>
  <c r="F8" i="582"/>
  <c r="E8" i="582"/>
  <c r="D8" i="582"/>
  <c r="C8" i="582"/>
  <c r="B8" i="582"/>
  <c r="A6" i="582"/>
  <c r="A3" i="582"/>
  <c r="A2" i="582"/>
  <c r="A77" i="581"/>
  <c r="A55" i="581"/>
  <c r="A46" i="581"/>
  <c r="A36" i="581"/>
  <c r="A24" i="581"/>
  <c r="B10" i="581"/>
  <c r="I8" i="581"/>
  <c r="H8" i="581"/>
  <c r="G8" i="581"/>
  <c r="F8" i="581"/>
  <c r="E8" i="581"/>
  <c r="D8" i="581"/>
  <c r="C8" i="581"/>
  <c r="B8" i="581"/>
  <c r="A6" i="581"/>
  <c r="A3" i="581"/>
  <c r="A2" i="581"/>
  <c r="A77" i="580"/>
  <c r="A55" i="580"/>
  <c r="A46" i="580"/>
  <c r="A36" i="580"/>
  <c r="A24" i="580"/>
  <c r="B10" i="580"/>
  <c r="I8" i="580"/>
  <c r="H8" i="580"/>
  <c r="G8" i="580"/>
  <c r="F8" i="580"/>
  <c r="E8" i="580"/>
  <c r="D8" i="580"/>
  <c r="C8" i="580"/>
  <c r="B8" i="580"/>
  <c r="A6" i="580"/>
  <c r="A3" i="580"/>
  <c r="A2" i="580"/>
  <c r="A77" i="579"/>
  <c r="A55" i="579"/>
  <c r="A46" i="579"/>
  <c r="A36" i="579"/>
  <c r="A24" i="579"/>
  <c r="B10" i="579"/>
  <c r="I8" i="579"/>
  <c r="H8" i="579"/>
  <c r="G8" i="579"/>
  <c r="F8" i="579"/>
  <c r="E8" i="579"/>
  <c r="D8" i="579"/>
  <c r="C8" i="579"/>
  <c r="B8" i="579"/>
  <c r="A6" i="579"/>
  <c r="A3" i="579"/>
  <c r="A2" i="579"/>
  <c r="A3" i="578"/>
  <c r="A77" i="578"/>
  <c r="A36" i="578"/>
  <c r="A46" i="578"/>
  <c r="A24" i="578"/>
  <c r="A2" i="578"/>
  <c r="A55" i="578"/>
  <c r="B10" i="578"/>
  <c r="A6" i="578"/>
  <c r="B8" i="578"/>
  <c r="F8" i="578"/>
  <c r="H8" i="578"/>
  <c r="D8" i="578"/>
  <c r="G8" i="578"/>
  <c r="C8" i="578"/>
  <c r="I8" i="578"/>
  <c r="E8" i="578"/>
</calcChain>
</file>

<file path=xl/sharedStrings.xml><?xml version="1.0" encoding="utf-8"?>
<sst xmlns="http://schemas.openxmlformats.org/spreadsheetml/2006/main" count="1689" uniqueCount="74">
  <si>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</si>
  <si>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</si>
  <si>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</si>
  <si>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</si>
  <si>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</si>
  <si>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</si>
  <si>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</si>
  <si>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</si>
  <si>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</si>
  <si>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</si>
  <si>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</si>
  <si>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</si>
  <si>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</si>
  <si>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</si>
  <si>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</si>
  <si>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</si>
  <si>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</si>
  <si>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</si>
  <si>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</si>
  <si>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</si>
  <si>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</si>
  <si>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</si>
  <si>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</si>
  <si>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</si>
  <si>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</si>
  <si>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</si>
  <si>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</si>
  <si>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</si>
  <si>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</si>
  <si>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</si>
  <si>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</si>
  <si>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Week ending 14 March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</si>
  <si>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</si>
  <si>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</si>
  <si>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</si>
  <si>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</si>
  <si>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</si>
  <si>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</si>
  <si>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</si>
  <si>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</si>
  <si>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</si>
  <si>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</si>
  <si>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</si>
  <si>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</si>
  <si>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</si>
  <si>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</si>
  <si>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© Commonwealth of Australia 2020</t>
  </si>
  <si>
    <t>Weekly Payroll Jobs and Wages in Australia - State and Territory</t>
  </si>
  <si>
    <t>*The week ending 14 March represents the week Australia had 100 cases of Covid-19. It is indexed to 100.</t>
  </si>
  <si>
    <t>Aged under 20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</si>
  <si>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</si>
  <si>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</si>
  <si>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</si>
  <si>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</si>
  <si>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</si>
  <si>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</si>
  <si>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</si>
  <si>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</si>
  <si>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</si>
  <si>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</si>
  <si>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</si>
  <si>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</si>
  <si>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</si>
  <si>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</si>
  <si>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</si>
  <si>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</si>
  <si>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</si>
  <si>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</si>
  <si>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</si>
  <si>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</si>
  <si>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Previous month (week ending 19 September)</t>
  </si>
  <si>
    <t>Previous week (ending 10 October)</t>
  </si>
  <si>
    <t>This week (ending 17 October)</t>
  </si>
  <si>
    <t>Released at 11.30am (Canberra time) 4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</si>
</sst>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11" fillId="0" borderId="0" xfId="1" applyFont="1" applyFill="1" applyAlignment="1">
      <alignment horizontal="left" vertical="center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 applyProtection="1">
      <protection hidden="1"/>
    </xf>
    <xf numFmtId="0" fontId="17" fillId="0" borderId="0" xfId="1" applyFont="1" applyBorder="1" applyAlignment="1" applyProtection="1">
      <alignment vertical="center"/>
      <protection hidden="1"/>
    </xf>
    <xf numFmtId="14" fontId="3" fillId="0" borderId="0" xfId="0" applyNumberFormat="1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3" fillId="0" borderId="0" xfId="0" applyFont="1" applyProtection="1">
      <protection hidden="1"/>
    </xf>
    <xf numFmtId="0" fontId="18" fillId="0" borderId="0" xfId="0" applyFont="1" applyFill="1" applyProtection="1">
      <protection hidden="1"/>
    </xf>
    <xf numFmtId="164" fontId="3" fillId="0" borderId="0" xfId="3" applyNumberFormat="1" applyFont="1" applyFill="1" applyProtection="1"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Fill="1" applyProtection="1">
      <protection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Border="1"/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/>
      <protection hidden="1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6" xfId="0" applyFont="1" applyBorder="1"/>
    <xf numFmtId="0" fontId="3" fillId="0" borderId="21" xfId="0" applyFont="1" applyBorder="1"/>
    <xf numFmtId="0" fontId="18" fillId="0" borderId="21" xfId="0" applyFont="1" applyBorder="1" applyProtection="1">
      <protection hidden="1"/>
    </xf>
    <xf numFmtId="164" fontId="7" fillId="0" borderId="24" xfId="3" applyNumberFormat="1" applyFont="1" applyFill="1" applyBorder="1" applyAlignment="1" applyProtection="1">
      <alignment horizontal="center"/>
      <protection hidden="1"/>
    </xf>
    <xf numFmtId="0" fontId="7" fillId="0" borderId="21" xfId="0" applyFont="1" applyBorder="1" applyAlignment="1" applyProtection="1">
      <alignment horizontal="left" indent="1"/>
      <protection hidden="1"/>
    </xf>
    <xf numFmtId="0" fontId="7" fillId="0" borderId="21" xfId="0" applyFont="1" applyFill="1" applyBorder="1" applyAlignment="1" applyProtection="1">
      <alignment horizontal="left" indent="1"/>
      <protection hidden="1"/>
    </xf>
    <xf numFmtId="0" fontId="7" fillId="0" borderId="22" xfId="0" applyFont="1" applyBorder="1" applyAlignment="1" applyProtection="1">
      <alignment horizontal="left" indent="1"/>
      <protection hidden="1"/>
    </xf>
    <xf numFmtId="164" fontId="7" fillId="0" borderId="10" xfId="3" applyNumberFormat="1" applyFont="1" applyFill="1" applyBorder="1" applyAlignment="1" applyProtection="1">
      <alignment horizontal="center"/>
      <protection hidden="1"/>
    </xf>
    <xf numFmtId="164" fontId="7" fillId="0" borderId="25" xfId="3" applyNumberFormat="1" applyFont="1" applyFill="1" applyBorder="1" applyAlignment="1" applyProtection="1">
      <alignment horizontal="center"/>
      <protection hidden="1"/>
    </xf>
    <xf numFmtId="14" fontId="7" fillId="0" borderId="0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Fill="1" applyBorder="1" applyAlignment="1" applyProtection="1">
      <alignment horizontal="center"/>
      <protection hidden="1"/>
    </xf>
    <xf numFmtId="0" fontId="21" fillId="0" borderId="15" xfId="0" applyFont="1" applyFill="1" applyBorder="1" applyAlignment="1" applyProtection="1">
      <alignment horizontal="center"/>
      <protection hidden="1"/>
    </xf>
    <xf numFmtId="0" fontId="21" fillId="0" borderId="23" xfId="0" applyFont="1" applyFill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1" fillId="0" borderId="24" xfId="0" applyFont="1" applyFill="1" applyBorder="1" applyAlignment="1" applyProtection="1">
      <alignment horizontal="center"/>
      <protection hidden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19" fillId="0" borderId="2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102.55</c:v>
                </c:pt>
                <c:pt idx="1">
                  <c:v>95.98</c:v>
                </c:pt>
                <c:pt idx="2">
                  <c:v>97.28</c:v>
                </c:pt>
                <c:pt idx="3">
                  <c:v>98.17</c:v>
                </c:pt>
                <c:pt idx="4">
                  <c:v>98.38</c:v>
                </c:pt>
                <c:pt idx="5">
                  <c:v>95.25</c:v>
                </c:pt>
                <c:pt idx="6">
                  <c:v>92.14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1-4544-8CA0-B274FF82CE70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102.41</c:v>
                </c:pt>
                <c:pt idx="1">
                  <c:v>94.02</c:v>
                </c:pt>
                <c:pt idx="2">
                  <c:v>95.19</c:v>
                </c:pt>
                <c:pt idx="3">
                  <c:v>95.81</c:v>
                </c:pt>
                <c:pt idx="4">
                  <c:v>96.15</c:v>
                </c:pt>
                <c:pt idx="5">
                  <c:v>92.22</c:v>
                </c:pt>
                <c:pt idx="6">
                  <c:v>86.59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C1-4544-8CA0-B274FF82CE70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103.58</c:v>
                </c:pt>
                <c:pt idx="1">
                  <c:v>93.99</c:v>
                </c:pt>
                <c:pt idx="2">
                  <c:v>95.27</c:v>
                </c:pt>
                <c:pt idx="3">
                  <c:v>96.25</c:v>
                </c:pt>
                <c:pt idx="4">
                  <c:v>96.6</c:v>
                </c:pt>
                <c:pt idx="5">
                  <c:v>92.43</c:v>
                </c:pt>
                <c:pt idx="6">
                  <c:v>86.48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C1-4544-8CA0-B274FF82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Victoria!$K$183:$K$223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Victoria!$L$268:$L$308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99.071299999999994</c:v>
                </c:pt>
                <c:pt idx="2">
                  <c:v>96.241399999999999</c:v>
                </c:pt>
                <c:pt idx="3">
                  <c:v>93.266800000000003</c:v>
                </c:pt>
                <c:pt idx="4">
                  <c:v>91.686000000000007</c:v>
                </c:pt>
                <c:pt idx="5">
                  <c:v>91.197400000000002</c:v>
                </c:pt>
                <c:pt idx="6">
                  <c:v>91.716800000000006</c:v>
                </c:pt>
                <c:pt idx="7">
                  <c:v>91.846699999999998</c:v>
                </c:pt>
                <c:pt idx="8">
                  <c:v>92.039699999999996</c:v>
                </c:pt>
                <c:pt idx="9">
                  <c:v>92.234099999999998</c:v>
                </c:pt>
                <c:pt idx="10">
                  <c:v>92.384399999999999</c:v>
                </c:pt>
                <c:pt idx="11">
                  <c:v>93.031599999999997</c:v>
                </c:pt>
                <c:pt idx="12">
                  <c:v>93.903700000000001</c:v>
                </c:pt>
                <c:pt idx="13">
                  <c:v>94.776499999999999</c:v>
                </c:pt>
                <c:pt idx="14">
                  <c:v>95.018100000000004</c:v>
                </c:pt>
                <c:pt idx="15">
                  <c:v>94.616799999999998</c:v>
                </c:pt>
                <c:pt idx="16">
                  <c:v>95.438299999999998</c:v>
                </c:pt>
                <c:pt idx="17">
                  <c:v>95.501999999999995</c:v>
                </c:pt>
                <c:pt idx="18">
                  <c:v>95.187399999999997</c:v>
                </c:pt>
                <c:pt idx="19">
                  <c:v>94.740399999999994</c:v>
                </c:pt>
                <c:pt idx="20">
                  <c:v>94.576700000000002</c:v>
                </c:pt>
                <c:pt idx="21">
                  <c:v>93.834400000000002</c:v>
                </c:pt>
                <c:pt idx="22">
                  <c:v>93.237799999999993</c:v>
                </c:pt>
                <c:pt idx="23">
                  <c:v>92.776300000000006</c:v>
                </c:pt>
                <c:pt idx="24">
                  <c:v>92.776700000000005</c:v>
                </c:pt>
                <c:pt idx="25">
                  <c:v>92.851399999999998</c:v>
                </c:pt>
                <c:pt idx="26">
                  <c:v>93.104500000000002</c:v>
                </c:pt>
                <c:pt idx="27">
                  <c:v>93.226900000000001</c:v>
                </c:pt>
                <c:pt idx="28">
                  <c:v>93.219300000000004</c:v>
                </c:pt>
                <c:pt idx="29">
                  <c:v>92.424499999999995</c:v>
                </c:pt>
                <c:pt idx="30">
                  <c:v>91.884600000000006</c:v>
                </c:pt>
                <c:pt idx="31">
                  <c:v>92.010999999999996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4-4CA7-BDF2-D9031233B6D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B54-4CA7-BDF2-D9031233B6D6}"/>
              </c:ext>
            </c:extLst>
          </c:dPt>
          <c:cat>
            <c:strRef>
              <c:f>Victoria!$K$183:$K$223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Victoria!$L$310:$L$350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99.746600000000001</c:v>
                </c:pt>
                <c:pt idx="2">
                  <c:v>98.688400000000001</c:v>
                </c:pt>
                <c:pt idx="3">
                  <c:v>97.456800000000001</c:v>
                </c:pt>
                <c:pt idx="4">
                  <c:v>95.578000000000003</c:v>
                </c:pt>
                <c:pt idx="5">
                  <c:v>95.077699999999993</c:v>
                </c:pt>
                <c:pt idx="6">
                  <c:v>95.828699999999998</c:v>
                </c:pt>
                <c:pt idx="7">
                  <c:v>96.023799999999994</c:v>
                </c:pt>
                <c:pt idx="8">
                  <c:v>94.081900000000005</c:v>
                </c:pt>
                <c:pt idx="9">
                  <c:v>93.325299999999999</c:v>
                </c:pt>
                <c:pt idx="10">
                  <c:v>93.011399999999995</c:v>
                </c:pt>
                <c:pt idx="11">
                  <c:v>93.316999999999993</c:v>
                </c:pt>
                <c:pt idx="12">
                  <c:v>96.179299999999998</c:v>
                </c:pt>
                <c:pt idx="13">
                  <c:v>97.186800000000005</c:v>
                </c:pt>
                <c:pt idx="14">
                  <c:v>98.197900000000004</c:v>
                </c:pt>
                <c:pt idx="15">
                  <c:v>99.188800000000001</c:v>
                </c:pt>
                <c:pt idx="16">
                  <c:v>101.078</c:v>
                </c:pt>
                <c:pt idx="17">
                  <c:v>96.857900000000001</c:v>
                </c:pt>
                <c:pt idx="18">
                  <c:v>96.212699999999998</c:v>
                </c:pt>
                <c:pt idx="19">
                  <c:v>95.136200000000002</c:v>
                </c:pt>
                <c:pt idx="20">
                  <c:v>96.233699999999999</c:v>
                </c:pt>
                <c:pt idx="21">
                  <c:v>96.037199999999999</c:v>
                </c:pt>
                <c:pt idx="22">
                  <c:v>95.021799999999999</c:v>
                </c:pt>
                <c:pt idx="23">
                  <c:v>94.031499999999994</c:v>
                </c:pt>
                <c:pt idx="24">
                  <c:v>94.423699999999997</c:v>
                </c:pt>
                <c:pt idx="25">
                  <c:v>96.634900000000002</c:v>
                </c:pt>
                <c:pt idx="26">
                  <c:v>97.407499999999999</c:v>
                </c:pt>
                <c:pt idx="27">
                  <c:v>98.2256</c:v>
                </c:pt>
                <c:pt idx="28">
                  <c:v>98.216099999999997</c:v>
                </c:pt>
                <c:pt idx="29">
                  <c:v>95.625699999999995</c:v>
                </c:pt>
                <c:pt idx="30">
                  <c:v>93.364900000000006</c:v>
                </c:pt>
                <c:pt idx="31">
                  <c:v>93.843599999999995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54-4CA7-BDF2-D9031233B6D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Victoria!$L$183:$L$223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4-4CA7-BDF2-D9031233B6D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Victoria!$L$225:$L$266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54-4CA7-BDF2-D9031233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104.13</c:v>
                </c:pt>
                <c:pt idx="1">
                  <c:v>97.62</c:v>
                </c:pt>
                <c:pt idx="2">
                  <c:v>98.1</c:v>
                </c:pt>
                <c:pt idx="3">
                  <c:v>98.82</c:v>
                </c:pt>
                <c:pt idx="4">
                  <c:v>99.19</c:v>
                </c:pt>
                <c:pt idx="5">
                  <c:v>96.31</c:v>
                </c:pt>
                <c:pt idx="6">
                  <c:v>93.49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72-44A4-8916-29D56380DC77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104.12</c:v>
                </c:pt>
                <c:pt idx="1">
                  <c:v>95.27</c:v>
                </c:pt>
                <c:pt idx="2">
                  <c:v>95.65</c:v>
                </c:pt>
                <c:pt idx="3">
                  <c:v>96.3</c:v>
                </c:pt>
                <c:pt idx="4">
                  <c:v>96.63</c:v>
                </c:pt>
                <c:pt idx="5">
                  <c:v>93.32</c:v>
                </c:pt>
                <c:pt idx="6">
                  <c:v>89.13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72-44A4-8916-29D56380DC77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105.62</c:v>
                </c:pt>
                <c:pt idx="1">
                  <c:v>95.57</c:v>
                </c:pt>
                <c:pt idx="2">
                  <c:v>95.86</c:v>
                </c:pt>
                <c:pt idx="3">
                  <c:v>96.96</c:v>
                </c:pt>
                <c:pt idx="4">
                  <c:v>97.39</c:v>
                </c:pt>
                <c:pt idx="5">
                  <c:v>94.04</c:v>
                </c:pt>
                <c:pt idx="6">
                  <c:v>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72-44A4-8916-29D56380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102.98</c:v>
                </c:pt>
                <c:pt idx="1">
                  <c:v>97.69</c:v>
                </c:pt>
                <c:pt idx="2">
                  <c:v>99.32</c:v>
                </c:pt>
                <c:pt idx="3">
                  <c:v>99.94</c:v>
                </c:pt>
                <c:pt idx="4">
                  <c:v>98.98</c:v>
                </c:pt>
                <c:pt idx="5">
                  <c:v>94.78</c:v>
                </c:pt>
                <c:pt idx="6">
                  <c:v>90.52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2-4972-BFE0-9AC01AAE3EB5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103.25</c:v>
                </c:pt>
                <c:pt idx="1">
                  <c:v>95.66</c:v>
                </c:pt>
                <c:pt idx="2">
                  <c:v>96.58</c:v>
                </c:pt>
                <c:pt idx="3">
                  <c:v>97.45</c:v>
                </c:pt>
                <c:pt idx="4">
                  <c:v>96.69</c:v>
                </c:pt>
                <c:pt idx="5">
                  <c:v>92.15</c:v>
                </c:pt>
                <c:pt idx="6">
                  <c:v>86.51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2-4972-BFE0-9AC01AAE3EB5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104.04</c:v>
                </c:pt>
                <c:pt idx="1">
                  <c:v>95.62</c:v>
                </c:pt>
                <c:pt idx="2">
                  <c:v>96.99</c:v>
                </c:pt>
                <c:pt idx="3">
                  <c:v>98.12</c:v>
                </c:pt>
                <c:pt idx="4">
                  <c:v>97.35</c:v>
                </c:pt>
                <c:pt idx="5">
                  <c:v>92.62</c:v>
                </c:pt>
                <c:pt idx="6">
                  <c:v>86.43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2-4972-BFE0-9AC01AAE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Queensland!$L$143:$L$161</c:f>
              <c:numCache>
                <c:formatCode>0.0%</c:formatCode>
                <c:ptCount val="19"/>
                <c:pt idx="0">
                  <c:v>1.44E-2</c:v>
                </c:pt>
                <c:pt idx="1">
                  <c:v>2.2800000000000001E-2</c:v>
                </c:pt>
                <c:pt idx="2">
                  <c:v>6.9599999999999995E-2</c:v>
                </c:pt>
                <c:pt idx="3">
                  <c:v>1.1900000000000001E-2</c:v>
                </c:pt>
                <c:pt idx="4">
                  <c:v>7.2700000000000001E-2</c:v>
                </c:pt>
                <c:pt idx="5">
                  <c:v>4.2999999999999997E-2</c:v>
                </c:pt>
                <c:pt idx="6">
                  <c:v>0.1037</c:v>
                </c:pt>
                <c:pt idx="7">
                  <c:v>7.5499999999999998E-2</c:v>
                </c:pt>
                <c:pt idx="8">
                  <c:v>4.5699999999999998E-2</c:v>
                </c:pt>
                <c:pt idx="9">
                  <c:v>9.7999999999999997E-3</c:v>
                </c:pt>
                <c:pt idx="10">
                  <c:v>2.7699999999999999E-2</c:v>
                </c:pt>
                <c:pt idx="11">
                  <c:v>2.3199999999999998E-2</c:v>
                </c:pt>
                <c:pt idx="12">
                  <c:v>7.4399999999999994E-2</c:v>
                </c:pt>
                <c:pt idx="13">
                  <c:v>6.88E-2</c:v>
                </c:pt>
                <c:pt idx="14">
                  <c:v>6.0600000000000001E-2</c:v>
                </c:pt>
                <c:pt idx="15">
                  <c:v>5.5199999999999999E-2</c:v>
                </c:pt>
                <c:pt idx="16">
                  <c:v>0.16389999999999999</c:v>
                </c:pt>
                <c:pt idx="17">
                  <c:v>1.6199999999999999E-2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F-44D8-89F4-9B2E5ADA8FF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Queensland!$L$163:$L$181</c:f>
              <c:numCache>
                <c:formatCode>0.0%</c:formatCode>
                <c:ptCount val="19"/>
                <c:pt idx="0">
                  <c:v>1.47E-2</c:v>
                </c:pt>
                <c:pt idx="1">
                  <c:v>2.3300000000000001E-2</c:v>
                </c:pt>
                <c:pt idx="2">
                  <c:v>6.8400000000000002E-2</c:v>
                </c:pt>
                <c:pt idx="3">
                  <c:v>1.2200000000000001E-2</c:v>
                </c:pt>
                <c:pt idx="4">
                  <c:v>7.0599999999999996E-2</c:v>
                </c:pt>
                <c:pt idx="5">
                  <c:v>4.2700000000000002E-2</c:v>
                </c:pt>
                <c:pt idx="6">
                  <c:v>0.1081</c:v>
                </c:pt>
                <c:pt idx="7">
                  <c:v>6.8099999999999994E-2</c:v>
                </c:pt>
                <c:pt idx="8">
                  <c:v>4.4499999999999998E-2</c:v>
                </c:pt>
                <c:pt idx="9">
                  <c:v>9.1000000000000004E-3</c:v>
                </c:pt>
                <c:pt idx="10">
                  <c:v>2.92E-2</c:v>
                </c:pt>
                <c:pt idx="11">
                  <c:v>2.2599999999999999E-2</c:v>
                </c:pt>
                <c:pt idx="12">
                  <c:v>7.3800000000000004E-2</c:v>
                </c:pt>
                <c:pt idx="13">
                  <c:v>6.9000000000000006E-2</c:v>
                </c:pt>
                <c:pt idx="14">
                  <c:v>6.7000000000000004E-2</c:v>
                </c:pt>
                <c:pt idx="15">
                  <c:v>5.6800000000000003E-2</c:v>
                </c:pt>
                <c:pt idx="16">
                  <c:v>0.16520000000000001</c:v>
                </c:pt>
                <c:pt idx="17">
                  <c:v>1.5299999999999999E-2</c:v>
                </c:pt>
                <c:pt idx="18">
                  <c:v>3.8800000000000001E-2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F-44D8-89F4-9B2E5ADA8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-8.0000000000000002E-3</c:v>
                </c:pt>
                <c:pt idx="1">
                  <c:v>-6.8999999999999999E-3</c:v>
                </c:pt>
                <c:pt idx="2">
                  <c:v>-4.6800000000000001E-2</c:v>
                </c:pt>
                <c:pt idx="3">
                  <c:v>-8.2000000000000007E-3</c:v>
                </c:pt>
                <c:pt idx="4">
                  <c:v>-5.8200000000000002E-2</c:v>
                </c:pt>
                <c:pt idx="5">
                  <c:v>-3.7400000000000003E-2</c:v>
                </c:pt>
                <c:pt idx="6">
                  <c:v>1.0999999999999999E-2</c:v>
                </c:pt>
                <c:pt idx="7">
                  <c:v>-0.1239</c:v>
                </c:pt>
                <c:pt idx="8">
                  <c:v>-5.5599999999999997E-2</c:v>
                </c:pt>
                <c:pt idx="9">
                  <c:v>-0.10059999999999999</c:v>
                </c:pt>
                <c:pt idx="10">
                  <c:v>2.4199999999999999E-2</c:v>
                </c:pt>
                <c:pt idx="11">
                  <c:v>-5.6300000000000003E-2</c:v>
                </c:pt>
                <c:pt idx="12">
                  <c:v>-3.7199999999999997E-2</c:v>
                </c:pt>
                <c:pt idx="13">
                  <c:v>-2.7099999999999999E-2</c:v>
                </c:pt>
                <c:pt idx="14">
                  <c:v>7.1900000000000006E-2</c:v>
                </c:pt>
                <c:pt idx="15">
                  <c:v>-1.5E-3</c:v>
                </c:pt>
                <c:pt idx="16">
                  <c:v>-2.1600000000000001E-2</c:v>
                </c:pt>
                <c:pt idx="17">
                  <c:v>-8.2199999999999995E-2</c:v>
                </c:pt>
                <c:pt idx="18">
                  <c:v>-6.3399999999999998E-2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8-4B8A-ACF2-8951EE7E6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Queensland!$K$183:$K$223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Queensland!$L$268:$L$308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99.584000000000003</c:v>
                </c:pt>
                <c:pt idx="2">
                  <c:v>96.292199999999994</c:v>
                </c:pt>
                <c:pt idx="3">
                  <c:v>93.799199999999999</c:v>
                </c:pt>
                <c:pt idx="4">
                  <c:v>91.645700000000005</c:v>
                </c:pt>
                <c:pt idx="5">
                  <c:v>91.409400000000005</c:v>
                </c:pt>
                <c:pt idx="6">
                  <c:v>92.025599999999997</c:v>
                </c:pt>
                <c:pt idx="7">
                  <c:v>92.502700000000004</c:v>
                </c:pt>
                <c:pt idx="8">
                  <c:v>93.162999999999997</c:v>
                </c:pt>
                <c:pt idx="9">
                  <c:v>93.740700000000004</c:v>
                </c:pt>
                <c:pt idx="10">
                  <c:v>93.905199999999994</c:v>
                </c:pt>
                <c:pt idx="11">
                  <c:v>94.160399999999996</c:v>
                </c:pt>
                <c:pt idx="12">
                  <c:v>94.963300000000004</c:v>
                </c:pt>
                <c:pt idx="13">
                  <c:v>95.523700000000005</c:v>
                </c:pt>
                <c:pt idx="14">
                  <c:v>95.661100000000005</c:v>
                </c:pt>
                <c:pt idx="15">
                  <c:v>95.754000000000005</c:v>
                </c:pt>
                <c:pt idx="16">
                  <c:v>96.501599999999996</c:v>
                </c:pt>
                <c:pt idx="17">
                  <c:v>97.059399999999997</c:v>
                </c:pt>
                <c:pt idx="18">
                  <c:v>97.364999999999995</c:v>
                </c:pt>
                <c:pt idx="19">
                  <c:v>97.768600000000006</c:v>
                </c:pt>
                <c:pt idx="20">
                  <c:v>97.753</c:v>
                </c:pt>
                <c:pt idx="21">
                  <c:v>98.097099999999998</c:v>
                </c:pt>
                <c:pt idx="22">
                  <c:v>98.0809</c:v>
                </c:pt>
                <c:pt idx="23">
                  <c:v>98.393100000000004</c:v>
                </c:pt>
                <c:pt idx="24">
                  <c:v>98.069199999999995</c:v>
                </c:pt>
                <c:pt idx="25">
                  <c:v>98.438400000000001</c:v>
                </c:pt>
                <c:pt idx="26">
                  <c:v>98.791600000000003</c:v>
                </c:pt>
                <c:pt idx="27">
                  <c:v>99.020600000000002</c:v>
                </c:pt>
                <c:pt idx="28">
                  <c:v>98.313000000000002</c:v>
                </c:pt>
                <c:pt idx="29">
                  <c:v>97.628</c:v>
                </c:pt>
                <c:pt idx="30">
                  <c:v>96.661900000000003</c:v>
                </c:pt>
                <c:pt idx="31">
                  <c:v>97.047499999999999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D-4D36-A799-654A6A0C65B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8CD-4D36-A799-654A6A0C65BF}"/>
              </c:ext>
            </c:extLst>
          </c:dPt>
          <c:cat>
            <c:strRef>
              <c:f>Queensland!$K$183:$K$223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Queensland!$L$310:$L$350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99.54</c:v>
                </c:pt>
                <c:pt idx="2">
                  <c:v>97.606300000000005</c:v>
                </c:pt>
                <c:pt idx="3">
                  <c:v>96.663899999999998</c:v>
                </c:pt>
                <c:pt idx="4">
                  <c:v>93.995400000000004</c:v>
                </c:pt>
                <c:pt idx="5">
                  <c:v>94.161799999999999</c:v>
                </c:pt>
                <c:pt idx="6">
                  <c:v>94.261300000000006</c:v>
                </c:pt>
                <c:pt idx="7">
                  <c:v>95.026300000000006</c:v>
                </c:pt>
                <c:pt idx="8">
                  <c:v>94.259500000000003</c:v>
                </c:pt>
                <c:pt idx="9">
                  <c:v>93.878500000000003</c:v>
                </c:pt>
                <c:pt idx="10">
                  <c:v>92.962999999999994</c:v>
                </c:pt>
                <c:pt idx="11">
                  <c:v>94.307000000000002</c:v>
                </c:pt>
                <c:pt idx="12">
                  <c:v>95.301299999999998</c:v>
                </c:pt>
                <c:pt idx="13">
                  <c:v>96.261600000000001</c:v>
                </c:pt>
                <c:pt idx="14">
                  <c:v>97.267300000000006</c:v>
                </c:pt>
                <c:pt idx="15">
                  <c:v>98.289299999999997</c:v>
                </c:pt>
                <c:pt idx="16">
                  <c:v>99.521799999999999</c:v>
                </c:pt>
                <c:pt idx="17">
                  <c:v>96.960899999999995</c:v>
                </c:pt>
                <c:pt idx="18">
                  <c:v>96.503</c:v>
                </c:pt>
                <c:pt idx="19">
                  <c:v>96.287499999999994</c:v>
                </c:pt>
                <c:pt idx="20">
                  <c:v>96.730500000000006</c:v>
                </c:pt>
                <c:pt idx="21">
                  <c:v>97.390600000000006</c:v>
                </c:pt>
                <c:pt idx="22">
                  <c:v>96.818600000000004</c:v>
                </c:pt>
                <c:pt idx="23">
                  <c:v>97.100099999999998</c:v>
                </c:pt>
                <c:pt idx="24">
                  <c:v>96.780900000000003</c:v>
                </c:pt>
                <c:pt idx="25">
                  <c:v>99.622500000000002</c:v>
                </c:pt>
                <c:pt idx="26">
                  <c:v>101.06950000000001</c:v>
                </c:pt>
                <c:pt idx="27">
                  <c:v>101.9919</c:v>
                </c:pt>
                <c:pt idx="28">
                  <c:v>100.8717</c:v>
                </c:pt>
                <c:pt idx="29">
                  <c:v>98.702500000000001</c:v>
                </c:pt>
                <c:pt idx="30">
                  <c:v>95.897599999999997</c:v>
                </c:pt>
                <c:pt idx="31">
                  <c:v>96.607200000000006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CD-4D36-A799-654A6A0C65B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Queensland!$L$183:$L$223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CD-4D36-A799-654A6A0C65B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Queensland!$L$225:$L$266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CD-4D36-A799-654A6A0C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103.27</c:v>
                </c:pt>
                <c:pt idx="1">
                  <c:v>97.58</c:v>
                </c:pt>
                <c:pt idx="2">
                  <c:v>98.38</c:v>
                </c:pt>
                <c:pt idx="3">
                  <c:v>97.85</c:v>
                </c:pt>
                <c:pt idx="4">
                  <c:v>97.47</c:v>
                </c:pt>
                <c:pt idx="5">
                  <c:v>94.94</c:v>
                </c:pt>
                <c:pt idx="6">
                  <c:v>90.37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2-421C-8DC5-3A848A75406F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104.69</c:v>
                </c:pt>
                <c:pt idx="1">
                  <c:v>96.32</c:v>
                </c:pt>
                <c:pt idx="2">
                  <c:v>96.71</c:v>
                </c:pt>
                <c:pt idx="3">
                  <c:v>96.5</c:v>
                </c:pt>
                <c:pt idx="4">
                  <c:v>96.18</c:v>
                </c:pt>
                <c:pt idx="5">
                  <c:v>92.83</c:v>
                </c:pt>
                <c:pt idx="6">
                  <c:v>87.24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2-421C-8DC5-3A848A75406F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106.89</c:v>
                </c:pt>
                <c:pt idx="1">
                  <c:v>96.59</c:v>
                </c:pt>
                <c:pt idx="2">
                  <c:v>97.02</c:v>
                </c:pt>
                <c:pt idx="3">
                  <c:v>96.97</c:v>
                </c:pt>
                <c:pt idx="4">
                  <c:v>96.84</c:v>
                </c:pt>
                <c:pt idx="5">
                  <c:v>93.06</c:v>
                </c:pt>
                <c:pt idx="6">
                  <c:v>87.12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2-421C-8DC5-3A848A754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101.78</c:v>
                </c:pt>
                <c:pt idx="1">
                  <c:v>96.92</c:v>
                </c:pt>
                <c:pt idx="2">
                  <c:v>99.91</c:v>
                </c:pt>
                <c:pt idx="3">
                  <c:v>99.46</c:v>
                </c:pt>
                <c:pt idx="4">
                  <c:v>98.62</c:v>
                </c:pt>
                <c:pt idx="5">
                  <c:v>94.8</c:v>
                </c:pt>
                <c:pt idx="6">
                  <c:v>90.98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3-4131-BA33-F14BF7DA28F5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103.62</c:v>
                </c:pt>
                <c:pt idx="1">
                  <c:v>96.67</c:v>
                </c:pt>
                <c:pt idx="2">
                  <c:v>98.78</c:v>
                </c:pt>
                <c:pt idx="3">
                  <c:v>98.57</c:v>
                </c:pt>
                <c:pt idx="4">
                  <c:v>97.86</c:v>
                </c:pt>
                <c:pt idx="5">
                  <c:v>93.72</c:v>
                </c:pt>
                <c:pt idx="6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3-4131-BA33-F14BF7DA28F5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104.89</c:v>
                </c:pt>
                <c:pt idx="1">
                  <c:v>96.24</c:v>
                </c:pt>
                <c:pt idx="2">
                  <c:v>98.54</c:v>
                </c:pt>
                <c:pt idx="3">
                  <c:v>98.96</c:v>
                </c:pt>
                <c:pt idx="4">
                  <c:v>98.23</c:v>
                </c:pt>
                <c:pt idx="5">
                  <c:v>93.79</c:v>
                </c:pt>
                <c:pt idx="6">
                  <c:v>86.81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3-4131-BA33-F14BF7DA2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Australia'!$L$143:$L$161</c:f>
              <c:numCache>
                <c:formatCode>0.0%</c:formatCode>
                <c:ptCount val="19"/>
                <c:pt idx="0">
                  <c:v>2.4899999999999999E-2</c:v>
                </c:pt>
                <c:pt idx="1">
                  <c:v>1.5599999999999999E-2</c:v>
                </c:pt>
                <c:pt idx="2">
                  <c:v>9.3100000000000002E-2</c:v>
                </c:pt>
                <c:pt idx="3">
                  <c:v>1.2500000000000001E-2</c:v>
                </c:pt>
                <c:pt idx="4">
                  <c:v>6.4600000000000005E-2</c:v>
                </c:pt>
                <c:pt idx="5">
                  <c:v>4.5600000000000002E-2</c:v>
                </c:pt>
                <c:pt idx="6">
                  <c:v>0.1207</c:v>
                </c:pt>
                <c:pt idx="7">
                  <c:v>7.3499999999999996E-2</c:v>
                </c:pt>
                <c:pt idx="8">
                  <c:v>4.07E-2</c:v>
                </c:pt>
                <c:pt idx="9">
                  <c:v>1.0999999999999999E-2</c:v>
                </c:pt>
                <c:pt idx="10">
                  <c:v>3.4599999999999999E-2</c:v>
                </c:pt>
                <c:pt idx="11">
                  <c:v>1.7899999999999999E-2</c:v>
                </c:pt>
                <c:pt idx="12">
                  <c:v>6.8099999999999994E-2</c:v>
                </c:pt>
                <c:pt idx="13">
                  <c:v>6.8599999999999994E-2</c:v>
                </c:pt>
                <c:pt idx="14">
                  <c:v>5.7000000000000002E-2</c:v>
                </c:pt>
                <c:pt idx="15">
                  <c:v>6.2899999999999998E-2</c:v>
                </c:pt>
                <c:pt idx="16">
                  <c:v>0.13500000000000001</c:v>
                </c:pt>
                <c:pt idx="17">
                  <c:v>1.6E-2</c:v>
                </c:pt>
                <c:pt idx="18">
                  <c:v>3.7499999999999999E-2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4-4C15-9EF2-76D317BB3509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Australia'!$L$163:$L$181</c:f>
              <c:numCache>
                <c:formatCode>0.0%</c:formatCode>
                <c:ptCount val="19"/>
                <c:pt idx="0">
                  <c:v>2.24E-2</c:v>
                </c:pt>
                <c:pt idx="1">
                  <c:v>1.55E-2</c:v>
                </c:pt>
                <c:pt idx="2">
                  <c:v>8.9899999999999994E-2</c:v>
                </c:pt>
                <c:pt idx="3">
                  <c:v>1.2500000000000001E-2</c:v>
                </c:pt>
                <c:pt idx="4">
                  <c:v>6.5199999999999994E-2</c:v>
                </c:pt>
                <c:pt idx="5">
                  <c:v>4.48E-2</c:v>
                </c:pt>
                <c:pt idx="6">
                  <c:v>0.12230000000000001</c:v>
                </c:pt>
                <c:pt idx="7">
                  <c:v>6.6000000000000003E-2</c:v>
                </c:pt>
                <c:pt idx="8">
                  <c:v>3.8800000000000001E-2</c:v>
                </c:pt>
                <c:pt idx="9">
                  <c:v>1.0500000000000001E-2</c:v>
                </c:pt>
                <c:pt idx="10">
                  <c:v>3.6200000000000003E-2</c:v>
                </c:pt>
                <c:pt idx="11">
                  <c:v>1.7399999999999999E-2</c:v>
                </c:pt>
                <c:pt idx="12">
                  <c:v>6.83E-2</c:v>
                </c:pt>
                <c:pt idx="13">
                  <c:v>7.2099999999999997E-2</c:v>
                </c:pt>
                <c:pt idx="14">
                  <c:v>0.06</c:v>
                </c:pt>
                <c:pt idx="15">
                  <c:v>6.7400000000000002E-2</c:v>
                </c:pt>
                <c:pt idx="16">
                  <c:v>0.13950000000000001</c:v>
                </c:pt>
                <c:pt idx="17">
                  <c:v>1.4E-2</c:v>
                </c:pt>
                <c:pt idx="18">
                  <c:v>3.6600000000000001E-2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4-4C15-9EF2-76D317BB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-0.11609999999999999</c:v>
                </c:pt>
                <c:pt idx="1">
                  <c:v>-2.81E-2</c:v>
                </c:pt>
                <c:pt idx="2">
                  <c:v>-5.3400000000000003E-2</c:v>
                </c:pt>
                <c:pt idx="3">
                  <c:v>-1.9199999999999998E-2</c:v>
                </c:pt>
                <c:pt idx="4">
                  <c:v>-1.04E-2</c:v>
                </c:pt>
                <c:pt idx="5">
                  <c:v>-3.5700000000000003E-2</c:v>
                </c:pt>
                <c:pt idx="6">
                  <c:v>-6.1000000000000004E-3</c:v>
                </c:pt>
                <c:pt idx="7">
                  <c:v>-0.11940000000000001</c:v>
                </c:pt>
                <c:pt idx="8">
                  <c:v>-6.4799999999999996E-2</c:v>
                </c:pt>
                <c:pt idx="9">
                  <c:v>-6.5000000000000002E-2</c:v>
                </c:pt>
                <c:pt idx="10">
                  <c:v>2.6100000000000002E-2</c:v>
                </c:pt>
                <c:pt idx="11">
                  <c:v>-4.5100000000000001E-2</c:v>
                </c:pt>
                <c:pt idx="12">
                  <c:v>-1.7000000000000001E-2</c:v>
                </c:pt>
                <c:pt idx="13">
                  <c:v>3.1300000000000001E-2</c:v>
                </c:pt>
                <c:pt idx="14">
                  <c:v>3.2199999999999999E-2</c:v>
                </c:pt>
                <c:pt idx="15">
                  <c:v>5.0700000000000002E-2</c:v>
                </c:pt>
                <c:pt idx="16">
                  <c:v>1.3100000000000001E-2</c:v>
                </c:pt>
                <c:pt idx="17">
                  <c:v>-0.1366</c:v>
                </c:pt>
                <c:pt idx="18">
                  <c:v>-4.2999999999999997E-2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B-4D11-A541-E0A815A1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0.1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102.07</c:v>
                </c:pt>
                <c:pt idx="1">
                  <c:v>96.81</c:v>
                </c:pt>
                <c:pt idx="2">
                  <c:v>98.81</c:v>
                </c:pt>
                <c:pt idx="3">
                  <c:v>99.66</c:v>
                </c:pt>
                <c:pt idx="4">
                  <c:v>98.74</c:v>
                </c:pt>
                <c:pt idx="5">
                  <c:v>95.27</c:v>
                </c:pt>
                <c:pt idx="6">
                  <c:v>92.56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C-44FE-8A6F-310E224C4F15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102.89</c:v>
                </c:pt>
                <c:pt idx="1">
                  <c:v>95.66</c:v>
                </c:pt>
                <c:pt idx="2">
                  <c:v>96.99</c:v>
                </c:pt>
                <c:pt idx="3">
                  <c:v>97.79</c:v>
                </c:pt>
                <c:pt idx="4">
                  <c:v>97.26</c:v>
                </c:pt>
                <c:pt idx="5">
                  <c:v>93.41</c:v>
                </c:pt>
                <c:pt idx="6">
                  <c:v>88.72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C-44FE-8A6F-310E224C4F15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103.95</c:v>
                </c:pt>
                <c:pt idx="1">
                  <c:v>95.04</c:v>
                </c:pt>
                <c:pt idx="2">
                  <c:v>96.71</c:v>
                </c:pt>
                <c:pt idx="3">
                  <c:v>97.74</c:v>
                </c:pt>
                <c:pt idx="4">
                  <c:v>97.06</c:v>
                </c:pt>
                <c:pt idx="5">
                  <c:v>92.55</c:v>
                </c:pt>
                <c:pt idx="6">
                  <c:v>86.59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C-44FE-8A6F-310E224C4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'South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'South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99.186199999999999</c:v>
                </c:pt>
                <c:pt idx="2">
                  <c:v>95.930899999999994</c:v>
                </c:pt>
                <c:pt idx="3">
                  <c:v>93.526899999999998</c:v>
                </c:pt>
                <c:pt idx="4">
                  <c:v>91.801599999999993</c:v>
                </c:pt>
                <c:pt idx="5">
                  <c:v>91.387100000000004</c:v>
                </c:pt>
                <c:pt idx="6">
                  <c:v>91.665800000000004</c:v>
                </c:pt>
                <c:pt idx="7">
                  <c:v>92.203400000000002</c:v>
                </c:pt>
                <c:pt idx="8">
                  <c:v>92.911600000000007</c:v>
                </c:pt>
                <c:pt idx="9">
                  <c:v>93.831999999999994</c:v>
                </c:pt>
                <c:pt idx="10">
                  <c:v>94.0518</c:v>
                </c:pt>
                <c:pt idx="11">
                  <c:v>94.511399999999995</c:v>
                </c:pt>
                <c:pt idx="12">
                  <c:v>95.271799999999999</c:v>
                </c:pt>
                <c:pt idx="13">
                  <c:v>95.456299999999999</c:v>
                </c:pt>
                <c:pt idx="14">
                  <c:v>95.087400000000002</c:v>
                </c:pt>
                <c:pt idx="15">
                  <c:v>94.531000000000006</c:v>
                </c:pt>
                <c:pt idx="16">
                  <c:v>95.343100000000007</c:v>
                </c:pt>
                <c:pt idx="17">
                  <c:v>96.128699999999995</c:v>
                </c:pt>
                <c:pt idx="18">
                  <c:v>96.575999999999993</c:v>
                </c:pt>
                <c:pt idx="19">
                  <c:v>97</c:v>
                </c:pt>
                <c:pt idx="20">
                  <c:v>96.933300000000003</c:v>
                </c:pt>
                <c:pt idx="21">
                  <c:v>97.265299999999996</c:v>
                </c:pt>
                <c:pt idx="22">
                  <c:v>97.525599999999997</c:v>
                </c:pt>
                <c:pt idx="23">
                  <c:v>97.873400000000004</c:v>
                </c:pt>
                <c:pt idx="24">
                  <c:v>97.923500000000004</c:v>
                </c:pt>
                <c:pt idx="25">
                  <c:v>98.083399999999997</c:v>
                </c:pt>
                <c:pt idx="26">
                  <c:v>98.449700000000007</c:v>
                </c:pt>
                <c:pt idx="27">
                  <c:v>98.642799999999994</c:v>
                </c:pt>
                <c:pt idx="28">
                  <c:v>98.697599999999994</c:v>
                </c:pt>
                <c:pt idx="29">
                  <c:v>98.3035</c:v>
                </c:pt>
                <c:pt idx="30">
                  <c:v>97.783699999999996</c:v>
                </c:pt>
                <c:pt idx="31">
                  <c:v>98.040800000000004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C-4048-B94C-E22A92C1408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CC-4048-B94C-E22A92C14088}"/>
              </c:ext>
            </c:extLst>
          </c:dPt>
          <c:cat>
            <c:strRef>
              <c:f>'South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'South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99.43</c:v>
                </c:pt>
                <c:pt idx="2">
                  <c:v>97.918800000000005</c:v>
                </c:pt>
                <c:pt idx="3">
                  <c:v>96.539900000000003</c:v>
                </c:pt>
                <c:pt idx="4">
                  <c:v>93.749600000000001</c:v>
                </c:pt>
                <c:pt idx="5">
                  <c:v>93.803200000000004</c:v>
                </c:pt>
                <c:pt idx="6">
                  <c:v>95.258200000000002</c:v>
                </c:pt>
                <c:pt idx="7">
                  <c:v>95.922499999999999</c:v>
                </c:pt>
                <c:pt idx="8">
                  <c:v>95.183300000000003</c:v>
                </c:pt>
                <c:pt idx="9">
                  <c:v>94.754900000000006</c:v>
                </c:pt>
                <c:pt idx="10">
                  <c:v>94.44</c:v>
                </c:pt>
                <c:pt idx="11">
                  <c:v>94.984700000000004</c:v>
                </c:pt>
                <c:pt idx="12">
                  <c:v>97.246600000000001</c:v>
                </c:pt>
                <c:pt idx="13">
                  <c:v>96.791700000000006</c:v>
                </c:pt>
                <c:pt idx="14">
                  <c:v>97.541799999999995</c:v>
                </c:pt>
                <c:pt idx="15">
                  <c:v>97.156899999999993</c:v>
                </c:pt>
                <c:pt idx="16">
                  <c:v>98.184700000000007</c:v>
                </c:pt>
                <c:pt idx="17">
                  <c:v>96.100099999999998</c:v>
                </c:pt>
                <c:pt idx="18">
                  <c:v>96.467500000000001</c:v>
                </c:pt>
                <c:pt idx="19">
                  <c:v>96.45</c:v>
                </c:pt>
                <c:pt idx="20">
                  <c:v>96.570099999999996</c:v>
                </c:pt>
                <c:pt idx="21">
                  <c:v>97.953699999999998</c:v>
                </c:pt>
                <c:pt idx="22">
                  <c:v>98.140299999999996</c:v>
                </c:pt>
                <c:pt idx="23">
                  <c:v>97.736199999999997</c:v>
                </c:pt>
                <c:pt idx="24">
                  <c:v>98.232900000000001</c:v>
                </c:pt>
                <c:pt idx="25">
                  <c:v>100.36960000000001</c:v>
                </c:pt>
                <c:pt idx="26">
                  <c:v>100.8827</c:v>
                </c:pt>
                <c:pt idx="27">
                  <c:v>101.46250000000001</c:v>
                </c:pt>
                <c:pt idx="28">
                  <c:v>101.3479</c:v>
                </c:pt>
                <c:pt idx="29">
                  <c:v>99.794399999999996</c:v>
                </c:pt>
                <c:pt idx="30">
                  <c:v>97.744200000000006</c:v>
                </c:pt>
                <c:pt idx="31">
                  <c:v>98.101299999999995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CC-4048-B94C-E22A92C1408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'South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CC-4048-B94C-E22A92C1408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'South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CC-4048-B94C-E22A92C14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105.78</c:v>
                </c:pt>
                <c:pt idx="1">
                  <c:v>99.33</c:v>
                </c:pt>
                <c:pt idx="2">
                  <c:v>98.7</c:v>
                </c:pt>
                <c:pt idx="3">
                  <c:v>99.52</c:v>
                </c:pt>
                <c:pt idx="4">
                  <c:v>99.26</c:v>
                </c:pt>
                <c:pt idx="5">
                  <c:v>96.48</c:v>
                </c:pt>
                <c:pt idx="6">
                  <c:v>92.82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9F-4FDC-B8EE-248EC1F10B3D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107.01</c:v>
                </c:pt>
                <c:pt idx="1">
                  <c:v>98.16</c:v>
                </c:pt>
                <c:pt idx="2">
                  <c:v>97.29</c:v>
                </c:pt>
                <c:pt idx="3">
                  <c:v>97.83</c:v>
                </c:pt>
                <c:pt idx="4">
                  <c:v>97.7</c:v>
                </c:pt>
                <c:pt idx="5">
                  <c:v>94.4</c:v>
                </c:pt>
                <c:pt idx="6">
                  <c:v>89.18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9F-4FDC-B8EE-248EC1F10B3D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108.22</c:v>
                </c:pt>
                <c:pt idx="1">
                  <c:v>97.67</c:v>
                </c:pt>
                <c:pt idx="2">
                  <c:v>97.14</c:v>
                </c:pt>
                <c:pt idx="3">
                  <c:v>98.06</c:v>
                </c:pt>
                <c:pt idx="4">
                  <c:v>97.99</c:v>
                </c:pt>
                <c:pt idx="5">
                  <c:v>94.42</c:v>
                </c:pt>
                <c:pt idx="6">
                  <c:v>88.36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9F-4FDC-B8EE-248EC1F1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105.38</c:v>
                </c:pt>
                <c:pt idx="1">
                  <c:v>100.13</c:v>
                </c:pt>
                <c:pt idx="2">
                  <c:v>101.36</c:v>
                </c:pt>
                <c:pt idx="3">
                  <c:v>101.86</c:v>
                </c:pt>
                <c:pt idx="4">
                  <c:v>100.67</c:v>
                </c:pt>
                <c:pt idx="5">
                  <c:v>96.94</c:v>
                </c:pt>
                <c:pt idx="6">
                  <c:v>91.72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D-469E-B66B-AE6CCCEEE2BA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106.2</c:v>
                </c:pt>
                <c:pt idx="1">
                  <c:v>99.58</c:v>
                </c:pt>
                <c:pt idx="2">
                  <c:v>100.01</c:v>
                </c:pt>
                <c:pt idx="3">
                  <c:v>100.42</c:v>
                </c:pt>
                <c:pt idx="4">
                  <c:v>99.48</c:v>
                </c:pt>
                <c:pt idx="5">
                  <c:v>95.11</c:v>
                </c:pt>
                <c:pt idx="6">
                  <c:v>89.09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D-469E-B66B-AE6CCCEEE2BA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106.54</c:v>
                </c:pt>
                <c:pt idx="1">
                  <c:v>98.25</c:v>
                </c:pt>
                <c:pt idx="2">
                  <c:v>99.42</c:v>
                </c:pt>
                <c:pt idx="3">
                  <c:v>100.21</c:v>
                </c:pt>
                <c:pt idx="4">
                  <c:v>99.5</c:v>
                </c:pt>
                <c:pt idx="5">
                  <c:v>94.74</c:v>
                </c:pt>
                <c:pt idx="6">
                  <c:v>87.57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D-469E-B66B-AE6CCCEEE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Australia'!$L$143:$L$161</c:f>
              <c:numCache>
                <c:formatCode>0.0%</c:formatCode>
                <c:ptCount val="19"/>
                <c:pt idx="0">
                  <c:v>1.38E-2</c:v>
                </c:pt>
                <c:pt idx="1">
                  <c:v>7.0999999999999994E-2</c:v>
                </c:pt>
                <c:pt idx="2">
                  <c:v>5.9299999999999999E-2</c:v>
                </c:pt>
                <c:pt idx="3">
                  <c:v>1.0999999999999999E-2</c:v>
                </c:pt>
                <c:pt idx="4">
                  <c:v>6.88E-2</c:v>
                </c:pt>
                <c:pt idx="5">
                  <c:v>3.9300000000000002E-2</c:v>
                </c:pt>
                <c:pt idx="6">
                  <c:v>9.5200000000000007E-2</c:v>
                </c:pt>
                <c:pt idx="7">
                  <c:v>6.54E-2</c:v>
                </c:pt>
                <c:pt idx="8">
                  <c:v>4.0899999999999999E-2</c:v>
                </c:pt>
                <c:pt idx="9">
                  <c:v>7.4000000000000003E-3</c:v>
                </c:pt>
                <c:pt idx="10">
                  <c:v>2.5399999999999999E-2</c:v>
                </c:pt>
                <c:pt idx="11">
                  <c:v>2.1700000000000001E-2</c:v>
                </c:pt>
                <c:pt idx="12">
                  <c:v>7.4099999999999999E-2</c:v>
                </c:pt>
                <c:pt idx="13">
                  <c:v>6.5699999999999995E-2</c:v>
                </c:pt>
                <c:pt idx="14">
                  <c:v>5.9799999999999999E-2</c:v>
                </c:pt>
                <c:pt idx="15">
                  <c:v>8.5699999999999998E-2</c:v>
                </c:pt>
                <c:pt idx="16">
                  <c:v>0.14269999999999999</c:v>
                </c:pt>
                <c:pt idx="17">
                  <c:v>1.6299999999999999E-2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61-46F2-90F4-83419B8FF2B9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Australia'!$L$163:$L$181</c:f>
              <c:numCache>
                <c:formatCode>0.0%</c:formatCode>
                <c:ptCount val="19"/>
                <c:pt idx="0">
                  <c:v>1.2800000000000001E-2</c:v>
                </c:pt>
                <c:pt idx="1">
                  <c:v>7.0999999999999994E-2</c:v>
                </c:pt>
                <c:pt idx="2">
                  <c:v>5.9200000000000003E-2</c:v>
                </c:pt>
                <c:pt idx="3">
                  <c:v>1.14E-2</c:v>
                </c:pt>
                <c:pt idx="4">
                  <c:v>6.6199999999999995E-2</c:v>
                </c:pt>
                <c:pt idx="5">
                  <c:v>3.9199999999999999E-2</c:v>
                </c:pt>
                <c:pt idx="6">
                  <c:v>9.6100000000000005E-2</c:v>
                </c:pt>
                <c:pt idx="7">
                  <c:v>6.0100000000000001E-2</c:v>
                </c:pt>
                <c:pt idx="8">
                  <c:v>3.8899999999999997E-2</c:v>
                </c:pt>
                <c:pt idx="9">
                  <c:v>7.0000000000000001E-3</c:v>
                </c:pt>
                <c:pt idx="10">
                  <c:v>2.7099999999999999E-2</c:v>
                </c:pt>
                <c:pt idx="11">
                  <c:v>2.07E-2</c:v>
                </c:pt>
                <c:pt idx="12">
                  <c:v>7.3700000000000002E-2</c:v>
                </c:pt>
                <c:pt idx="13">
                  <c:v>6.5799999999999997E-2</c:v>
                </c:pt>
                <c:pt idx="14">
                  <c:v>6.25E-2</c:v>
                </c:pt>
                <c:pt idx="15">
                  <c:v>8.48E-2</c:v>
                </c:pt>
                <c:pt idx="16">
                  <c:v>0.15079999999999999</c:v>
                </c:pt>
                <c:pt idx="17">
                  <c:v>1.6E-2</c:v>
                </c:pt>
                <c:pt idx="18">
                  <c:v>3.5099999999999999E-2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61-46F2-90F4-83419B8FF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-8.2900000000000001E-2</c:v>
                </c:pt>
                <c:pt idx="1">
                  <c:v>-1.38E-2</c:v>
                </c:pt>
                <c:pt idx="2">
                  <c:v>-1.49E-2</c:v>
                </c:pt>
                <c:pt idx="3">
                  <c:v>2.5999999999999999E-2</c:v>
                </c:pt>
                <c:pt idx="4">
                  <c:v>-5.0900000000000001E-2</c:v>
                </c:pt>
                <c:pt idx="5">
                  <c:v>-1.7299999999999999E-2</c:v>
                </c:pt>
                <c:pt idx="6">
                  <c:v>-4.5999999999999999E-3</c:v>
                </c:pt>
                <c:pt idx="7">
                  <c:v>-9.2799999999999994E-2</c:v>
                </c:pt>
                <c:pt idx="8">
                  <c:v>-6.0600000000000001E-2</c:v>
                </c:pt>
                <c:pt idx="9">
                  <c:v>-7.6700000000000004E-2</c:v>
                </c:pt>
                <c:pt idx="10">
                  <c:v>5.2999999999999999E-2</c:v>
                </c:pt>
                <c:pt idx="11">
                  <c:v>-5.8400000000000001E-2</c:v>
                </c:pt>
                <c:pt idx="12">
                  <c:v>-1.84E-2</c:v>
                </c:pt>
                <c:pt idx="13">
                  <c:v>-1.2800000000000001E-2</c:v>
                </c:pt>
                <c:pt idx="14">
                  <c:v>3.0300000000000001E-2</c:v>
                </c:pt>
                <c:pt idx="15">
                  <c:v>-2.4199999999999999E-2</c:v>
                </c:pt>
                <c:pt idx="16">
                  <c:v>4.2200000000000001E-2</c:v>
                </c:pt>
                <c:pt idx="17">
                  <c:v>-3.3500000000000002E-2</c:v>
                </c:pt>
                <c:pt idx="18">
                  <c:v>-3.8899999999999997E-2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F-41A3-B535-D72345E3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'Western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'Western Australia'!$L$268:$L$308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99.342799999999997</c:v>
                </c:pt>
                <c:pt idx="2">
                  <c:v>96.564300000000003</c:v>
                </c:pt>
                <c:pt idx="3">
                  <c:v>93.885999999999996</c:v>
                </c:pt>
                <c:pt idx="4">
                  <c:v>92.207300000000004</c:v>
                </c:pt>
                <c:pt idx="5">
                  <c:v>91.796700000000001</c:v>
                </c:pt>
                <c:pt idx="6">
                  <c:v>91.810500000000005</c:v>
                </c:pt>
                <c:pt idx="7">
                  <c:v>92.459299999999999</c:v>
                </c:pt>
                <c:pt idx="8">
                  <c:v>93.185199999999995</c:v>
                </c:pt>
                <c:pt idx="9">
                  <c:v>93.813699999999997</c:v>
                </c:pt>
                <c:pt idx="10">
                  <c:v>94.295000000000002</c:v>
                </c:pt>
                <c:pt idx="11">
                  <c:v>94.65</c:v>
                </c:pt>
                <c:pt idx="12">
                  <c:v>95.650800000000004</c:v>
                </c:pt>
                <c:pt idx="13">
                  <c:v>96.453699999999998</c:v>
                </c:pt>
                <c:pt idx="14">
                  <c:v>96.7958</c:v>
                </c:pt>
                <c:pt idx="15">
                  <c:v>96.677599999999998</c:v>
                </c:pt>
                <c:pt idx="16">
                  <c:v>98.016499999999994</c:v>
                </c:pt>
                <c:pt idx="17">
                  <c:v>98.623099999999994</c:v>
                </c:pt>
                <c:pt idx="18">
                  <c:v>98.333799999999997</c:v>
                </c:pt>
                <c:pt idx="19">
                  <c:v>98.516000000000005</c:v>
                </c:pt>
                <c:pt idx="20">
                  <c:v>98.918999999999997</c:v>
                </c:pt>
                <c:pt idx="21">
                  <c:v>98.898799999999994</c:v>
                </c:pt>
                <c:pt idx="22">
                  <c:v>99.117999999999995</c:v>
                </c:pt>
                <c:pt idx="23">
                  <c:v>99.218100000000007</c:v>
                </c:pt>
                <c:pt idx="24">
                  <c:v>99.423100000000005</c:v>
                </c:pt>
                <c:pt idx="25">
                  <c:v>99.433000000000007</c:v>
                </c:pt>
                <c:pt idx="26">
                  <c:v>99.843500000000006</c:v>
                </c:pt>
                <c:pt idx="27">
                  <c:v>100.08880000000001</c:v>
                </c:pt>
                <c:pt idx="28">
                  <c:v>100.2227</c:v>
                </c:pt>
                <c:pt idx="29">
                  <c:v>99.616900000000001</c:v>
                </c:pt>
                <c:pt idx="30">
                  <c:v>98.954800000000006</c:v>
                </c:pt>
                <c:pt idx="31">
                  <c:v>98.628600000000006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5-4914-BFC4-DE98D29FE718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105-4914-BFC4-DE98D29FE718}"/>
              </c:ext>
            </c:extLst>
          </c:dPt>
          <c:cat>
            <c:strRef>
              <c:f>'Western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'Western Australia'!$L$310:$L$350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98.629499999999993</c:v>
                </c:pt>
                <c:pt idx="2">
                  <c:v>96.823800000000006</c:v>
                </c:pt>
                <c:pt idx="3">
                  <c:v>92.965500000000006</c:v>
                </c:pt>
                <c:pt idx="4">
                  <c:v>88.903800000000004</c:v>
                </c:pt>
                <c:pt idx="5">
                  <c:v>89.637</c:v>
                </c:pt>
                <c:pt idx="6">
                  <c:v>90.002799999999993</c:v>
                </c:pt>
                <c:pt idx="7">
                  <c:v>90.844300000000004</c:v>
                </c:pt>
                <c:pt idx="8">
                  <c:v>90.584400000000002</c:v>
                </c:pt>
                <c:pt idx="9">
                  <c:v>89.613</c:v>
                </c:pt>
                <c:pt idx="10">
                  <c:v>89.150400000000005</c:v>
                </c:pt>
                <c:pt idx="11">
                  <c:v>89.889899999999997</c:v>
                </c:pt>
                <c:pt idx="12">
                  <c:v>92.35</c:v>
                </c:pt>
                <c:pt idx="13">
                  <c:v>93.082800000000006</c:v>
                </c:pt>
                <c:pt idx="14">
                  <c:v>93.208799999999997</c:v>
                </c:pt>
                <c:pt idx="15">
                  <c:v>92.363600000000005</c:v>
                </c:pt>
                <c:pt idx="16">
                  <c:v>96.027199999999993</c:v>
                </c:pt>
                <c:pt idx="17">
                  <c:v>93.146600000000007</c:v>
                </c:pt>
                <c:pt idx="18">
                  <c:v>92.748099999999994</c:v>
                </c:pt>
                <c:pt idx="19">
                  <c:v>92.879000000000005</c:v>
                </c:pt>
                <c:pt idx="20">
                  <c:v>93.599299999999999</c:v>
                </c:pt>
                <c:pt idx="21">
                  <c:v>94.218299999999999</c:v>
                </c:pt>
                <c:pt idx="22">
                  <c:v>94.085499999999996</c:v>
                </c:pt>
                <c:pt idx="23">
                  <c:v>95.065899999999999</c:v>
                </c:pt>
                <c:pt idx="24">
                  <c:v>95.437200000000004</c:v>
                </c:pt>
                <c:pt idx="25">
                  <c:v>101.7475</c:v>
                </c:pt>
                <c:pt idx="26">
                  <c:v>102.434</c:v>
                </c:pt>
                <c:pt idx="27">
                  <c:v>97.955200000000005</c:v>
                </c:pt>
                <c:pt idx="28">
                  <c:v>97.644099999999995</c:v>
                </c:pt>
                <c:pt idx="29">
                  <c:v>97.835999999999999</c:v>
                </c:pt>
                <c:pt idx="30">
                  <c:v>94.288499999999999</c:v>
                </c:pt>
                <c:pt idx="31">
                  <c:v>94.643699999999995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05-4914-BFC4-DE98D29FE718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'Western Australia'!$L$183:$L$223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05-4914-BFC4-DE98D29FE718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'Western Australia'!$L$225:$L$266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05-4914-BFC4-DE98D29F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99.75</c:v>
                </c:pt>
                <c:pt idx="1">
                  <c:v>95.06</c:v>
                </c:pt>
                <c:pt idx="2">
                  <c:v>95.59</c:v>
                </c:pt>
                <c:pt idx="3">
                  <c:v>96.21</c:v>
                </c:pt>
                <c:pt idx="4">
                  <c:v>96.55</c:v>
                </c:pt>
                <c:pt idx="5">
                  <c:v>93.02</c:v>
                </c:pt>
                <c:pt idx="6">
                  <c:v>86.65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0B-4D51-A6C9-1A49644C335C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100.38</c:v>
                </c:pt>
                <c:pt idx="1">
                  <c:v>93.39</c:v>
                </c:pt>
                <c:pt idx="2">
                  <c:v>93.6</c:v>
                </c:pt>
                <c:pt idx="3">
                  <c:v>94.01</c:v>
                </c:pt>
                <c:pt idx="4">
                  <c:v>94.37</c:v>
                </c:pt>
                <c:pt idx="5">
                  <c:v>90.87</c:v>
                </c:pt>
                <c:pt idx="6">
                  <c:v>83.65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0B-4D51-A6C9-1A49644C335C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101.09</c:v>
                </c:pt>
                <c:pt idx="1">
                  <c:v>93.5</c:v>
                </c:pt>
                <c:pt idx="2">
                  <c:v>93.74</c:v>
                </c:pt>
                <c:pt idx="3">
                  <c:v>94.8</c:v>
                </c:pt>
                <c:pt idx="4">
                  <c:v>95.27</c:v>
                </c:pt>
                <c:pt idx="5">
                  <c:v>91.27</c:v>
                </c:pt>
                <c:pt idx="6">
                  <c:v>82.96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0B-4D51-A6C9-1A49644C3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97.64</c:v>
                </c:pt>
                <c:pt idx="1">
                  <c:v>94.47</c:v>
                </c:pt>
                <c:pt idx="2">
                  <c:v>97.26</c:v>
                </c:pt>
                <c:pt idx="3">
                  <c:v>98.54</c:v>
                </c:pt>
                <c:pt idx="4">
                  <c:v>98.62</c:v>
                </c:pt>
                <c:pt idx="5">
                  <c:v>95.38</c:v>
                </c:pt>
                <c:pt idx="6">
                  <c:v>79.739999999999995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F1-4687-8164-262414B679DB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98.82</c:v>
                </c:pt>
                <c:pt idx="1">
                  <c:v>93.19</c:v>
                </c:pt>
                <c:pt idx="2">
                  <c:v>95.46</c:v>
                </c:pt>
                <c:pt idx="3">
                  <c:v>96.25</c:v>
                </c:pt>
                <c:pt idx="4">
                  <c:v>97.06</c:v>
                </c:pt>
                <c:pt idx="5">
                  <c:v>93.56</c:v>
                </c:pt>
                <c:pt idx="6">
                  <c:v>77.209999999999994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1-4687-8164-262414B679DB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99.61</c:v>
                </c:pt>
                <c:pt idx="1">
                  <c:v>92.81</c:v>
                </c:pt>
                <c:pt idx="2">
                  <c:v>95.54</c:v>
                </c:pt>
                <c:pt idx="3">
                  <c:v>96.78</c:v>
                </c:pt>
                <c:pt idx="4">
                  <c:v>97.16</c:v>
                </c:pt>
                <c:pt idx="5">
                  <c:v>93.68</c:v>
                </c:pt>
                <c:pt idx="6">
                  <c:v>76.760000000000005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F1-4687-8164-262414B6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Tasmania!$L$143:$L$161</c:f>
              <c:numCache>
                <c:formatCode>0.0%</c:formatCode>
                <c:ptCount val="19"/>
                <c:pt idx="0">
                  <c:v>5.2900000000000003E-2</c:v>
                </c:pt>
                <c:pt idx="1">
                  <c:v>1.1900000000000001E-2</c:v>
                </c:pt>
                <c:pt idx="2">
                  <c:v>8.0299999999999996E-2</c:v>
                </c:pt>
                <c:pt idx="3">
                  <c:v>1.8499999999999999E-2</c:v>
                </c:pt>
                <c:pt idx="4">
                  <c:v>6.8199999999999997E-2</c:v>
                </c:pt>
                <c:pt idx="5">
                  <c:v>3.5700000000000003E-2</c:v>
                </c:pt>
                <c:pt idx="6">
                  <c:v>0.1135</c:v>
                </c:pt>
                <c:pt idx="7">
                  <c:v>7.8100000000000003E-2</c:v>
                </c:pt>
                <c:pt idx="8">
                  <c:v>4.2799999999999998E-2</c:v>
                </c:pt>
                <c:pt idx="9">
                  <c:v>8.6999999999999994E-3</c:v>
                </c:pt>
                <c:pt idx="10">
                  <c:v>3.04E-2</c:v>
                </c:pt>
                <c:pt idx="11">
                  <c:v>1.78E-2</c:v>
                </c:pt>
                <c:pt idx="12">
                  <c:v>5.2600000000000001E-2</c:v>
                </c:pt>
                <c:pt idx="13">
                  <c:v>5.6500000000000002E-2</c:v>
                </c:pt>
                <c:pt idx="14">
                  <c:v>0.1007</c:v>
                </c:pt>
                <c:pt idx="15">
                  <c:v>5.1200000000000002E-2</c:v>
                </c:pt>
                <c:pt idx="16">
                  <c:v>0.1245</c:v>
                </c:pt>
                <c:pt idx="17">
                  <c:v>1.6500000000000001E-2</c:v>
                </c:pt>
                <c:pt idx="18">
                  <c:v>3.9100000000000003E-2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C-4F7D-937E-F2BD3C2A34FD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Tasmania!$L$163:$L$181</c:f>
              <c:numCache>
                <c:formatCode>0.0%</c:formatCode>
                <c:ptCount val="19"/>
                <c:pt idx="0">
                  <c:v>4.6399999999999997E-2</c:v>
                </c:pt>
                <c:pt idx="1">
                  <c:v>1.12E-2</c:v>
                </c:pt>
                <c:pt idx="2">
                  <c:v>8.1500000000000003E-2</c:v>
                </c:pt>
                <c:pt idx="3">
                  <c:v>1.95E-2</c:v>
                </c:pt>
                <c:pt idx="4">
                  <c:v>6.6799999999999998E-2</c:v>
                </c:pt>
                <c:pt idx="5">
                  <c:v>3.49E-2</c:v>
                </c:pt>
                <c:pt idx="6">
                  <c:v>0.1171</c:v>
                </c:pt>
                <c:pt idx="7">
                  <c:v>6.9900000000000004E-2</c:v>
                </c:pt>
                <c:pt idx="8">
                  <c:v>4.2000000000000003E-2</c:v>
                </c:pt>
                <c:pt idx="9">
                  <c:v>8.2000000000000007E-3</c:v>
                </c:pt>
                <c:pt idx="10">
                  <c:v>2.98E-2</c:v>
                </c:pt>
                <c:pt idx="11">
                  <c:v>1.78E-2</c:v>
                </c:pt>
                <c:pt idx="12">
                  <c:v>5.4100000000000002E-2</c:v>
                </c:pt>
                <c:pt idx="13">
                  <c:v>5.7000000000000002E-2</c:v>
                </c:pt>
                <c:pt idx="14">
                  <c:v>0.10589999999999999</c:v>
                </c:pt>
                <c:pt idx="15">
                  <c:v>5.2400000000000002E-2</c:v>
                </c:pt>
                <c:pt idx="16">
                  <c:v>0.1313</c:v>
                </c:pt>
                <c:pt idx="17">
                  <c:v>1.54E-2</c:v>
                </c:pt>
                <c:pt idx="18">
                  <c:v>3.8699999999999998E-2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C-4F7D-937E-F2BD3C2A3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-0.16639999999999999</c:v>
                </c:pt>
                <c:pt idx="1">
                  <c:v>-0.1108</c:v>
                </c:pt>
                <c:pt idx="2">
                  <c:v>-3.4000000000000002E-2</c:v>
                </c:pt>
                <c:pt idx="3">
                  <c:v>-5.0000000000000001E-4</c:v>
                </c:pt>
                <c:pt idx="4">
                  <c:v>-6.7400000000000002E-2</c:v>
                </c:pt>
                <c:pt idx="5">
                  <c:v>-7.0099999999999996E-2</c:v>
                </c:pt>
                <c:pt idx="6">
                  <c:v>-1.83E-2</c:v>
                </c:pt>
                <c:pt idx="7">
                  <c:v>-0.14829999999999999</c:v>
                </c:pt>
                <c:pt idx="8">
                  <c:v>-6.5299999999999997E-2</c:v>
                </c:pt>
                <c:pt idx="9">
                  <c:v>-9.7199999999999995E-2</c:v>
                </c:pt>
                <c:pt idx="10">
                  <c:v>-6.5500000000000003E-2</c:v>
                </c:pt>
                <c:pt idx="11">
                  <c:v>-4.9399999999999999E-2</c:v>
                </c:pt>
                <c:pt idx="12">
                  <c:v>-2.0799999999999999E-2</c:v>
                </c:pt>
                <c:pt idx="13">
                  <c:v>-4.0500000000000001E-2</c:v>
                </c:pt>
                <c:pt idx="14">
                  <c:v>1.2999999999999999E-3</c:v>
                </c:pt>
                <c:pt idx="15">
                  <c:v>-2.53E-2</c:v>
                </c:pt>
                <c:pt idx="16">
                  <c:v>3.8999999999999998E-3</c:v>
                </c:pt>
                <c:pt idx="17">
                  <c:v>-0.10879999999999999</c:v>
                </c:pt>
                <c:pt idx="18">
                  <c:v>-5.96E-2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8-47B0-BA62-39AA33B94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Wales'!$L$143:$L$161</c:f>
              <c:numCache>
                <c:formatCode>0.0%</c:formatCode>
                <c:ptCount val="19"/>
                <c:pt idx="0">
                  <c:v>9.5999999999999992E-3</c:v>
                </c:pt>
                <c:pt idx="1">
                  <c:v>7.7000000000000002E-3</c:v>
                </c:pt>
                <c:pt idx="2">
                  <c:v>6.2E-2</c:v>
                </c:pt>
                <c:pt idx="3">
                  <c:v>8.2000000000000007E-3</c:v>
                </c:pt>
                <c:pt idx="4">
                  <c:v>6.4500000000000002E-2</c:v>
                </c:pt>
                <c:pt idx="5">
                  <c:v>4.87E-2</c:v>
                </c:pt>
                <c:pt idx="6">
                  <c:v>9.7500000000000003E-2</c:v>
                </c:pt>
                <c:pt idx="7">
                  <c:v>7.2800000000000004E-2</c:v>
                </c:pt>
                <c:pt idx="8">
                  <c:v>4.1099999999999998E-2</c:v>
                </c:pt>
                <c:pt idx="9">
                  <c:v>1.9099999999999999E-2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9.1800000000000007E-2</c:v>
                </c:pt>
                <c:pt idx="13">
                  <c:v>6.7199999999999996E-2</c:v>
                </c:pt>
                <c:pt idx="14">
                  <c:v>5.9200000000000003E-2</c:v>
                </c:pt>
                <c:pt idx="15">
                  <c:v>9.2100000000000001E-2</c:v>
                </c:pt>
                <c:pt idx="16">
                  <c:v>0.1386</c:v>
                </c:pt>
                <c:pt idx="17">
                  <c:v>1.38E-2</c:v>
                </c:pt>
                <c:pt idx="18">
                  <c:v>3.15E-2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BD-4E29-AF84-977756E4EC50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Wales'!$L$163:$L$181</c:f>
              <c:numCache>
                <c:formatCode>0.0%</c:formatCode>
                <c:ptCount val="19"/>
                <c:pt idx="0">
                  <c:v>9.2999999999999992E-3</c:v>
                </c:pt>
                <c:pt idx="1">
                  <c:v>8.2000000000000007E-3</c:v>
                </c:pt>
                <c:pt idx="2">
                  <c:v>6.2399999999999997E-2</c:v>
                </c:pt>
                <c:pt idx="3">
                  <c:v>8.8999999999999999E-3</c:v>
                </c:pt>
                <c:pt idx="4">
                  <c:v>6.0699999999999997E-2</c:v>
                </c:pt>
                <c:pt idx="5">
                  <c:v>4.8300000000000003E-2</c:v>
                </c:pt>
                <c:pt idx="6">
                  <c:v>9.9299999999999999E-2</c:v>
                </c:pt>
                <c:pt idx="7">
                  <c:v>6.3600000000000004E-2</c:v>
                </c:pt>
                <c:pt idx="8">
                  <c:v>4.0099999999999997E-2</c:v>
                </c:pt>
                <c:pt idx="9">
                  <c:v>1.83E-2</c:v>
                </c:pt>
                <c:pt idx="10">
                  <c:v>5.4899999999999997E-2</c:v>
                </c:pt>
                <c:pt idx="11">
                  <c:v>2.1999999999999999E-2</c:v>
                </c:pt>
                <c:pt idx="12">
                  <c:v>9.0499999999999997E-2</c:v>
                </c:pt>
                <c:pt idx="13">
                  <c:v>6.6400000000000001E-2</c:v>
                </c:pt>
                <c:pt idx="14">
                  <c:v>6.4899999999999999E-2</c:v>
                </c:pt>
                <c:pt idx="15">
                  <c:v>9.35E-2</c:v>
                </c:pt>
                <c:pt idx="16">
                  <c:v>0.1454</c:v>
                </c:pt>
                <c:pt idx="17">
                  <c:v>1.26E-2</c:v>
                </c:pt>
                <c:pt idx="18">
                  <c:v>3.0300000000000001E-2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BD-4E29-AF84-977756E4E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Tasmania!$K$183:$K$223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Tasmania!$L$268:$L$308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99.344800000000006</c:v>
                </c:pt>
                <c:pt idx="2">
                  <c:v>96.458799999999997</c:v>
                </c:pt>
                <c:pt idx="3">
                  <c:v>93.691000000000003</c:v>
                </c:pt>
                <c:pt idx="4">
                  <c:v>91.706199999999995</c:v>
                </c:pt>
                <c:pt idx="5">
                  <c:v>91.487700000000004</c:v>
                </c:pt>
                <c:pt idx="6">
                  <c:v>91.678299999999993</c:v>
                </c:pt>
                <c:pt idx="7">
                  <c:v>91.704300000000003</c:v>
                </c:pt>
                <c:pt idx="8">
                  <c:v>92.2654</c:v>
                </c:pt>
                <c:pt idx="9">
                  <c:v>91.922399999999996</c:v>
                </c:pt>
                <c:pt idx="10">
                  <c:v>92.578100000000006</c:v>
                </c:pt>
                <c:pt idx="11">
                  <c:v>92.615799999999993</c:v>
                </c:pt>
                <c:pt idx="12">
                  <c:v>94.164400000000001</c:v>
                </c:pt>
                <c:pt idx="13">
                  <c:v>94.136899999999997</c:v>
                </c:pt>
                <c:pt idx="14">
                  <c:v>93.919300000000007</c:v>
                </c:pt>
                <c:pt idx="15">
                  <c:v>94.0732</c:v>
                </c:pt>
                <c:pt idx="16">
                  <c:v>94.678399999999996</c:v>
                </c:pt>
                <c:pt idx="17">
                  <c:v>94.65</c:v>
                </c:pt>
                <c:pt idx="18">
                  <c:v>95.177599999999998</c:v>
                </c:pt>
                <c:pt idx="19">
                  <c:v>94.964699999999993</c:v>
                </c:pt>
                <c:pt idx="20">
                  <c:v>95.58</c:v>
                </c:pt>
                <c:pt idx="21">
                  <c:v>95.077299999999994</c:v>
                </c:pt>
                <c:pt idx="22">
                  <c:v>95.490200000000002</c:v>
                </c:pt>
                <c:pt idx="23">
                  <c:v>95.607900000000001</c:v>
                </c:pt>
                <c:pt idx="24">
                  <c:v>95.536299999999997</c:v>
                </c:pt>
                <c:pt idx="25">
                  <c:v>96.246700000000004</c:v>
                </c:pt>
                <c:pt idx="26">
                  <c:v>96.745699999999999</c:v>
                </c:pt>
                <c:pt idx="27">
                  <c:v>97.178399999999996</c:v>
                </c:pt>
                <c:pt idx="28">
                  <c:v>96.688900000000004</c:v>
                </c:pt>
                <c:pt idx="29">
                  <c:v>95.971299999999999</c:v>
                </c:pt>
                <c:pt idx="30">
                  <c:v>94.802800000000005</c:v>
                </c:pt>
                <c:pt idx="31">
                  <c:v>95.154600000000002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8A7-8A14-18389006C396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C9F-48A7-8A14-18389006C396}"/>
              </c:ext>
            </c:extLst>
          </c:dPt>
          <c:cat>
            <c:strRef>
              <c:f>Tasmania!$K$183:$K$223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Tasmania!$L$310:$L$350</c:f>
              <c:numCache>
                <c:formatCode>0.0</c:formatCode>
                <c:ptCount val="41"/>
                <c:pt idx="0">
                  <c:v>100</c:v>
                </c:pt>
                <c:pt idx="1">
                  <c:v>97.881399999999999</c:v>
                </c:pt>
                <c:pt idx="2">
                  <c:v>97.817999999999998</c:v>
                </c:pt>
                <c:pt idx="3">
                  <c:v>95.732399999999998</c:v>
                </c:pt>
                <c:pt idx="4">
                  <c:v>92.751099999999994</c:v>
                </c:pt>
                <c:pt idx="5">
                  <c:v>94.262200000000007</c:v>
                </c:pt>
                <c:pt idx="6">
                  <c:v>94.987399999999994</c:v>
                </c:pt>
                <c:pt idx="7">
                  <c:v>94.507999999999996</c:v>
                </c:pt>
                <c:pt idx="8">
                  <c:v>94.494</c:v>
                </c:pt>
                <c:pt idx="9">
                  <c:v>91.601500000000001</c:v>
                </c:pt>
                <c:pt idx="10">
                  <c:v>92.574299999999994</c:v>
                </c:pt>
                <c:pt idx="11">
                  <c:v>92.1143</c:v>
                </c:pt>
                <c:pt idx="12">
                  <c:v>97.020099999999999</c:v>
                </c:pt>
                <c:pt idx="13">
                  <c:v>97.332499999999996</c:v>
                </c:pt>
                <c:pt idx="14">
                  <c:v>96.318200000000004</c:v>
                </c:pt>
                <c:pt idx="15">
                  <c:v>96.364900000000006</c:v>
                </c:pt>
                <c:pt idx="16">
                  <c:v>96.644499999999994</c:v>
                </c:pt>
                <c:pt idx="17">
                  <c:v>93.929199999999994</c:v>
                </c:pt>
                <c:pt idx="18">
                  <c:v>95.598799999999997</c:v>
                </c:pt>
                <c:pt idx="19">
                  <c:v>95.069500000000005</c:v>
                </c:pt>
                <c:pt idx="20">
                  <c:v>96.955799999999996</c:v>
                </c:pt>
                <c:pt idx="21">
                  <c:v>95.422700000000006</c:v>
                </c:pt>
                <c:pt idx="22">
                  <c:v>96.365200000000002</c:v>
                </c:pt>
                <c:pt idx="23">
                  <c:v>96.101100000000002</c:v>
                </c:pt>
                <c:pt idx="24">
                  <c:v>96.116399999999999</c:v>
                </c:pt>
                <c:pt idx="25">
                  <c:v>97.195800000000006</c:v>
                </c:pt>
                <c:pt idx="26">
                  <c:v>97.663300000000007</c:v>
                </c:pt>
                <c:pt idx="27">
                  <c:v>98.770200000000003</c:v>
                </c:pt>
                <c:pt idx="28">
                  <c:v>97.380300000000005</c:v>
                </c:pt>
                <c:pt idx="29">
                  <c:v>95.560599999999994</c:v>
                </c:pt>
                <c:pt idx="30">
                  <c:v>94.999899999999997</c:v>
                </c:pt>
                <c:pt idx="31">
                  <c:v>94.639700000000005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9F-48A7-8A14-18389006C396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Tasmania!$L$183:$L$223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9F-48A7-8A14-18389006C396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Tasmania!$L$225:$L$266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9F-48A7-8A14-18389006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106.16</c:v>
                </c:pt>
                <c:pt idx="1">
                  <c:v>100.05</c:v>
                </c:pt>
                <c:pt idx="2">
                  <c:v>98.91</c:v>
                </c:pt>
                <c:pt idx="3">
                  <c:v>98.23</c:v>
                </c:pt>
                <c:pt idx="4">
                  <c:v>98.7</c:v>
                </c:pt>
                <c:pt idx="5">
                  <c:v>95.92</c:v>
                </c:pt>
                <c:pt idx="6">
                  <c:v>94.54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0-4665-8EC6-16A7F68B3915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105.23</c:v>
                </c:pt>
                <c:pt idx="1">
                  <c:v>99.16</c:v>
                </c:pt>
                <c:pt idx="2">
                  <c:v>97.98</c:v>
                </c:pt>
                <c:pt idx="3">
                  <c:v>96.49</c:v>
                </c:pt>
                <c:pt idx="4">
                  <c:v>97.65</c:v>
                </c:pt>
                <c:pt idx="5">
                  <c:v>94.67</c:v>
                </c:pt>
                <c:pt idx="6">
                  <c:v>89.86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0-4665-8EC6-16A7F68B3915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106.78</c:v>
                </c:pt>
                <c:pt idx="1">
                  <c:v>99.01</c:v>
                </c:pt>
                <c:pt idx="2">
                  <c:v>97.21</c:v>
                </c:pt>
                <c:pt idx="3">
                  <c:v>96.63</c:v>
                </c:pt>
                <c:pt idx="4">
                  <c:v>97.13</c:v>
                </c:pt>
                <c:pt idx="5">
                  <c:v>94.66</c:v>
                </c:pt>
                <c:pt idx="6">
                  <c:v>90.76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0-4665-8EC6-16A7F68B3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104.24</c:v>
                </c:pt>
                <c:pt idx="1">
                  <c:v>99.22</c:v>
                </c:pt>
                <c:pt idx="2">
                  <c:v>100.17</c:v>
                </c:pt>
                <c:pt idx="3">
                  <c:v>100.72</c:v>
                </c:pt>
                <c:pt idx="4">
                  <c:v>99.69</c:v>
                </c:pt>
                <c:pt idx="5">
                  <c:v>97.28</c:v>
                </c:pt>
                <c:pt idx="6">
                  <c:v>88.75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3-4F57-A409-B32F444D61A5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106.31</c:v>
                </c:pt>
                <c:pt idx="1">
                  <c:v>99.29</c:v>
                </c:pt>
                <c:pt idx="2">
                  <c:v>99.23</c:v>
                </c:pt>
                <c:pt idx="3">
                  <c:v>99.53</c:v>
                </c:pt>
                <c:pt idx="4">
                  <c:v>98.64</c:v>
                </c:pt>
                <c:pt idx="5">
                  <c:v>95.84</c:v>
                </c:pt>
                <c:pt idx="6">
                  <c:v>84.08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23-4F57-A409-B32F444D61A5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105.67</c:v>
                </c:pt>
                <c:pt idx="1">
                  <c:v>98.55</c:v>
                </c:pt>
                <c:pt idx="2">
                  <c:v>98.7</c:v>
                </c:pt>
                <c:pt idx="3">
                  <c:v>99.43</c:v>
                </c:pt>
                <c:pt idx="4">
                  <c:v>98.55</c:v>
                </c:pt>
                <c:pt idx="5">
                  <c:v>95.58</c:v>
                </c:pt>
                <c:pt idx="6">
                  <c:v>81.760000000000005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23-4F57-A409-B32F444D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Territory'!$L$143:$L$161</c:f>
              <c:numCache>
                <c:formatCode>0.0%</c:formatCode>
                <c:ptCount val="19"/>
                <c:pt idx="0">
                  <c:v>1.2699999999999999E-2</c:v>
                </c:pt>
                <c:pt idx="1">
                  <c:v>2.6700000000000002E-2</c:v>
                </c:pt>
                <c:pt idx="2">
                  <c:v>2.9000000000000001E-2</c:v>
                </c:pt>
                <c:pt idx="3">
                  <c:v>1.4200000000000001E-2</c:v>
                </c:pt>
                <c:pt idx="4">
                  <c:v>8.3000000000000004E-2</c:v>
                </c:pt>
                <c:pt idx="5">
                  <c:v>2.7099999999999999E-2</c:v>
                </c:pt>
                <c:pt idx="6">
                  <c:v>8.4500000000000006E-2</c:v>
                </c:pt>
                <c:pt idx="7">
                  <c:v>7.3200000000000001E-2</c:v>
                </c:pt>
                <c:pt idx="8">
                  <c:v>4.1700000000000001E-2</c:v>
                </c:pt>
                <c:pt idx="9">
                  <c:v>5.4000000000000003E-3</c:v>
                </c:pt>
                <c:pt idx="10">
                  <c:v>1.41E-2</c:v>
                </c:pt>
                <c:pt idx="11">
                  <c:v>1.77E-2</c:v>
                </c:pt>
                <c:pt idx="12">
                  <c:v>5.6099999999999997E-2</c:v>
                </c:pt>
                <c:pt idx="13">
                  <c:v>5.1400000000000001E-2</c:v>
                </c:pt>
                <c:pt idx="14">
                  <c:v>0.14680000000000001</c:v>
                </c:pt>
                <c:pt idx="15">
                  <c:v>8.4400000000000003E-2</c:v>
                </c:pt>
                <c:pt idx="16">
                  <c:v>0.16500000000000001</c:v>
                </c:pt>
                <c:pt idx="17">
                  <c:v>0.02</c:v>
                </c:pt>
                <c:pt idx="18">
                  <c:v>4.5999999999999999E-2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C-4392-B8D3-73E6B3B08D30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Territory'!$L$163:$L$181</c:f>
              <c:numCache>
                <c:formatCode>0.0%</c:formatCode>
                <c:ptCount val="19"/>
                <c:pt idx="0">
                  <c:v>1.29E-2</c:v>
                </c:pt>
                <c:pt idx="1">
                  <c:v>2.5600000000000001E-2</c:v>
                </c:pt>
                <c:pt idx="2">
                  <c:v>2.9399999999999999E-2</c:v>
                </c:pt>
                <c:pt idx="3">
                  <c:v>1.43E-2</c:v>
                </c:pt>
                <c:pt idx="4">
                  <c:v>7.7799999999999994E-2</c:v>
                </c:pt>
                <c:pt idx="5">
                  <c:v>2.52E-2</c:v>
                </c:pt>
                <c:pt idx="6">
                  <c:v>8.7099999999999997E-2</c:v>
                </c:pt>
                <c:pt idx="7">
                  <c:v>6.9699999999999998E-2</c:v>
                </c:pt>
                <c:pt idx="8">
                  <c:v>3.9100000000000003E-2</c:v>
                </c:pt>
                <c:pt idx="9">
                  <c:v>5.8999999999999999E-3</c:v>
                </c:pt>
                <c:pt idx="10">
                  <c:v>1.41E-2</c:v>
                </c:pt>
                <c:pt idx="11">
                  <c:v>1.6799999999999999E-2</c:v>
                </c:pt>
                <c:pt idx="12">
                  <c:v>5.2200000000000003E-2</c:v>
                </c:pt>
                <c:pt idx="13">
                  <c:v>4.8000000000000001E-2</c:v>
                </c:pt>
                <c:pt idx="14">
                  <c:v>0.15629999999999999</c:v>
                </c:pt>
                <c:pt idx="15">
                  <c:v>8.3199999999999996E-2</c:v>
                </c:pt>
                <c:pt idx="16">
                  <c:v>0.17319999999999999</c:v>
                </c:pt>
                <c:pt idx="17">
                  <c:v>1.9599999999999999E-2</c:v>
                </c:pt>
                <c:pt idx="18">
                  <c:v>4.87E-2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AC-4392-B8D3-73E6B3B0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-6.9999999999999999E-4</c:v>
                </c:pt>
                <c:pt idx="1">
                  <c:v>-5.4399999999999997E-2</c:v>
                </c:pt>
                <c:pt idx="2">
                  <c:v>8.9999999999999998E-4</c:v>
                </c:pt>
                <c:pt idx="3">
                  <c:v>-7.3000000000000001E-3</c:v>
                </c:pt>
                <c:pt idx="4">
                  <c:v>-7.4999999999999997E-2</c:v>
                </c:pt>
                <c:pt idx="5">
                  <c:v>-8.2400000000000001E-2</c:v>
                </c:pt>
                <c:pt idx="6">
                  <c:v>1.7000000000000001E-2</c:v>
                </c:pt>
                <c:pt idx="7">
                  <c:v>-5.9400000000000001E-2</c:v>
                </c:pt>
                <c:pt idx="8">
                  <c:v>-7.3400000000000007E-2</c:v>
                </c:pt>
                <c:pt idx="9">
                  <c:v>6.4799999999999996E-2</c:v>
                </c:pt>
                <c:pt idx="10">
                  <c:v>-1.3100000000000001E-2</c:v>
                </c:pt>
                <c:pt idx="11">
                  <c:v>-6.2700000000000006E-2</c:v>
                </c:pt>
                <c:pt idx="12">
                  <c:v>-8.2400000000000001E-2</c:v>
                </c:pt>
                <c:pt idx="13">
                  <c:v>-7.6799999999999993E-2</c:v>
                </c:pt>
                <c:pt idx="14">
                  <c:v>5.1299999999999998E-2</c:v>
                </c:pt>
                <c:pt idx="15">
                  <c:v>-2.64E-2</c:v>
                </c:pt>
                <c:pt idx="16">
                  <c:v>3.6200000000000003E-2</c:v>
                </c:pt>
                <c:pt idx="17">
                  <c:v>-3.2099999999999997E-2</c:v>
                </c:pt>
                <c:pt idx="18">
                  <c:v>4.5900000000000003E-2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6-49DA-BF7F-488E90644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'Northern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'Northern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98.841399999999993</c:v>
                </c:pt>
                <c:pt idx="2">
                  <c:v>96.242599999999996</c:v>
                </c:pt>
                <c:pt idx="3">
                  <c:v>94.4589</c:v>
                </c:pt>
                <c:pt idx="4">
                  <c:v>92.957700000000003</c:v>
                </c:pt>
                <c:pt idx="5">
                  <c:v>92.433700000000002</c:v>
                </c:pt>
                <c:pt idx="6">
                  <c:v>92.777299999999997</c:v>
                </c:pt>
                <c:pt idx="7">
                  <c:v>93.299400000000006</c:v>
                </c:pt>
                <c:pt idx="8">
                  <c:v>93.896799999999999</c:v>
                </c:pt>
                <c:pt idx="9">
                  <c:v>94.740499999999997</c:v>
                </c:pt>
                <c:pt idx="10">
                  <c:v>95.407600000000002</c:v>
                </c:pt>
                <c:pt idx="11">
                  <c:v>95.672899999999998</c:v>
                </c:pt>
                <c:pt idx="12">
                  <c:v>95.613699999999994</c:v>
                </c:pt>
                <c:pt idx="13">
                  <c:v>96.525099999999995</c:v>
                </c:pt>
                <c:pt idx="14">
                  <c:v>97.304900000000004</c:v>
                </c:pt>
                <c:pt idx="15">
                  <c:v>97.017600000000002</c:v>
                </c:pt>
                <c:pt idx="16">
                  <c:v>98.055000000000007</c:v>
                </c:pt>
                <c:pt idx="17">
                  <c:v>98.043499999999995</c:v>
                </c:pt>
                <c:pt idx="18">
                  <c:v>97.537700000000001</c:v>
                </c:pt>
                <c:pt idx="19">
                  <c:v>97.491900000000001</c:v>
                </c:pt>
                <c:pt idx="20">
                  <c:v>97.901300000000006</c:v>
                </c:pt>
                <c:pt idx="21">
                  <c:v>98.968299999999999</c:v>
                </c:pt>
                <c:pt idx="22">
                  <c:v>99.099100000000007</c:v>
                </c:pt>
                <c:pt idx="23">
                  <c:v>99.273700000000005</c:v>
                </c:pt>
                <c:pt idx="24">
                  <c:v>99.342399999999998</c:v>
                </c:pt>
                <c:pt idx="25">
                  <c:v>99.347200000000001</c:v>
                </c:pt>
                <c:pt idx="26">
                  <c:v>99.444599999999994</c:v>
                </c:pt>
                <c:pt idx="27">
                  <c:v>100.05249999999999</c:v>
                </c:pt>
                <c:pt idx="28">
                  <c:v>100.06489999999999</c:v>
                </c:pt>
                <c:pt idx="29">
                  <c:v>99.791899999999998</c:v>
                </c:pt>
                <c:pt idx="30">
                  <c:v>99.062799999999996</c:v>
                </c:pt>
                <c:pt idx="31">
                  <c:v>98.713899999999995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A-4950-84BF-C31A7623681A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7A-4950-84BF-C31A7623681A}"/>
              </c:ext>
            </c:extLst>
          </c:dPt>
          <c:cat>
            <c:strRef>
              <c:f>'Northern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'Northern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98.884299999999996</c:v>
                </c:pt>
                <c:pt idx="2">
                  <c:v>97.164299999999997</c:v>
                </c:pt>
                <c:pt idx="3">
                  <c:v>96.118300000000005</c:v>
                </c:pt>
                <c:pt idx="4">
                  <c:v>95.084000000000003</c:v>
                </c:pt>
                <c:pt idx="5">
                  <c:v>95.292299999999997</c:v>
                </c:pt>
                <c:pt idx="6">
                  <c:v>96.175899999999999</c:v>
                </c:pt>
                <c:pt idx="7">
                  <c:v>96.518699999999995</c:v>
                </c:pt>
                <c:pt idx="8">
                  <c:v>95.254400000000004</c:v>
                </c:pt>
                <c:pt idx="9">
                  <c:v>94.807400000000001</c:v>
                </c:pt>
                <c:pt idx="10">
                  <c:v>94.763400000000004</c:v>
                </c:pt>
                <c:pt idx="11">
                  <c:v>94.687700000000007</c:v>
                </c:pt>
                <c:pt idx="12">
                  <c:v>94.701999999999998</c:v>
                </c:pt>
                <c:pt idx="13">
                  <c:v>95.1678</c:v>
                </c:pt>
                <c:pt idx="14">
                  <c:v>97.128200000000007</c:v>
                </c:pt>
                <c:pt idx="15">
                  <c:v>97.322299999999998</c:v>
                </c:pt>
                <c:pt idx="16">
                  <c:v>98.191599999999994</c:v>
                </c:pt>
                <c:pt idx="17">
                  <c:v>96.811099999999996</c:v>
                </c:pt>
                <c:pt idx="18">
                  <c:v>96.219099999999997</c:v>
                </c:pt>
                <c:pt idx="19">
                  <c:v>95.896900000000002</c:v>
                </c:pt>
                <c:pt idx="20">
                  <c:v>96.5364</c:v>
                </c:pt>
                <c:pt idx="21">
                  <c:v>98.810400000000001</c:v>
                </c:pt>
                <c:pt idx="22">
                  <c:v>99.437700000000007</c:v>
                </c:pt>
                <c:pt idx="23">
                  <c:v>99.676900000000003</c:v>
                </c:pt>
                <c:pt idx="24">
                  <c:v>99.021500000000003</c:v>
                </c:pt>
                <c:pt idx="25">
                  <c:v>99.9405</c:v>
                </c:pt>
                <c:pt idx="26">
                  <c:v>100.1795</c:v>
                </c:pt>
                <c:pt idx="27">
                  <c:v>100.3733</c:v>
                </c:pt>
                <c:pt idx="28">
                  <c:v>100.02589999999999</c:v>
                </c:pt>
                <c:pt idx="29">
                  <c:v>99.314400000000006</c:v>
                </c:pt>
                <c:pt idx="30">
                  <c:v>98.207499999999996</c:v>
                </c:pt>
                <c:pt idx="31">
                  <c:v>98.391499999999994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7A-4950-84BF-C31A7623681A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'Northern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7A-4950-84BF-C31A7623681A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'Northern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7A-4950-84BF-C31A7623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98.14</c:v>
                </c:pt>
                <c:pt idx="1">
                  <c:v>94.99</c:v>
                </c:pt>
                <c:pt idx="2">
                  <c:v>96.71</c:v>
                </c:pt>
                <c:pt idx="3">
                  <c:v>98.53</c:v>
                </c:pt>
                <c:pt idx="4">
                  <c:v>97.92</c:v>
                </c:pt>
                <c:pt idx="5">
                  <c:v>95.39</c:v>
                </c:pt>
                <c:pt idx="6">
                  <c:v>88.41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6-481E-858E-D6984EB30597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100.62</c:v>
                </c:pt>
                <c:pt idx="1">
                  <c:v>94</c:v>
                </c:pt>
                <c:pt idx="2">
                  <c:v>95.51</c:v>
                </c:pt>
                <c:pt idx="3">
                  <c:v>96.46</c:v>
                </c:pt>
                <c:pt idx="4">
                  <c:v>96.37</c:v>
                </c:pt>
                <c:pt idx="5">
                  <c:v>91.9</c:v>
                </c:pt>
                <c:pt idx="6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6-481E-858E-D6984EB30597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101.65</c:v>
                </c:pt>
                <c:pt idx="1">
                  <c:v>93.4</c:v>
                </c:pt>
                <c:pt idx="2">
                  <c:v>95.23</c:v>
                </c:pt>
                <c:pt idx="3">
                  <c:v>97.06</c:v>
                </c:pt>
                <c:pt idx="4">
                  <c:v>96.54</c:v>
                </c:pt>
                <c:pt idx="5">
                  <c:v>91.86</c:v>
                </c:pt>
                <c:pt idx="6">
                  <c:v>84.24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6-481E-858E-D6984EB30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101.01</c:v>
                </c:pt>
                <c:pt idx="1">
                  <c:v>96.16</c:v>
                </c:pt>
                <c:pt idx="2">
                  <c:v>98.44</c:v>
                </c:pt>
                <c:pt idx="3">
                  <c:v>99.32</c:v>
                </c:pt>
                <c:pt idx="4">
                  <c:v>98.68</c:v>
                </c:pt>
                <c:pt idx="5">
                  <c:v>94.76</c:v>
                </c:pt>
                <c:pt idx="6">
                  <c:v>89.49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E-444D-9B9D-46BBE982F31D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102.75</c:v>
                </c:pt>
                <c:pt idx="1">
                  <c:v>96.12</c:v>
                </c:pt>
                <c:pt idx="2">
                  <c:v>97.69</c:v>
                </c:pt>
                <c:pt idx="3">
                  <c:v>98.47</c:v>
                </c:pt>
                <c:pt idx="4">
                  <c:v>97.67</c:v>
                </c:pt>
                <c:pt idx="5">
                  <c:v>93.13</c:v>
                </c:pt>
                <c:pt idx="6">
                  <c:v>85.94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E-444D-9B9D-46BBE982F31D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102.51</c:v>
                </c:pt>
                <c:pt idx="1">
                  <c:v>94.91</c:v>
                </c:pt>
                <c:pt idx="2">
                  <c:v>97.38</c:v>
                </c:pt>
                <c:pt idx="3">
                  <c:v>98.65</c:v>
                </c:pt>
                <c:pt idx="4">
                  <c:v>97.83</c:v>
                </c:pt>
                <c:pt idx="5">
                  <c:v>92.15</c:v>
                </c:pt>
                <c:pt idx="6">
                  <c:v>84.88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44D-9B9D-46BBE982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8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Territory'!$L$143:$L$161</c:f>
              <c:numCache>
                <c:formatCode>0.0%</c:formatCode>
                <c:ptCount val="19"/>
                <c:pt idx="0">
                  <c:v>1.8E-3</c:v>
                </c:pt>
                <c:pt idx="1">
                  <c:v>1E-3</c:v>
                </c:pt>
                <c:pt idx="2">
                  <c:v>2.1399999999999999E-2</c:v>
                </c:pt>
                <c:pt idx="3">
                  <c:v>6.4000000000000003E-3</c:v>
                </c:pt>
                <c:pt idx="4">
                  <c:v>5.3199999999999997E-2</c:v>
                </c:pt>
                <c:pt idx="5">
                  <c:v>1.52E-2</c:v>
                </c:pt>
                <c:pt idx="6">
                  <c:v>7.9500000000000001E-2</c:v>
                </c:pt>
                <c:pt idx="7">
                  <c:v>8.2199999999999995E-2</c:v>
                </c:pt>
                <c:pt idx="8">
                  <c:v>1.6500000000000001E-2</c:v>
                </c:pt>
                <c:pt idx="9">
                  <c:v>1.78E-2</c:v>
                </c:pt>
                <c:pt idx="10">
                  <c:v>1.89E-2</c:v>
                </c:pt>
                <c:pt idx="11">
                  <c:v>1.7399999999999999E-2</c:v>
                </c:pt>
                <c:pt idx="12">
                  <c:v>0.12609999999999999</c:v>
                </c:pt>
                <c:pt idx="13">
                  <c:v>7.51E-2</c:v>
                </c:pt>
                <c:pt idx="14">
                  <c:v>0.23860000000000001</c:v>
                </c:pt>
                <c:pt idx="15">
                  <c:v>7.5200000000000003E-2</c:v>
                </c:pt>
                <c:pt idx="16">
                  <c:v>9.9099999999999994E-2</c:v>
                </c:pt>
                <c:pt idx="17">
                  <c:v>1.8499999999999999E-2</c:v>
                </c:pt>
                <c:pt idx="18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3-4661-90D5-88B7A211AD9A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Territory'!$L$163:$L$181</c:f>
              <c:numCache>
                <c:formatCode>0.0%</c:formatCode>
                <c:ptCount val="19"/>
                <c:pt idx="0">
                  <c:v>1.6000000000000001E-3</c:v>
                </c:pt>
                <c:pt idx="1">
                  <c:v>1.1000000000000001E-3</c:v>
                </c:pt>
                <c:pt idx="2">
                  <c:v>2.0799999999999999E-2</c:v>
                </c:pt>
                <c:pt idx="3">
                  <c:v>6.4000000000000003E-3</c:v>
                </c:pt>
                <c:pt idx="4">
                  <c:v>5.04E-2</c:v>
                </c:pt>
                <c:pt idx="5">
                  <c:v>1.6E-2</c:v>
                </c:pt>
                <c:pt idx="6">
                  <c:v>8.0299999999999996E-2</c:v>
                </c:pt>
                <c:pt idx="7">
                  <c:v>6.9699999999999998E-2</c:v>
                </c:pt>
                <c:pt idx="8">
                  <c:v>1.5599999999999999E-2</c:v>
                </c:pt>
                <c:pt idx="9">
                  <c:v>1.72E-2</c:v>
                </c:pt>
                <c:pt idx="10">
                  <c:v>1.9800000000000002E-2</c:v>
                </c:pt>
                <c:pt idx="11">
                  <c:v>1.6400000000000001E-2</c:v>
                </c:pt>
                <c:pt idx="12">
                  <c:v>0.12470000000000001</c:v>
                </c:pt>
                <c:pt idx="13">
                  <c:v>7.6200000000000004E-2</c:v>
                </c:pt>
                <c:pt idx="14">
                  <c:v>0.24729999999999999</c:v>
                </c:pt>
                <c:pt idx="15">
                  <c:v>7.46E-2</c:v>
                </c:pt>
                <c:pt idx="16">
                  <c:v>0.1062</c:v>
                </c:pt>
                <c:pt idx="17">
                  <c:v>1.8100000000000002E-2</c:v>
                </c:pt>
                <c:pt idx="18">
                  <c:v>3.73E-2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93-4661-90D5-88B7A211A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-0.1079</c:v>
                </c:pt>
                <c:pt idx="1">
                  <c:v>5.79E-2</c:v>
                </c:pt>
                <c:pt idx="2">
                  <c:v>-5.8799999999999998E-2</c:v>
                </c:pt>
                <c:pt idx="3">
                  <c:v>-4.1500000000000002E-2</c:v>
                </c:pt>
                <c:pt idx="4">
                  <c:v>-8.4900000000000003E-2</c:v>
                </c:pt>
                <c:pt idx="5">
                  <c:v>1.6500000000000001E-2</c:v>
                </c:pt>
                <c:pt idx="6">
                  <c:v>-2.4899999999999999E-2</c:v>
                </c:pt>
                <c:pt idx="7">
                  <c:v>-0.18140000000000001</c:v>
                </c:pt>
                <c:pt idx="8">
                  <c:v>-8.3900000000000002E-2</c:v>
                </c:pt>
                <c:pt idx="9">
                  <c:v>-6.6500000000000004E-2</c:v>
                </c:pt>
                <c:pt idx="10">
                  <c:v>1.5800000000000002E-2</c:v>
                </c:pt>
                <c:pt idx="11">
                  <c:v>-9.0999999999999998E-2</c:v>
                </c:pt>
                <c:pt idx="12">
                  <c:v>-4.4600000000000001E-2</c:v>
                </c:pt>
                <c:pt idx="13">
                  <c:v>-1.9599999999999999E-2</c:v>
                </c:pt>
                <c:pt idx="14">
                  <c:v>1.1999999999999999E-3</c:v>
                </c:pt>
                <c:pt idx="15">
                  <c:v>-4.1799999999999997E-2</c:v>
                </c:pt>
                <c:pt idx="16">
                  <c:v>3.4799999999999998E-2</c:v>
                </c:pt>
                <c:pt idx="17">
                  <c:v>-5.0900000000000001E-2</c:v>
                </c:pt>
                <c:pt idx="18">
                  <c:v>1.1000000000000001E-3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8-46EC-AF7C-2AD40653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-7.3200000000000001E-2</c:v>
                </c:pt>
                <c:pt idx="1">
                  <c:v>1.5599999999999999E-2</c:v>
                </c:pt>
                <c:pt idx="2">
                  <c:v>-3.4799999999999998E-2</c:v>
                </c:pt>
                <c:pt idx="3">
                  <c:v>3.4799999999999998E-2</c:v>
                </c:pt>
                <c:pt idx="4">
                  <c:v>-9.6100000000000005E-2</c:v>
                </c:pt>
                <c:pt idx="5">
                  <c:v>-4.82E-2</c:v>
                </c:pt>
                <c:pt idx="6">
                  <c:v>-2.29E-2</c:v>
                </c:pt>
                <c:pt idx="7">
                  <c:v>-0.16139999999999999</c:v>
                </c:pt>
                <c:pt idx="8">
                  <c:v>-6.4000000000000001E-2</c:v>
                </c:pt>
                <c:pt idx="9">
                  <c:v>-7.9500000000000001E-2</c:v>
                </c:pt>
                <c:pt idx="10">
                  <c:v>2.3E-2</c:v>
                </c:pt>
                <c:pt idx="11">
                  <c:v>-6.4500000000000002E-2</c:v>
                </c:pt>
                <c:pt idx="12">
                  <c:v>-5.3100000000000001E-2</c:v>
                </c:pt>
                <c:pt idx="13">
                  <c:v>-5.16E-2</c:v>
                </c:pt>
                <c:pt idx="14">
                  <c:v>5.2699999999999997E-2</c:v>
                </c:pt>
                <c:pt idx="15">
                  <c:v>-2.5700000000000001E-2</c:v>
                </c:pt>
                <c:pt idx="16">
                  <c:v>7.0000000000000001E-3</c:v>
                </c:pt>
                <c:pt idx="17">
                  <c:v>-0.1263</c:v>
                </c:pt>
                <c:pt idx="18">
                  <c:v>-7.8700000000000006E-2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F-4EBD-960C-B43201AFA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'Australian Capital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'Australian Capital Territory'!$L$268:$L$308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99.286299999999997</c:v>
                </c:pt>
                <c:pt idx="2">
                  <c:v>96.662899999999993</c:v>
                </c:pt>
                <c:pt idx="3">
                  <c:v>94.3703</c:v>
                </c:pt>
                <c:pt idx="4">
                  <c:v>93.043300000000002</c:v>
                </c:pt>
                <c:pt idx="5">
                  <c:v>92.692899999999995</c:v>
                </c:pt>
                <c:pt idx="6">
                  <c:v>92.874600000000001</c:v>
                </c:pt>
                <c:pt idx="7">
                  <c:v>93.2136</c:v>
                </c:pt>
                <c:pt idx="8">
                  <c:v>93.479100000000003</c:v>
                </c:pt>
                <c:pt idx="9">
                  <c:v>93.9495</c:v>
                </c:pt>
                <c:pt idx="10">
                  <c:v>94.425600000000003</c:v>
                </c:pt>
                <c:pt idx="11">
                  <c:v>94.624899999999997</c:v>
                </c:pt>
                <c:pt idx="12">
                  <c:v>94.839699999999993</c:v>
                </c:pt>
                <c:pt idx="13">
                  <c:v>95.068399999999997</c:v>
                </c:pt>
                <c:pt idx="14">
                  <c:v>95.174999999999997</c:v>
                </c:pt>
                <c:pt idx="15">
                  <c:v>95.712699999999998</c:v>
                </c:pt>
                <c:pt idx="16">
                  <c:v>96.578100000000006</c:v>
                </c:pt>
                <c:pt idx="17">
                  <c:v>97.124600000000001</c:v>
                </c:pt>
                <c:pt idx="18">
                  <c:v>96.923299999999998</c:v>
                </c:pt>
                <c:pt idx="19">
                  <c:v>96.943399999999997</c:v>
                </c:pt>
                <c:pt idx="20">
                  <c:v>97.343000000000004</c:v>
                </c:pt>
                <c:pt idx="21">
                  <c:v>97.428399999999996</c:v>
                </c:pt>
                <c:pt idx="22">
                  <c:v>97.295900000000003</c:v>
                </c:pt>
                <c:pt idx="23">
                  <c:v>97.1815</c:v>
                </c:pt>
                <c:pt idx="24">
                  <c:v>97.159800000000004</c:v>
                </c:pt>
                <c:pt idx="25">
                  <c:v>97.219300000000004</c:v>
                </c:pt>
                <c:pt idx="26">
                  <c:v>97.5929</c:v>
                </c:pt>
                <c:pt idx="27">
                  <c:v>97.621399999999994</c:v>
                </c:pt>
                <c:pt idx="28">
                  <c:v>97.608000000000004</c:v>
                </c:pt>
                <c:pt idx="29">
                  <c:v>97.163899999999998</c:v>
                </c:pt>
                <c:pt idx="30">
                  <c:v>96.730199999999996</c:v>
                </c:pt>
                <c:pt idx="31">
                  <c:v>96.592399999999998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1-4826-A29F-A24A56606DF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B681-4826-A29F-A24A56606DFD}"/>
              </c:ext>
            </c:extLst>
          </c:dPt>
          <c:cat>
            <c:strRef>
              <c:f>'Australian Capital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'Australian Capital Territory'!$L$310:$L$350</c:f>
              <c:numCache>
                <c:formatCode>0.0</c:formatCode>
                <c:ptCount val="41"/>
                <c:pt idx="0">
                  <c:v>100</c:v>
                </c:pt>
                <c:pt idx="1">
                  <c:v>98.799599999999998</c:v>
                </c:pt>
                <c:pt idx="2">
                  <c:v>97.670900000000003</c:v>
                </c:pt>
                <c:pt idx="3">
                  <c:v>98.302599999999998</c:v>
                </c:pt>
                <c:pt idx="4">
                  <c:v>98.281099999999995</c:v>
                </c:pt>
                <c:pt idx="5">
                  <c:v>98.553700000000006</c:v>
                </c:pt>
                <c:pt idx="6">
                  <c:v>98.540800000000004</c:v>
                </c:pt>
                <c:pt idx="7">
                  <c:v>99.011600000000001</c:v>
                </c:pt>
                <c:pt idx="8">
                  <c:v>99.153199999999998</c:v>
                </c:pt>
                <c:pt idx="9">
                  <c:v>97.187799999999996</c:v>
                </c:pt>
                <c:pt idx="10">
                  <c:v>96.303700000000006</c:v>
                </c:pt>
                <c:pt idx="11">
                  <c:v>96.829400000000007</c:v>
                </c:pt>
                <c:pt idx="12">
                  <c:v>97.754900000000006</c:v>
                </c:pt>
                <c:pt idx="13">
                  <c:v>97.707499999999996</c:v>
                </c:pt>
                <c:pt idx="14">
                  <c:v>98.33</c:v>
                </c:pt>
                <c:pt idx="15">
                  <c:v>99.590500000000006</c:v>
                </c:pt>
                <c:pt idx="16">
                  <c:v>101.03</c:v>
                </c:pt>
                <c:pt idx="17">
                  <c:v>99.250699999999995</c:v>
                </c:pt>
                <c:pt idx="18">
                  <c:v>97.908000000000001</c:v>
                </c:pt>
                <c:pt idx="19">
                  <c:v>97.634900000000002</c:v>
                </c:pt>
                <c:pt idx="20">
                  <c:v>98.795500000000004</c:v>
                </c:pt>
                <c:pt idx="21">
                  <c:v>99.787000000000006</c:v>
                </c:pt>
                <c:pt idx="22">
                  <c:v>98.748199999999997</c:v>
                </c:pt>
                <c:pt idx="23">
                  <c:v>98.506500000000003</c:v>
                </c:pt>
                <c:pt idx="24">
                  <c:v>98.797600000000003</c:v>
                </c:pt>
                <c:pt idx="25">
                  <c:v>99.328900000000004</c:v>
                </c:pt>
                <c:pt idx="26">
                  <c:v>100.1113</c:v>
                </c:pt>
                <c:pt idx="27">
                  <c:v>99.678799999999995</c:v>
                </c:pt>
                <c:pt idx="28">
                  <c:v>99.603099999999998</c:v>
                </c:pt>
                <c:pt idx="29">
                  <c:v>98.727999999999994</c:v>
                </c:pt>
                <c:pt idx="30">
                  <c:v>97.489500000000007</c:v>
                </c:pt>
                <c:pt idx="31">
                  <c:v>96.6511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81-4826-A29F-A24A56606DF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'Australian Capital Territory'!$L$183:$L$223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81-4826-A29F-A24A56606DF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'Australian Capital Territory'!$L$225:$L$266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81-4826-A29F-A24A5660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3881862518050296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'New South Wales'!$K$183:$K$223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'New South Wales'!$L$268:$L$308</c:f>
              <c:numCache>
                <c:formatCode>0.0</c:formatCode>
                <c:ptCount val="41"/>
                <c:pt idx="0">
                  <c:v>100</c:v>
                </c:pt>
                <c:pt idx="1">
                  <c:v>99.228899999999996</c:v>
                </c:pt>
                <c:pt idx="2">
                  <c:v>96.255700000000004</c:v>
                </c:pt>
                <c:pt idx="3">
                  <c:v>93.6815</c:v>
                </c:pt>
                <c:pt idx="4">
                  <c:v>92.140100000000004</c:v>
                </c:pt>
                <c:pt idx="5">
                  <c:v>91.581000000000003</c:v>
                </c:pt>
                <c:pt idx="6">
                  <c:v>91.743700000000004</c:v>
                </c:pt>
                <c:pt idx="7">
                  <c:v>92.229399999999998</c:v>
                </c:pt>
                <c:pt idx="8">
                  <c:v>92.935400000000001</c:v>
                </c:pt>
                <c:pt idx="9">
                  <c:v>93.659499999999994</c:v>
                </c:pt>
                <c:pt idx="10">
                  <c:v>94.085400000000007</c:v>
                </c:pt>
                <c:pt idx="11">
                  <c:v>94.725099999999998</c:v>
                </c:pt>
                <c:pt idx="12">
                  <c:v>95.801400000000001</c:v>
                </c:pt>
                <c:pt idx="13">
                  <c:v>95.8005</c:v>
                </c:pt>
                <c:pt idx="14">
                  <c:v>95.9452</c:v>
                </c:pt>
                <c:pt idx="15">
                  <c:v>96.178799999999995</c:v>
                </c:pt>
                <c:pt idx="16">
                  <c:v>96.855699999999999</c:v>
                </c:pt>
                <c:pt idx="17">
                  <c:v>97.241399999999999</c:v>
                </c:pt>
                <c:pt idx="18">
                  <c:v>97.053299999999993</c:v>
                </c:pt>
                <c:pt idx="19">
                  <c:v>97.266599999999997</c:v>
                </c:pt>
                <c:pt idx="20">
                  <c:v>97.484099999999998</c:v>
                </c:pt>
                <c:pt idx="21">
                  <c:v>97.430199999999999</c:v>
                </c:pt>
                <c:pt idx="22">
                  <c:v>97.450800000000001</c:v>
                </c:pt>
                <c:pt idx="23">
                  <c:v>97.548500000000004</c:v>
                </c:pt>
                <c:pt idx="24">
                  <c:v>97.620400000000004</c:v>
                </c:pt>
                <c:pt idx="25">
                  <c:v>97.698999999999998</c:v>
                </c:pt>
                <c:pt idx="26">
                  <c:v>97.953199999999995</c:v>
                </c:pt>
                <c:pt idx="27">
                  <c:v>98.081900000000005</c:v>
                </c:pt>
                <c:pt idx="28">
                  <c:v>98.097399999999993</c:v>
                </c:pt>
                <c:pt idx="29">
                  <c:v>97.252499999999998</c:v>
                </c:pt>
                <c:pt idx="30">
                  <c:v>96.070599999999999</c:v>
                </c:pt>
                <c:pt idx="31">
                  <c:v>95.978200000000001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5-4F3C-9BE2-79DC342595CC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7"/>
            <c:marker>
              <c:symbol val="squar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0C5-4F3C-9BE2-79DC342595CC}"/>
              </c:ext>
            </c:extLst>
          </c:dPt>
          <c:cat>
            <c:strRef>
              <c:f>'New South Wales'!$K$183:$K$223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'New South Wales'!$L$310:$L$350</c:f>
              <c:numCache>
                <c:formatCode>0.0</c:formatCode>
                <c:ptCount val="41"/>
                <c:pt idx="0">
                  <c:v>100</c:v>
                </c:pt>
                <c:pt idx="1">
                  <c:v>100.2825</c:v>
                </c:pt>
                <c:pt idx="2">
                  <c:v>99.388000000000005</c:v>
                </c:pt>
                <c:pt idx="3">
                  <c:v>97.366</c:v>
                </c:pt>
                <c:pt idx="4">
                  <c:v>94.923500000000004</c:v>
                </c:pt>
                <c:pt idx="5">
                  <c:v>94.576800000000006</c:v>
                </c:pt>
                <c:pt idx="6">
                  <c:v>94.086699999999993</c:v>
                </c:pt>
                <c:pt idx="7">
                  <c:v>94.372600000000006</c:v>
                </c:pt>
                <c:pt idx="8">
                  <c:v>92.4465</c:v>
                </c:pt>
                <c:pt idx="9">
                  <c:v>91.974999999999994</c:v>
                </c:pt>
                <c:pt idx="10">
                  <c:v>91.822000000000003</c:v>
                </c:pt>
                <c:pt idx="11">
                  <c:v>94.2483</c:v>
                </c:pt>
                <c:pt idx="12">
                  <c:v>95.641599999999997</c:v>
                </c:pt>
                <c:pt idx="13">
                  <c:v>95.984700000000004</c:v>
                </c:pt>
                <c:pt idx="14">
                  <c:v>97.082800000000006</c:v>
                </c:pt>
                <c:pt idx="15">
                  <c:v>96.715900000000005</c:v>
                </c:pt>
                <c:pt idx="16">
                  <c:v>98.1751</c:v>
                </c:pt>
                <c:pt idx="17">
                  <c:v>95.496099999999998</c:v>
                </c:pt>
                <c:pt idx="18">
                  <c:v>95.028800000000004</c:v>
                </c:pt>
                <c:pt idx="19">
                  <c:v>94.986999999999995</c:v>
                </c:pt>
                <c:pt idx="20">
                  <c:v>95.568200000000004</c:v>
                </c:pt>
                <c:pt idx="21">
                  <c:v>96.046099999999996</c:v>
                </c:pt>
                <c:pt idx="22">
                  <c:v>95.666200000000003</c:v>
                </c:pt>
                <c:pt idx="23">
                  <c:v>95.420599999999993</c:v>
                </c:pt>
                <c:pt idx="24">
                  <c:v>95.453299999999999</c:v>
                </c:pt>
                <c:pt idx="25">
                  <c:v>97.197500000000005</c:v>
                </c:pt>
                <c:pt idx="26">
                  <c:v>98.040800000000004</c:v>
                </c:pt>
                <c:pt idx="27">
                  <c:v>100.8173</c:v>
                </c:pt>
                <c:pt idx="28">
                  <c:v>99.630399999999995</c:v>
                </c:pt>
                <c:pt idx="29">
                  <c:v>96.106399999999994</c:v>
                </c:pt>
                <c:pt idx="30">
                  <c:v>93.6648</c:v>
                </c:pt>
                <c:pt idx="31">
                  <c:v>94.161600000000007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C5-4F3C-9BE2-79DC342595CC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'New South Wales'!$L$183:$L$223</c:f>
              <c:numCache>
                <c:formatCode>0.0</c:formatCode>
                <c:ptCount val="41"/>
                <c:pt idx="0">
                  <c:v>100</c:v>
                </c:pt>
                <c:pt idx="1">
                  <c:v>99.264799999999994</c:v>
                </c:pt>
                <c:pt idx="2">
                  <c:v>96.283500000000004</c:v>
                </c:pt>
                <c:pt idx="3">
                  <c:v>93.626499999999993</c:v>
                </c:pt>
                <c:pt idx="4">
                  <c:v>91.924400000000006</c:v>
                </c:pt>
                <c:pt idx="5">
                  <c:v>91.482299999999995</c:v>
                </c:pt>
                <c:pt idx="6">
                  <c:v>91.820800000000006</c:v>
                </c:pt>
                <c:pt idx="7">
                  <c:v>92.220600000000005</c:v>
                </c:pt>
                <c:pt idx="8">
                  <c:v>92.772400000000005</c:v>
                </c:pt>
                <c:pt idx="9">
                  <c:v>93.305400000000006</c:v>
                </c:pt>
                <c:pt idx="10">
                  <c:v>93.608699999999999</c:v>
                </c:pt>
                <c:pt idx="11">
                  <c:v>94.110100000000003</c:v>
                </c:pt>
                <c:pt idx="12">
                  <c:v>95.034199999999998</c:v>
                </c:pt>
                <c:pt idx="13">
                  <c:v>95.487099999999998</c:v>
                </c:pt>
                <c:pt idx="14">
                  <c:v>95.644800000000004</c:v>
                </c:pt>
                <c:pt idx="15">
                  <c:v>95.593999999999994</c:v>
                </c:pt>
                <c:pt idx="16">
                  <c:v>96.409400000000005</c:v>
                </c:pt>
                <c:pt idx="17">
                  <c:v>96.783500000000004</c:v>
                </c:pt>
                <c:pt idx="18">
                  <c:v>96.696200000000005</c:v>
                </c:pt>
                <c:pt idx="19">
                  <c:v>96.766999999999996</c:v>
                </c:pt>
                <c:pt idx="20">
                  <c:v>96.8536</c:v>
                </c:pt>
                <c:pt idx="21">
                  <c:v>96.727500000000006</c:v>
                </c:pt>
                <c:pt idx="22">
                  <c:v>96.62</c:v>
                </c:pt>
                <c:pt idx="23">
                  <c:v>96.624099999999999</c:v>
                </c:pt>
                <c:pt idx="24">
                  <c:v>96.609200000000001</c:v>
                </c:pt>
                <c:pt idx="25">
                  <c:v>96.751300000000001</c:v>
                </c:pt>
                <c:pt idx="26">
                  <c:v>97.054199999999994</c:v>
                </c:pt>
                <c:pt idx="27">
                  <c:v>97.225800000000007</c:v>
                </c:pt>
                <c:pt idx="28">
                  <c:v>97.099800000000002</c:v>
                </c:pt>
                <c:pt idx="29">
                  <c:v>96.367999999999995</c:v>
                </c:pt>
                <c:pt idx="30">
                  <c:v>95.514099999999999</c:v>
                </c:pt>
                <c:pt idx="31">
                  <c:v>95.573400000000007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C5-4F3C-9BE2-79DC342595CC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Wales'!$K$183:$K$223</c:f>
              <c:strCache>
                <c:ptCount val="32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</c:strCache>
            </c:strRef>
          </c:cat>
          <c:val>
            <c:numRef>
              <c:f>'New South Wales'!$L$225:$L$266</c:f>
              <c:numCache>
                <c:formatCode>0.0</c:formatCode>
                <c:ptCount val="42"/>
                <c:pt idx="0">
                  <c:v>100</c:v>
                </c:pt>
                <c:pt idx="1">
                  <c:v>99.681899999999999</c:v>
                </c:pt>
                <c:pt idx="2">
                  <c:v>98.405799999999999</c:v>
                </c:pt>
                <c:pt idx="3">
                  <c:v>96.656199999999998</c:v>
                </c:pt>
                <c:pt idx="4">
                  <c:v>94.153700000000001</c:v>
                </c:pt>
                <c:pt idx="5">
                  <c:v>94.0625</c:v>
                </c:pt>
                <c:pt idx="6">
                  <c:v>94.245099999999994</c:v>
                </c:pt>
                <c:pt idx="7">
                  <c:v>94.676599999999993</c:v>
                </c:pt>
                <c:pt idx="8">
                  <c:v>93.304400000000001</c:v>
                </c:pt>
                <c:pt idx="9">
                  <c:v>92.651899999999998</c:v>
                </c:pt>
                <c:pt idx="10">
                  <c:v>92.271799999999999</c:v>
                </c:pt>
                <c:pt idx="11">
                  <c:v>93.543700000000001</c:v>
                </c:pt>
                <c:pt idx="12">
                  <c:v>95.441999999999993</c:v>
                </c:pt>
                <c:pt idx="13">
                  <c:v>96.075999999999993</c:v>
                </c:pt>
                <c:pt idx="14">
                  <c:v>96.966200000000001</c:v>
                </c:pt>
                <c:pt idx="15">
                  <c:v>97.185500000000005</c:v>
                </c:pt>
                <c:pt idx="16">
                  <c:v>98.933899999999994</c:v>
                </c:pt>
                <c:pt idx="17">
                  <c:v>95.919600000000003</c:v>
                </c:pt>
                <c:pt idx="18">
                  <c:v>95.473200000000006</c:v>
                </c:pt>
                <c:pt idx="19">
                  <c:v>95.142899999999997</c:v>
                </c:pt>
                <c:pt idx="20">
                  <c:v>95.855900000000005</c:v>
                </c:pt>
                <c:pt idx="21">
                  <c:v>96.256699999999995</c:v>
                </c:pt>
                <c:pt idx="22">
                  <c:v>95.754199999999997</c:v>
                </c:pt>
                <c:pt idx="23">
                  <c:v>95.562700000000007</c:v>
                </c:pt>
                <c:pt idx="24">
                  <c:v>95.684399999999997</c:v>
                </c:pt>
                <c:pt idx="25">
                  <c:v>98.286100000000005</c:v>
                </c:pt>
                <c:pt idx="26">
                  <c:v>99.175899999999999</c:v>
                </c:pt>
                <c:pt idx="27">
                  <c:v>99.991500000000002</c:v>
                </c:pt>
                <c:pt idx="28">
                  <c:v>99.308700000000002</c:v>
                </c:pt>
                <c:pt idx="29">
                  <c:v>96.936499999999995</c:v>
                </c:pt>
                <c:pt idx="30">
                  <c:v>94.424499999999995</c:v>
                </c:pt>
                <c:pt idx="31">
                  <c:v>94.888900000000007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C5-4F3C-9BE2-79DC3425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m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7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89.23</c:v>
                </c:pt>
                <c:pt idx="1">
                  <c:v>89.53</c:v>
                </c:pt>
                <c:pt idx="2">
                  <c:v>94.92</c:v>
                </c:pt>
                <c:pt idx="3">
                  <c:v>96.48</c:v>
                </c:pt>
                <c:pt idx="4">
                  <c:v>96.24</c:v>
                </c:pt>
                <c:pt idx="5">
                  <c:v>92.8</c:v>
                </c:pt>
                <c:pt idx="6">
                  <c:v>86.32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E-4804-BED3-01FAF3A6E933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89.55</c:v>
                </c:pt>
                <c:pt idx="1">
                  <c:v>88.01</c:v>
                </c:pt>
                <c:pt idx="2">
                  <c:v>93.24</c:v>
                </c:pt>
                <c:pt idx="3">
                  <c:v>94.64</c:v>
                </c:pt>
                <c:pt idx="4">
                  <c:v>94.71</c:v>
                </c:pt>
                <c:pt idx="5">
                  <c:v>90.86</c:v>
                </c:pt>
                <c:pt idx="6">
                  <c:v>83.49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1E-4804-BED3-01FAF3A6E933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90.76</c:v>
                </c:pt>
                <c:pt idx="1">
                  <c:v>88.02</c:v>
                </c:pt>
                <c:pt idx="2">
                  <c:v>93.36</c:v>
                </c:pt>
                <c:pt idx="3">
                  <c:v>95.08</c:v>
                </c:pt>
                <c:pt idx="4">
                  <c:v>95.33</c:v>
                </c:pt>
                <c:pt idx="5">
                  <c:v>91.58</c:v>
                </c:pt>
                <c:pt idx="6">
                  <c:v>84.55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E-4804-BED3-01FAF3A6E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19 September)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81.47</c:v>
                </c:pt>
                <c:pt idx="1">
                  <c:v>88.47</c:v>
                </c:pt>
                <c:pt idx="2">
                  <c:v>94.91</c:v>
                </c:pt>
                <c:pt idx="3">
                  <c:v>96.07</c:v>
                </c:pt>
                <c:pt idx="4">
                  <c:v>96.02</c:v>
                </c:pt>
                <c:pt idx="5">
                  <c:v>91.61</c:v>
                </c:pt>
                <c:pt idx="6">
                  <c:v>82.95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E-4F72-8094-39A3F994C220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10 October)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83.38</c:v>
                </c:pt>
                <c:pt idx="1">
                  <c:v>87.9</c:v>
                </c:pt>
                <c:pt idx="2">
                  <c:v>93.76</c:v>
                </c:pt>
                <c:pt idx="3">
                  <c:v>94.85</c:v>
                </c:pt>
                <c:pt idx="4">
                  <c:v>94.97</c:v>
                </c:pt>
                <c:pt idx="5">
                  <c:v>90.06</c:v>
                </c:pt>
                <c:pt idx="6">
                  <c:v>80.849999999999994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E-4F72-8094-39A3F994C220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under 20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84.88</c:v>
                </c:pt>
                <c:pt idx="1">
                  <c:v>87.44</c:v>
                </c:pt>
                <c:pt idx="2">
                  <c:v>93.76</c:v>
                </c:pt>
                <c:pt idx="3">
                  <c:v>95.29</c:v>
                </c:pt>
                <c:pt idx="4">
                  <c:v>95.31</c:v>
                </c:pt>
                <c:pt idx="5">
                  <c:v>90.77</c:v>
                </c:pt>
                <c:pt idx="6">
                  <c:v>82.66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4E-4F72-8094-39A3F994C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05"/>
          <c:min val="7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March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Victoria!$L$143:$L$161</c:f>
              <c:numCache>
                <c:formatCode>0.0%</c:formatCode>
                <c:ptCount val="19"/>
                <c:pt idx="0">
                  <c:v>1.1599999999999999E-2</c:v>
                </c:pt>
                <c:pt idx="1">
                  <c:v>3.3E-3</c:v>
                </c:pt>
                <c:pt idx="2">
                  <c:v>7.6100000000000001E-2</c:v>
                </c:pt>
                <c:pt idx="3">
                  <c:v>9.7999999999999997E-3</c:v>
                </c:pt>
                <c:pt idx="4">
                  <c:v>6.4699999999999994E-2</c:v>
                </c:pt>
                <c:pt idx="5">
                  <c:v>5.0900000000000001E-2</c:v>
                </c:pt>
                <c:pt idx="6">
                  <c:v>0.1024</c:v>
                </c:pt>
                <c:pt idx="7">
                  <c:v>6.6500000000000004E-2</c:v>
                </c:pt>
                <c:pt idx="8">
                  <c:v>3.95E-2</c:v>
                </c:pt>
                <c:pt idx="9">
                  <c:v>1.66E-2</c:v>
                </c:pt>
                <c:pt idx="10">
                  <c:v>4.3700000000000003E-2</c:v>
                </c:pt>
                <c:pt idx="11">
                  <c:v>2.0299999999999999E-2</c:v>
                </c:pt>
                <c:pt idx="12">
                  <c:v>8.7999999999999995E-2</c:v>
                </c:pt>
                <c:pt idx="13">
                  <c:v>7.0400000000000004E-2</c:v>
                </c:pt>
                <c:pt idx="14">
                  <c:v>5.3999999999999999E-2</c:v>
                </c:pt>
                <c:pt idx="15">
                  <c:v>9.3299999999999994E-2</c:v>
                </c:pt>
                <c:pt idx="16">
                  <c:v>0.13669999999999999</c:v>
                </c:pt>
                <c:pt idx="17">
                  <c:v>1.9800000000000002E-2</c:v>
                </c:pt>
                <c:pt idx="18">
                  <c:v>3.1699999999999999E-2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B-4750-B426-94A9BE51E847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17 October)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Victoria!$K$143:$K$161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Victoria!$L$163:$L$181</c:f>
              <c:numCache>
                <c:formatCode>0.0%</c:formatCode>
                <c:ptCount val="19"/>
                <c:pt idx="0">
                  <c:v>1.09E-2</c:v>
                </c:pt>
                <c:pt idx="1">
                  <c:v>3.5000000000000001E-3</c:v>
                </c:pt>
                <c:pt idx="2">
                  <c:v>7.9200000000000007E-2</c:v>
                </c:pt>
                <c:pt idx="3">
                  <c:v>1.06E-2</c:v>
                </c:pt>
                <c:pt idx="4">
                  <c:v>6.3899999999999998E-2</c:v>
                </c:pt>
                <c:pt idx="5">
                  <c:v>5.1999999999999998E-2</c:v>
                </c:pt>
                <c:pt idx="6">
                  <c:v>0.1033</c:v>
                </c:pt>
                <c:pt idx="7">
                  <c:v>4.99E-2</c:v>
                </c:pt>
                <c:pt idx="8">
                  <c:v>3.9699999999999999E-2</c:v>
                </c:pt>
                <c:pt idx="9">
                  <c:v>1.5900000000000001E-2</c:v>
                </c:pt>
                <c:pt idx="10">
                  <c:v>4.8099999999999997E-2</c:v>
                </c:pt>
                <c:pt idx="11">
                  <c:v>1.9699999999999999E-2</c:v>
                </c:pt>
                <c:pt idx="12">
                  <c:v>8.9200000000000002E-2</c:v>
                </c:pt>
                <c:pt idx="13">
                  <c:v>6.8400000000000002E-2</c:v>
                </c:pt>
                <c:pt idx="14">
                  <c:v>5.6899999999999999E-2</c:v>
                </c:pt>
                <c:pt idx="15">
                  <c:v>9.4399999999999998E-2</c:v>
                </c:pt>
                <c:pt idx="16">
                  <c:v>0.1482</c:v>
                </c:pt>
                <c:pt idx="17">
                  <c:v>1.5800000000000002E-2</c:v>
                </c:pt>
                <c:pt idx="18">
                  <c:v>2.9899999999999999E-2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6B-4750-B426-94A9BE51E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-0.1409</c:v>
                </c:pt>
                <c:pt idx="1">
                  <c:v>-3.2800000000000003E-2</c:v>
                </c:pt>
                <c:pt idx="2">
                  <c:v>-4.2299999999999997E-2</c:v>
                </c:pt>
                <c:pt idx="3">
                  <c:v>2.2000000000000001E-3</c:v>
                </c:pt>
                <c:pt idx="4">
                  <c:v>-9.0800000000000006E-2</c:v>
                </c:pt>
                <c:pt idx="5">
                  <c:v>-6.0400000000000002E-2</c:v>
                </c:pt>
                <c:pt idx="6">
                  <c:v>-7.2400000000000006E-2</c:v>
                </c:pt>
                <c:pt idx="7">
                  <c:v>-0.30990000000000001</c:v>
                </c:pt>
                <c:pt idx="8">
                  <c:v>-7.5700000000000003E-2</c:v>
                </c:pt>
                <c:pt idx="9">
                  <c:v>-0.1169</c:v>
                </c:pt>
                <c:pt idx="10">
                  <c:v>1.0800000000000001E-2</c:v>
                </c:pt>
                <c:pt idx="11">
                  <c:v>-0.1072</c:v>
                </c:pt>
                <c:pt idx="12">
                  <c:v>-6.7299999999999999E-2</c:v>
                </c:pt>
                <c:pt idx="13">
                  <c:v>-0.10639999999999999</c:v>
                </c:pt>
                <c:pt idx="14">
                  <c:v>-3.0499999999999999E-2</c:v>
                </c:pt>
                <c:pt idx="15">
                  <c:v>-6.8699999999999997E-2</c:v>
                </c:pt>
                <c:pt idx="16">
                  <c:v>-2.8E-3</c:v>
                </c:pt>
                <c:pt idx="17">
                  <c:v>-0.26740000000000003</c:v>
                </c:pt>
                <c:pt idx="18">
                  <c:v>-0.13159999999999999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0-4EBB-A188-773F810C3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5.000000000000001E-2"/>
          <c:min val="-0.4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38B87FA-ABB3-4505-BA03-634ADFA7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286B384-422A-4AAB-AE54-105974AF7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2BECB1-2102-44E9-B8BB-D6CAE740B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ED4AA0-7AA4-4E06-90A6-B93449703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258E98-7618-474D-8A42-29ECF0215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B41E4DB-DD27-444E-9A8F-F2677AC61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2E3D64E-6072-49AB-8B50-85DA87D00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E5E276-E868-42DE-A519-0831AEB74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36ECE6-4BCD-4E53-A6F8-6F7E6956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4CCB9A-A144-42F1-A4C8-325460DA2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B88EA8-03CB-40D4-A0E8-DD0520B79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74C3B92-A8AE-42D0-A73F-E9A1B5AD3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2197F06-8057-48C3-8E63-BACA7605D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064B4D-AAC4-42FB-B2F0-9610C38EA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FE3872-1826-4D5C-99AC-072FF0C0B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68A1672-0F5B-4329-8F2A-DC6C5E191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2017D76-D6F6-49BA-BFBA-8F350BD4D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D5D0D3-2011-48B7-B32B-F248BCDF9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57EC858-07D3-45D5-9CB3-662D7DE05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C73BAC-8FE3-4527-AC0D-688F6A5B1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2EA0E40-3FE2-48F9-9965-698F03EBA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0CDBDEF-7002-43E6-BBCD-CB44C11EB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570D7D6-AEF9-4E09-A2F6-F65D8B8ED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BC3F7DC-5EAD-43C0-A120-9DAA0BCA8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F5F94A9-ECE6-49B9-AAD1-43F1E7EAB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524EDE-43D8-452C-9571-81F1BCF0A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1B8997-449C-4BBD-913B-CC8D03C4F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968AFE-1997-46E4-8D19-36EF7947F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AFA41BF-8F8D-4193-9DF9-2A79DB14D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C810F06-A190-4294-8CFC-32C8500A0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60B90CC-0B8F-4CC5-91DC-48C26C09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D21714-CAC2-4C06-8C34-BB849D4D8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734A9CF-D85D-47C1-B84E-8E143091D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F501E4-234E-4BB8-829E-355255117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0B1DD8-57AF-479D-99AA-903D24B7C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31D9BAA-B15D-45C0-A27D-6B666DC6A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689804D-61BF-4959-A1E8-2388C45B4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D8CC0D-D23A-4FC4-8F61-3847C21B5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8E3CFD-BA11-4390-9DFC-D84FBFCF52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72CDAF2-9822-4C04-9750-24B0279A3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3D38317-666D-4B0F-A30C-461406973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BFE3CAA-24E2-405C-9A97-6C39DF2BC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F0111B4-8448-45C7-899E-8784EBEA0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35</xdr:row>
      <xdr:rowOff>166223</xdr:rowOff>
    </xdr:from>
    <xdr:to>
      <xdr:col>9</xdr:col>
      <xdr:colOff>1</xdr:colOff>
      <xdr:row>44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614B34-89EF-445C-8696-3F272839E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05F3B4-0091-4E57-9A06-8CF690B13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4AAA1FA-00D2-4476-B8AD-030260243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1A4FFA-49E2-483B-806C-CBA046A0DF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513B2F1-78FC-4524-9D68-621899D7A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1" t="s">
        <v>33</v>
      </c>
      <c r="B1" s="71"/>
      <c r="C1" s="71"/>
    </row>
    <row r="2" spans="1:3" ht="19.5" customHeight="1" x14ac:dyDescent="0.3">
      <c r="A2" s="3" t="s">
        <v>47</v>
      </c>
    </row>
    <row r="3" spans="1:3" ht="12.75" customHeight="1" x14ac:dyDescent="0.25">
      <c r="A3" s="5" t="s">
        <v>73</v>
      </c>
    </row>
    <row r="4" spans="1:3" ht="12.75" customHeight="1" x14ac:dyDescent="0.25"/>
    <row r="5" spans="1:3" ht="12.75" customHeight="1" x14ac:dyDescent="0.25">
      <c r="B5" s="6" t="s">
        <v>41</v>
      </c>
    </row>
    <row r="6" spans="1:3" ht="12.75" customHeight="1" x14ac:dyDescent="0.25">
      <c r="B6" s="7" t="s">
        <v>42</v>
      </c>
    </row>
    <row r="7" spans="1:3" ht="12.75" customHeight="1" x14ac:dyDescent="0.25">
      <c r="A7" s="8"/>
      <c r="B7" s="9">
        <v>1</v>
      </c>
      <c r="C7" s="10" t="s">
        <v>34</v>
      </c>
    </row>
    <row r="8" spans="1:3" ht="12.75" customHeight="1" x14ac:dyDescent="0.25">
      <c r="A8" s="8"/>
      <c r="B8" s="9">
        <v>2</v>
      </c>
      <c r="C8" s="10" t="s">
        <v>35</v>
      </c>
    </row>
    <row r="9" spans="1:3" ht="12.75" customHeight="1" x14ac:dyDescent="0.25">
      <c r="A9" s="8"/>
      <c r="B9" s="9">
        <v>3</v>
      </c>
      <c r="C9" s="10" t="s">
        <v>36</v>
      </c>
    </row>
    <row r="10" spans="1:3" ht="12.75" customHeight="1" x14ac:dyDescent="0.25">
      <c r="A10" s="8"/>
      <c r="B10" s="9">
        <v>4</v>
      </c>
      <c r="C10" s="10" t="s">
        <v>37</v>
      </c>
    </row>
    <row r="11" spans="1:3" ht="12.75" customHeight="1" x14ac:dyDescent="0.25">
      <c r="A11" s="8"/>
      <c r="B11" s="9">
        <v>5</v>
      </c>
      <c r="C11" s="10" t="s">
        <v>4</v>
      </c>
    </row>
    <row r="12" spans="1:3" ht="12.75" customHeight="1" x14ac:dyDescent="0.25">
      <c r="A12" s="8"/>
      <c r="B12" s="9">
        <v>6</v>
      </c>
      <c r="C12" s="10" t="s">
        <v>38</v>
      </c>
    </row>
    <row r="13" spans="1:3" ht="12.75" customHeight="1" x14ac:dyDescent="0.25">
      <c r="A13" s="8"/>
      <c r="B13" s="9">
        <v>7</v>
      </c>
      <c r="C13" s="10" t="s">
        <v>39</v>
      </c>
    </row>
    <row r="14" spans="1:3" ht="12.75" customHeight="1" x14ac:dyDescent="0.25">
      <c r="A14" s="8"/>
      <c r="B14" s="9">
        <v>8</v>
      </c>
      <c r="C14" s="10" t="s">
        <v>40</v>
      </c>
    </row>
    <row r="15" spans="1:3" x14ac:dyDescent="0.25">
      <c r="B15" s="11"/>
      <c r="C15" s="12"/>
    </row>
    <row r="16" spans="1:3" x14ac:dyDescent="0.25">
      <c r="B16" s="13"/>
      <c r="C16" s="13"/>
    </row>
    <row r="17" spans="2:3" ht="15.75" x14ac:dyDescent="0.25">
      <c r="B17" s="14" t="s">
        <v>43</v>
      </c>
      <c r="C17" s="15"/>
    </row>
    <row r="18" spans="2:3" ht="15.75" x14ac:dyDescent="0.25">
      <c r="B18" s="6"/>
      <c r="C18" s="13"/>
    </row>
    <row r="19" spans="2:3" x14ac:dyDescent="0.25">
      <c r="B19" s="16"/>
      <c r="C19" s="13"/>
    </row>
    <row r="20" spans="2:3" x14ac:dyDescent="0.25">
      <c r="B20" s="16"/>
      <c r="C20" s="13"/>
    </row>
    <row r="21" spans="2:3" ht="15.75" x14ac:dyDescent="0.25">
      <c r="B21" s="17" t="s">
        <v>44</v>
      </c>
      <c r="C21" s="13"/>
    </row>
    <row r="22" spans="2:3" x14ac:dyDescent="0.25">
      <c r="B22" s="18"/>
      <c r="C22" s="18"/>
    </row>
    <row r="23" spans="2:3" ht="22.7" customHeight="1" x14ac:dyDescent="0.25">
      <c r="B23" s="72" t="s">
        <v>45</v>
      </c>
      <c r="C23" s="72"/>
    </row>
    <row r="24" spans="2:3" x14ac:dyDescent="0.25">
      <c r="B24" s="72"/>
      <c r="C24" s="72"/>
    </row>
    <row r="25" spans="2:3" x14ac:dyDescent="0.25">
      <c r="B25" s="18"/>
      <c r="C25" s="18"/>
    </row>
    <row r="26" spans="2:3" x14ac:dyDescent="0.25">
      <c r="B26" s="73" t="s">
        <v>46</v>
      </c>
      <c r="C26" s="73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0A16-904D-4AA6-9955-4CC8945BB17B}">
  <sheetPr codeName="Sheet3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34</v>
      </c>
    </row>
    <row r="2" spans="1:12" ht="19.5" customHeight="1" x14ac:dyDescent="0.3">
      <c r="A2" s="3" t="str">
        <f>"Weekly Payroll Jobs and Wages in Australia - " &amp;$L$1</f>
        <v>Weekly Payroll Jobs and Wages in Australia - New South Wales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New South Wales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New South Wales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-4.0218452324439546E-2</v>
      </c>
      <c r="C11" s="28">
        <v>-2.1449343757732442E-2</v>
      </c>
      <c r="D11" s="28">
        <v>-9.6255980929516038E-4</v>
      </c>
      <c r="E11" s="28">
        <v>-1.2152244592630979E-2</v>
      </c>
      <c r="F11" s="28">
        <v>-5.8383629562204997E-2</v>
      </c>
      <c r="G11" s="28">
        <v>-6.601678784230991E-2</v>
      </c>
      <c r="H11" s="28">
        <v>5.3042893197619012E-3</v>
      </c>
      <c r="I11" s="61">
        <v>-2.5405161325694259E-2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-5.2456884931853187E-2</v>
      </c>
      <c r="C13" s="28">
        <v>-2.4003145359212885E-2</v>
      </c>
      <c r="D13" s="28">
        <v>1.4742962611826727E-3</v>
      </c>
      <c r="E13" s="28">
        <v>-1.4430806927383744E-2</v>
      </c>
      <c r="F13" s="28">
        <v>-7.9139702834916337E-2</v>
      </c>
      <c r="G13" s="28">
        <v>-6.8859739545287568E-2</v>
      </c>
      <c r="H13" s="28">
        <v>8.8573841586474522E-3</v>
      </c>
      <c r="I13" s="61">
        <v>-2.7906274073538739E-2</v>
      </c>
      <c r="J13" s="28"/>
      <c r="K13" s="42"/>
      <c r="L13" s="43"/>
    </row>
    <row r="14" spans="1:12" x14ac:dyDescent="0.25">
      <c r="A14" s="62" t="s">
        <v>27</v>
      </c>
      <c r="B14" s="28">
        <v>-4.1019066714585661E-2</v>
      </c>
      <c r="C14" s="28">
        <v>-2.2261800084252936E-2</v>
      </c>
      <c r="D14" s="28">
        <v>-4.2734330358868977E-3</v>
      </c>
      <c r="E14" s="28">
        <v>-1.0337526088298077E-2</v>
      </c>
      <c r="F14" s="28">
        <v>-3.5688367890019168E-2</v>
      </c>
      <c r="G14" s="28">
        <v>-6.3806767605145032E-2</v>
      </c>
      <c r="H14" s="28">
        <v>9.0023663270888399E-4</v>
      </c>
      <c r="I14" s="61">
        <v>-2.236012233319673E-2</v>
      </c>
      <c r="J14" s="28"/>
      <c r="K14" s="38"/>
      <c r="L14" s="43"/>
    </row>
    <row r="15" spans="1:12" x14ac:dyDescent="0.25">
      <c r="A15" s="63" t="s">
        <v>49</v>
      </c>
      <c r="B15" s="28">
        <v>0.13739920155649377</v>
      </c>
      <c r="C15" s="28">
        <v>3.7293490673772522E-2</v>
      </c>
      <c r="D15" s="28">
        <v>1.9534852846220252E-2</v>
      </c>
      <c r="E15" s="28">
        <v>-4.7985105999639455E-3</v>
      </c>
      <c r="F15" s="28">
        <v>0.28771844296379223</v>
      </c>
      <c r="G15" s="28">
        <v>5.8971059636916401E-3</v>
      </c>
      <c r="H15" s="28">
        <v>-2.2825012475376938E-2</v>
      </c>
      <c r="I15" s="61">
        <v>-4.6195961989370371E-3</v>
      </c>
      <c r="J15" s="28"/>
      <c r="K15" s="56"/>
      <c r="L15" s="43"/>
    </row>
    <row r="16" spans="1:12" x14ac:dyDescent="0.25">
      <c r="A16" s="62" t="s">
        <v>50</v>
      </c>
      <c r="B16" s="28">
        <v>-5.2241584122345697E-2</v>
      </c>
      <c r="C16" s="28">
        <v>-1.9231866047132895E-2</v>
      </c>
      <c r="D16" s="28">
        <v>-3.8927786104213657E-3</v>
      </c>
      <c r="E16" s="28">
        <v>-1.0419880590874842E-2</v>
      </c>
      <c r="F16" s="28">
        <v>6.0471860441957404E-4</v>
      </c>
      <c r="G16" s="28">
        <v>-2.8309850629685274E-2</v>
      </c>
      <c r="H16" s="28">
        <v>3.3819981614719996E-3</v>
      </c>
      <c r="I16" s="61">
        <v>-1.3629738760692289E-2</v>
      </c>
      <c r="J16" s="28"/>
      <c r="K16" s="42"/>
      <c r="L16" s="43"/>
    </row>
    <row r="17" spans="1:12" x14ac:dyDescent="0.25">
      <c r="A17" s="62" t="s">
        <v>51</v>
      </c>
      <c r="B17" s="28">
        <v>-3.7717352345237654E-2</v>
      </c>
      <c r="C17" s="28">
        <v>-2.0890318435151212E-2</v>
      </c>
      <c r="D17" s="28">
        <v>-1.1464568363986904E-3</v>
      </c>
      <c r="E17" s="28">
        <v>-1.1699877811003567E-2</v>
      </c>
      <c r="F17" s="28">
        <v>-4.5725273866104477E-2</v>
      </c>
      <c r="G17" s="28">
        <v>-6.4102866564733296E-2</v>
      </c>
      <c r="H17" s="28">
        <v>7.1204532518673869E-3</v>
      </c>
      <c r="I17" s="61">
        <v>-2.3976359893160049E-2</v>
      </c>
      <c r="J17" s="28"/>
      <c r="K17" s="42"/>
      <c r="L17" s="43"/>
    </row>
    <row r="18" spans="1:12" x14ac:dyDescent="0.25">
      <c r="A18" s="62" t="s">
        <v>52</v>
      </c>
      <c r="B18" s="28">
        <v>-2.9319185726636832E-2</v>
      </c>
      <c r="C18" s="28">
        <v>-1.9375112788359239E-2</v>
      </c>
      <c r="D18" s="28">
        <v>1.9256191154712887E-3</v>
      </c>
      <c r="E18" s="28">
        <v>-1.1152454313006821E-2</v>
      </c>
      <c r="F18" s="28">
        <v>-7.8417730294554011E-2</v>
      </c>
      <c r="G18" s="28">
        <v>-9.272781978974054E-2</v>
      </c>
      <c r="H18" s="28">
        <v>1.0587317677332342E-2</v>
      </c>
      <c r="I18" s="61">
        <v>-3.3576848639200518E-2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-3.1448818490939612E-2</v>
      </c>
      <c r="C19" s="28">
        <v>-1.7510518089017379E-2</v>
      </c>
      <c r="D19" s="28">
        <v>1.1812527251533478E-3</v>
      </c>
      <c r="E19" s="28">
        <v>-9.2883350994334979E-3</v>
      </c>
      <c r="F19" s="28">
        <v>-8.0700730361396467E-2</v>
      </c>
      <c r="G19" s="28">
        <v>-6.5990130414643522E-2</v>
      </c>
      <c r="H19" s="28">
        <v>1.0179947696052016E-2</v>
      </c>
      <c r="I19" s="61">
        <v>-2.6870559809804573E-2</v>
      </c>
      <c r="J19" s="29"/>
      <c r="K19" s="44"/>
      <c r="L19" s="43"/>
    </row>
    <row r="20" spans="1:12" x14ac:dyDescent="0.25">
      <c r="A20" s="62" t="s">
        <v>54</v>
      </c>
      <c r="B20" s="28">
        <v>-7.5016452751568763E-2</v>
      </c>
      <c r="C20" s="28">
        <v>-2.9197077595886856E-2</v>
      </c>
      <c r="D20" s="28">
        <v>-3.5927803198890773E-3</v>
      </c>
      <c r="E20" s="28">
        <v>-1.264425038460526E-2</v>
      </c>
      <c r="F20" s="28">
        <v>-0.10511051863841636</v>
      </c>
      <c r="G20" s="28">
        <v>-5.1757927751773791E-2</v>
      </c>
      <c r="H20" s="28">
        <v>3.4635291113531697E-3</v>
      </c>
      <c r="I20" s="61">
        <v>-2.6308880456813344E-2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-0.13408633973339867</v>
      </c>
      <c r="C21" s="65">
        <v>-6.259750575899603E-2</v>
      </c>
      <c r="D21" s="65">
        <v>-1.1175599810071879E-2</v>
      </c>
      <c r="E21" s="65">
        <v>-2.640452493609613E-2</v>
      </c>
      <c r="F21" s="65">
        <v>-0.12462662081483045</v>
      </c>
      <c r="G21" s="65">
        <v>-9.2851180629874741E-2</v>
      </c>
      <c r="H21" s="65">
        <v>-1.2681096638469724E-2</v>
      </c>
      <c r="I21" s="66">
        <v>-4.7895734842194226E-2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New South Wales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New South Wales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102.55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95.98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97.28</v>
      </c>
    </row>
    <row r="39" spans="1:12" x14ac:dyDescent="0.25">
      <c r="K39" s="44" t="s">
        <v>52</v>
      </c>
      <c r="L39" s="43">
        <v>98.17</v>
      </c>
    </row>
    <row r="40" spans="1:12" x14ac:dyDescent="0.25">
      <c r="K40" s="37" t="s">
        <v>53</v>
      </c>
      <c r="L40" s="43">
        <v>98.38</v>
      </c>
    </row>
    <row r="41" spans="1:12" x14ac:dyDescent="0.25">
      <c r="K41" s="37" t="s">
        <v>54</v>
      </c>
      <c r="L41" s="43">
        <v>95.25</v>
      </c>
    </row>
    <row r="42" spans="1:12" x14ac:dyDescent="0.25">
      <c r="K42" s="37" t="s">
        <v>55</v>
      </c>
      <c r="L42" s="43">
        <v>92.14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102.41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New South Wales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94.02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95.19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95.81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92.22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86.59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103.58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New South Wales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93.99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95.27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96.25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96.6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92.43</v>
      </c>
    </row>
    <row r="60" spans="1:12" ht="15.4" customHeight="1" x14ac:dyDescent="0.25">
      <c r="K60" s="37" t="s">
        <v>55</v>
      </c>
      <c r="L60" s="43">
        <v>86.48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102.07</v>
      </c>
    </row>
    <row r="66" spans="1:12" ht="15.4" customHeight="1" x14ac:dyDescent="0.25">
      <c r="K66" s="42" t="s">
        <v>50</v>
      </c>
      <c r="L66" s="43">
        <v>96.81</v>
      </c>
    </row>
    <row r="67" spans="1:12" ht="15.4" customHeight="1" x14ac:dyDescent="0.25">
      <c r="K67" s="42" t="s">
        <v>51</v>
      </c>
      <c r="L67" s="43">
        <v>98.81</v>
      </c>
    </row>
    <row r="68" spans="1:12" ht="15.4" customHeight="1" x14ac:dyDescent="0.25">
      <c r="K68" s="44" t="s">
        <v>52</v>
      </c>
      <c r="L68" s="43">
        <v>99.66</v>
      </c>
    </row>
    <row r="69" spans="1:12" ht="15.4" customHeight="1" x14ac:dyDescent="0.25">
      <c r="K69" s="37" t="s">
        <v>53</v>
      </c>
      <c r="L69" s="43">
        <v>98.74</v>
      </c>
    </row>
    <row r="70" spans="1:12" ht="15.4" customHeight="1" x14ac:dyDescent="0.25">
      <c r="K70" s="37" t="s">
        <v>54</v>
      </c>
      <c r="L70" s="43">
        <v>95.27</v>
      </c>
    </row>
    <row r="71" spans="1:12" ht="15.4" customHeight="1" x14ac:dyDescent="0.25">
      <c r="K71" s="37" t="s">
        <v>55</v>
      </c>
      <c r="L71" s="43">
        <v>92.56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102.89</v>
      </c>
    </row>
    <row r="75" spans="1:12" ht="15.4" customHeight="1" x14ac:dyDescent="0.25">
      <c r="K75" s="42" t="s">
        <v>50</v>
      </c>
      <c r="L75" s="43">
        <v>95.66</v>
      </c>
    </row>
    <row r="76" spans="1:12" ht="15.4" customHeight="1" x14ac:dyDescent="0.25">
      <c r="K76" s="42" t="s">
        <v>51</v>
      </c>
      <c r="L76" s="43">
        <v>96.99</v>
      </c>
    </row>
    <row r="77" spans="1:12" ht="15.4" customHeight="1" x14ac:dyDescent="0.25">
      <c r="A77" s="31" t="str">
        <f>"Distribution of payroll jobs by industry, "&amp;$L$1</f>
        <v>Distribution of payroll jobs by industry, New South Wales</v>
      </c>
      <c r="K77" s="44" t="s">
        <v>52</v>
      </c>
      <c r="L77" s="43">
        <v>97.79</v>
      </c>
    </row>
    <row r="78" spans="1:12" ht="15.4" customHeight="1" x14ac:dyDescent="0.25">
      <c r="K78" s="37" t="s">
        <v>53</v>
      </c>
      <c r="L78" s="43">
        <v>97.26</v>
      </c>
    </row>
    <row r="79" spans="1:12" ht="15.4" customHeight="1" x14ac:dyDescent="0.25">
      <c r="K79" s="37" t="s">
        <v>54</v>
      </c>
      <c r="L79" s="43">
        <v>93.41</v>
      </c>
    </row>
    <row r="80" spans="1:12" ht="15.4" customHeight="1" x14ac:dyDescent="0.25">
      <c r="K80" s="37" t="s">
        <v>55</v>
      </c>
      <c r="L80" s="43">
        <v>88.72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103.95</v>
      </c>
    </row>
    <row r="84" spans="1:12" ht="15.4" customHeight="1" x14ac:dyDescent="0.25">
      <c r="K84" s="42" t="s">
        <v>50</v>
      </c>
      <c r="L84" s="43">
        <v>95.04</v>
      </c>
    </row>
    <row r="85" spans="1:12" ht="15.4" customHeight="1" x14ac:dyDescent="0.25">
      <c r="K85" s="42" t="s">
        <v>51</v>
      </c>
      <c r="L85" s="43">
        <v>96.71</v>
      </c>
    </row>
    <row r="86" spans="1:12" ht="15.4" customHeight="1" x14ac:dyDescent="0.25">
      <c r="K86" s="44" t="s">
        <v>52</v>
      </c>
      <c r="L86" s="43">
        <v>97.74</v>
      </c>
    </row>
    <row r="87" spans="1:12" ht="15.4" customHeight="1" x14ac:dyDescent="0.25">
      <c r="K87" s="37" t="s">
        <v>53</v>
      </c>
      <c r="L87" s="43">
        <v>97.06</v>
      </c>
    </row>
    <row r="88" spans="1:12" ht="15.4" customHeight="1" x14ac:dyDescent="0.25">
      <c r="K88" s="37" t="s">
        <v>54</v>
      </c>
      <c r="L88" s="43">
        <v>92.55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86.59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-7.3200000000000001E-2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1.5599999999999999E-2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-3.4799999999999998E-2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3.4799999999999998E-2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-9.6100000000000005E-2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-4.82E-2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-2.29E-2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-0.16139999999999999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-6.4000000000000001E-2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-7.9500000000000001E-2</v>
      </c>
    </row>
    <row r="104" spans="1:12" x14ac:dyDescent="0.25">
      <c r="K104" s="38" t="s">
        <v>12</v>
      </c>
      <c r="L104" s="42">
        <v>2.3E-2</v>
      </c>
    </row>
    <row r="105" spans="1:12" x14ac:dyDescent="0.25">
      <c r="K105" s="38" t="s">
        <v>11</v>
      </c>
      <c r="L105" s="42">
        <v>-6.4500000000000002E-2</v>
      </c>
    </row>
    <row r="106" spans="1:12" x14ac:dyDescent="0.25">
      <c r="K106" s="38" t="s">
        <v>10</v>
      </c>
      <c r="L106" s="42">
        <v>-5.3100000000000001E-2</v>
      </c>
    </row>
    <row r="107" spans="1:12" x14ac:dyDescent="0.25">
      <c r="K107" s="38" t="s">
        <v>9</v>
      </c>
      <c r="L107" s="42">
        <v>-5.16E-2</v>
      </c>
    </row>
    <row r="108" spans="1:12" x14ac:dyDescent="0.25">
      <c r="K108" s="38" t="s">
        <v>8</v>
      </c>
      <c r="L108" s="42">
        <v>5.2699999999999997E-2</v>
      </c>
    </row>
    <row r="109" spans="1:12" x14ac:dyDescent="0.25">
      <c r="K109" s="38" t="s">
        <v>7</v>
      </c>
      <c r="L109" s="42">
        <v>-2.5700000000000001E-2</v>
      </c>
    </row>
    <row r="110" spans="1:12" x14ac:dyDescent="0.25">
      <c r="K110" s="38" t="s">
        <v>6</v>
      </c>
      <c r="L110" s="42">
        <v>7.0000000000000001E-3</v>
      </c>
    </row>
    <row r="111" spans="1:12" x14ac:dyDescent="0.25">
      <c r="K111" s="38" t="s">
        <v>5</v>
      </c>
      <c r="L111" s="42">
        <v>-0.1263</v>
      </c>
    </row>
    <row r="112" spans="1:12" x14ac:dyDescent="0.25">
      <c r="K112" s="38" t="s">
        <v>3</v>
      </c>
      <c r="L112" s="42">
        <v>-7.8700000000000006E-2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9.5999999999999992E-3</v>
      </c>
    </row>
    <row r="144" spans="11:12" x14ac:dyDescent="0.25">
      <c r="K144" s="38" t="s">
        <v>0</v>
      </c>
      <c r="L144" s="42">
        <v>7.7000000000000002E-3</v>
      </c>
    </row>
    <row r="145" spans="11:12" x14ac:dyDescent="0.25">
      <c r="K145" s="38" t="s">
        <v>1</v>
      </c>
      <c r="L145" s="42">
        <v>6.2E-2</v>
      </c>
    </row>
    <row r="146" spans="11:12" x14ac:dyDescent="0.25">
      <c r="K146" s="38" t="s">
        <v>18</v>
      </c>
      <c r="L146" s="42">
        <v>8.2000000000000007E-3</v>
      </c>
    </row>
    <row r="147" spans="11:12" x14ac:dyDescent="0.25">
      <c r="K147" s="38" t="s">
        <v>2</v>
      </c>
      <c r="L147" s="42">
        <v>6.4500000000000002E-2</v>
      </c>
    </row>
    <row r="148" spans="11:12" x14ac:dyDescent="0.25">
      <c r="K148" s="38" t="s">
        <v>17</v>
      </c>
      <c r="L148" s="42">
        <v>4.87E-2</v>
      </c>
    </row>
    <row r="149" spans="11:12" x14ac:dyDescent="0.25">
      <c r="K149" s="38" t="s">
        <v>16</v>
      </c>
      <c r="L149" s="42">
        <v>9.7500000000000003E-2</v>
      </c>
    </row>
    <row r="150" spans="11:12" x14ac:dyDescent="0.25">
      <c r="K150" s="38" t="s">
        <v>15</v>
      </c>
      <c r="L150" s="42">
        <v>7.2800000000000004E-2</v>
      </c>
    </row>
    <row r="151" spans="11:12" x14ac:dyDescent="0.25">
      <c r="K151" s="38" t="s">
        <v>14</v>
      </c>
      <c r="L151" s="42">
        <v>4.1099999999999998E-2</v>
      </c>
    </row>
    <row r="152" spans="11:12" x14ac:dyDescent="0.25">
      <c r="K152" s="38" t="s">
        <v>13</v>
      </c>
      <c r="L152" s="42">
        <v>1.9099999999999999E-2</v>
      </c>
    </row>
    <row r="153" spans="11:12" x14ac:dyDescent="0.25">
      <c r="K153" s="38" t="s">
        <v>12</v>
      </c>
      <c r="L153" s="42">
        <v>5.1499999999999997E-2</v>
      </c>
    </row>
    <row r="154" spans="11:12" x14ac:dyDescent="0.25">
      <c r="K154" s="38" t="s">
        <v>11</v>
      </c>
      <c r="L154" s="42">
        <v>2.2499999999999999E-2</v>
      </c>
    </row>
    <row r="155" spans="11:12" x14ac:dyDescent="0.25">
      <c r="K155" s="38" t="s">
        <v>10</v>
      </c>
      <c r="L155" s="42">
        <v>9.1800000000000007E-2</v>
      </c>
    </row>
    <row r="156" spans="11:12" x14ac:dyDescent="0.25">
      <c r="K156" s="38" t="s">
        <v>9</v>
      </c>
      <c r="L156" s="42">
        <v>6.7199999999999996E-2</v>
      </c>
    </row>
    <row r="157" spans="11:12" x14ac:dyDescent="0.25">
      <c r="K157" s="38" t="s">
        <v>8</v>
      </c>
      <c r="L157" s="42">
        <v>5.9200000000000003E-2</v>
      </c>
    </row>
    <row r="158" spans="11:12" x14ac:dyDescent="0.25">
      <c r="K158" s="38" t="s">
        <v>7</v>
      </c>
      <c r="L158" s="42">
        <v>9.2100000000000001E-2</v>
      </c>
    </row>
    <row r="159" spans="11:12" x14ac:dyDescent="0.25">
      <c r="K159" s="38" t="s">
        <v>6</v>
      </c>
      <c r="L159" s="42">
        <v>0.1386</v>
      </c>
    </row>
    <row r="160" spans="11:12" x14ac:dyDescent="0.25">
      <c r="K160" s="38" t="s">
        <v>5</v>
      </c>
      <c r="L160" s="42">
        <v>1.38E-2</v>
      </c>
    </row>
    <row r="161" spans="11:12" x14ac:dyDescent="0.25">
      <c r="K161" s="38" t="s">
        <v>3</v>
      </c>
      <c r="L161" s="42">
        <v>3.15E-2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9.2999999999999992E-3</v>
      </c>
    </row>
    <row r="164" spans="11:12" x14ac:dyDescent="0.25">
      <c r="K164" s="38" t="s">
        <v>0</v>
      </c>
      <c r="L164" s="42">
        <v>8.2000000000000007E-3</v>
      </c>
    </row>
    <row r="165" spans="11:12" x14ac:dyDescent="0.25">
      <c r="K165" s="38" t="s">
        <v>1</v>
      </c>
      <c r="L165" s="42">
        <v>6.2399999999999997E-2</v>
      </c>
    </row>
    <row r="166" spans="11:12" x14ac:dyDescent="0.25">
      <c r="K166" s="38" t="s">
        <v>18</v>
      </c>
      <c r="L166" s="42">
        <v>8.8999999999999999E-3</v>
      </c>
    </row>
    <row r="167" spans="11:12" x14ac:dyDescent="0.25">
      <c r="K167" s="38" t="s">
        <v>2</v>
      </c>
      <c r="L167" s="42">
        <v>6.0699999999999997E-2</v>
      </c>
    </row>
    <row r="168" spans="11:12" x14ac:dyDescent="0.25">
      <c r="K168" s="38" t="s">
        <v>17</v>
      </c>
      <c r="L168" s="42">
        <v>4.8300000000000003E-2</v>
      </c>
    </row>
    <row r="169" spans="11:12" x14ac:dyDescent="0.25">
      <c r="K169" s="38" t="s">
        <v>16</v>
      </c>
      <c r="L169" s="42">
        <v>9.9299999999999999E-2</v>
      </c>
    </row>
    <row r="170" spans="11:12" x14ac:dyDescent="0.25">
      <c r="K170" s="38" t="s">
        <v>15</v>
      </c>
      <c r="L170" s="42">
        <v>6.3600000000000004E-2</v>
      </c>
    </row>
    <row r="171" spans="11:12" x14ac:dyDescent="0.25">
      <c r="K171" s="38" t="s">
        <v>14</v>
      </c>
      <c r="L171" s="42">
        <v>4.0099999999999997E-2</v>
      </c>
    </row>
    <row r="172" spans="11:12" x14ac:dyDescent="0.25">
      <c r="K172" s="38" t="s">
        <v>13</v>
      </c>
      <c r="L172" s="42">
        <v>1.83E-2</v>
      </c>
    </row>
    <row r="173" spans="11:12" x14ac:dyDescent="0.25">
      <c r="K173" s="38" t="s">
        <v>12</v>
      </c>
      <c r="L173" s="42">
        <v>5.4899999999999997E-2</v>
      </c>
    </row>
    <row r="174" spans="11:12" x14ac:dyDescent="0.25">
      <c r="K174" s="38" t="s">
        <v>11</v>
      </c>
      <c r="L174" s="42">
        <v>2.1999999999999999E-2</v>
      </c>
    </row>
    <row r="175" spans="11:12" x14ac:dyDescent="0.25">
      <c r="K175" s="38" t="s">
        <v>10</v>
      </c>
      <c r="L175" s="42">
        <v>9.0499999999999997E-2</v>
      </c>
    </row>
    <row r="176" spans="11:12" x14ac:dyDescent="0.25">
      <c r="K176" s="38" t="s">
        <v>9</v>
      </c>
      <c r="L176" s="42">
        <v>6.6400000000000001E-2</v>
      </c>
    </row>
    <row r="177" spans="11:12" x14ac:dyDescent="0.25">
      <c r="K177" s="38" t="s">
        <v>8</v>
      </c>
      <c r="L177" s="42">
        <v>6.4899999999999999E-2</v>
      </c>
    </row>
    <row r="178" spans="11:12" x14ac:dyDescent="0.25">
      <c r="K178" s="38" t="s">
        <v>7</v>
      </c>
      <c r="L178" s="42">
        <v>9.35E-2</v>
      </c>
    </row>
    <row r="179" spans="11:12" x14ac:dyDescent="0.25">
      <c r="K179" s="38" t="s">
        <v>6</v>
      </c>
      <c r="L179" s="42">
        <v>0.1454</v>
      </c>
    </row>
    <row r="180" spans="11:12" x14ac:dyDescent="0.25">
      <c r="K180" s="38" t="s">
        <v>5</v>
      </c>
      <c r="L180" s="42">
        <v>1.26E-2</v>
      </c>
    </row>
    <row r="181" spans="11:12" x14ac:dyDescent="0.25">
      <c r="K181" s="38" t="s">
        <v>3</v>
      </c>
      <c r="L181" s="42">
        <v>3.0300000000000001E-2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99.228899999999996</v>
      </c>
    </row>
    <row r="270" spans="11:12" x14ac:dyDescent="0.25">
      <c r="K270" s="68">
        <v>43918</v>
      </c>
      <c r="L270" s="43">
        <v>96.255700000000004</v>
      </c>
    </row>
    <row r="271" spans="11:12" x14ac:dyDescent="0.25">
      <c r="K271" s="68">
        <v>43925</v>
      </c>
      <c r="L271" s="43">
        <v>93.6815</v>
      </c>
    </row>
    <row r="272" spans="11:12" x14ac:dyDescent="0.25">
      <c r="K272" s="68">
        <v>43932</v>
      </c>
      <c r="L272" s="43">
        <v>92.140100000000004</v>
      </c>
    </row>
    <row r="273" spans="11:12" x14ac:dyDescent="0.25">
      <c r="K273" s="68">
        <v>43939</v>
      </c>
      <c r="L273" s="43">
        <v>91.581000000000003</v>
      </c>
    </row>
    <row r="274" spans="11:12" x14ac:dyDescent="0.25">
      <c r="K274" s="68">
        <v>43946</v>
      </c>
      <c r="L274" s="43">
        <v>91.743700000000004</v>
      </c>
    </row>
    <row r="275" spans="11:12" x14ac:dyDescent="0.25">
      <c r="K275" s="68">
        <v>43953</v>
      </c>
      <c r="L275" s="43">
        <v>92.229399999999998</v>
      </c>
    </row>
    <row r="276" spans="11:12" x14ac:dyDescent="0.25">
      <c r="K276" s="68">
        <v>43960</v>
      </c>
      <c r="L276" s="43">
        <v>92.935400000000001</v>
      </c>
    </row>
    <row r="277" spans="11:12" x14ac:dyDescent="0.25">
      <c r="K277" s="68">
        <v>43967</v>
      </c>
      <c r="L277" s="43">
        <v>93.659499999999994</v>
      </c>
    </row>
    <row r="278" spans="11:12" x14ac:dyDescent="0.25">
      <c r="K278" s="68">
        <v>43974</v>
      </c>
      <c r="L278" s="43">
        <v>94.085400000000007</v>
      </c>
    </row>
    <row r="279" spans="11:12" x14ac:dyDescent="0.25">
      <c r="K279" s="68">
        <v>43981</v>
      </c>
      <c r="L279" s="43">
        <v>94.725099999999998</v>
      </c>
    </row>
    <row r="280" spans="11:12" x14ac:dyDescent="0.25">
      <c r="K280" s="68">
        <v>43988</v>
      </c>
      <c r="L280" s="43">
        <v>95.801400000000001</v>
      </c>
    </row>
    <row r="281" spans="11:12" x14ac:dyDescent="0.25">
      <c r="K281" s="68">
        <v>43995</v>
      </c>
      <c r="L281" s="43">
        <v>95.8005</v>
      </c>
    </row>
    <row r="282" spans="11:12" x14ac:dyDescent="0.25">
      <c r="K282" s="68">
        <v>44002</v>
      </c>
      <c r="L282" s="43">
        <v>95.9452</v>
      </c>
    </row>
    <row r="283" spans="11:12" x14ac:dyDescent="0.25">
      <c r="K283" s="68">
        <v>44009</v>
      </c>
      <c r="L283" s="43">
        <v>96.178799999999995</v>
      </c>
    </row>
    <row r="284" spans="11:12" x14ac:dyDescent="0.25">
      <c r="K284" s="68">
        <v>44016</v>
      </c>
      <c r="L284" s="43">
        <v>96.855699999999999</v>
      </c>
    </row>
    <row r="285" spans="11:12" x14ac:dyDescent="0.25">
      <c r="K285" s="68">
        <v>44023</v>
      </c>
      <c r="L285" s="43">
        <v>97.241399999999999</v>
      </c>
    </row>
    <row r="286" spans="11:12" x14ac:dyDescent="0.25">
      <c r="K286" s="68">
        <v>44030</v>
      </c>
      <c r="L286" s="43">
        <v>97.053299999999993</v>
      </c>
    </row>
    <row r="287" spans="11:12" x14ac:dyDescent="0.25">
      <c r="K287" s="68">
        <v>44037</v>
      </c>
      <c r="L287" s="43">
        <v>97.266599999999997</v>
      </c>
    </row>
    <row r="288" spans="11:12" x14ac:dyDescent="0.25">
      <c r="K288" s="68">
        <v>44044</v>
      </c>
      <c r="L288" s="43">
        <v>97.484099999999998</v>
      </c>
    </row>
    <row r="289" spans="11:12" x14ac:dyDescent="0.25">
      <c r="K289" s="68">
        <v>44051</v>
      </c>
      <c r="L289" s="43">
        <v>97.430199999999999</v>
      </c>
    </row>
    <row r="290" spans="11:12" x14ac:dyDescent="0.25">
      <c r="K290" s="68">
        <v>44058</v>
      </c>
      <c r="L290" s="43">
        <v>97.450800000000001</v>
      </c>
    </row>
    <row r="291" spans="11:12" x14ac:dyDescent="0.25">
      <c r="K291" s="68">
        <v>44065</v>
      </c>
      <c r="L291" s="43">
        <v>97.548500000000004</v>
      </c>
    </row>
    <row r="292" spans="11:12" x14ac:dyDescent="0.25">
      <c r="K292" s="68">
        <v>44072</v>
      </c>
      <c r="L292" s="43">
        <v>97.620400000000004</v>
      </c>
    </row>
    <row r="293" spans="11:12" x14ac:dyDescent="0.25">
      <c r="K293" s="68">
        <v>44079</v>
      </c>
      <c r="L293" s="43">
        <v>97.698999999999998</v>
      </c>
    </row>
    <row r="294" spans="11:12" x14ac:dyDescent="0.25">
      <c r="K294" s="68">
        <v>44086</v>
      </c>
      <c r="L294" s="43">
        <v>97.953199999999995</v>
      </c>
    </row>
    <row r="295" spans="11:12" x14ac:dyDescent="0.25">
      <c r="K295" s="68">
        <v>44093</v>
      </c>
      <c r="L295" s="43">
        <v>98.081900000000005</v>
      </c>
    </row>
    <row r="296" spans="11:12" x14ac:dyDescent="0.25">
      <c r="K296" s="68">
        <v>44100</v>
      </c>
      <c r="L296" s="43">
        <v>98.097399999999993</v>
      </c>
    </row>
    <row r="297" spans="11:12" x14ac:dyDescent="0.25">
      <c r="K297" s="68">
        <v>44107</v>
      </c>
      <c r="L297" s="43">
        <v>97.252499999999998</v>
      </c>
    </row>
    <row r="298" spans="11:12" x14ac:dyDescent="0.25">
      <c r="K298" s="68">
        <v>44114</v>
      </c>
      <c r="L298" s="43">
        <v>96.070599999999999</v>
      </c>
    </row>
    <row r="299" spans="11:12" x14ac:dyDescent="0.25">
      <c r="K299" s="68">
        <v>44121</v>
      </c>
      <c r="L299" s="43">
        <v>95.978200000000001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100.2825</v>
      </c>
    </row>
    <row r="312" spans="11:12" x14ac:dyDescent="0.25">
      <c r="K312" s="68">
        <v>43918</v>
      </c>
      <c r="L312" s="43">
        <v>99.388000000000005</v>
      </c>
    </row>
    <row r="313" spans="11:12" x14ac:dyDescent="0.25">
      <c r="K313" s="68">
        <v>43925</v>
      </c>
      <c r="L313" s="43">
        <v>97.366</v>
      </c>
    </row>
    <row r="314" spans="11:12" x14ac:dyDescent="0.25">
      <c r="K314" s="68">
        <v>43932</v>
      </c>
      <c r="L314" s="43">
        <v>94.923500000000004</v>
      </c>
    </row>
    <row r="315" spans="11:12" x14ac:dyDescent="0.25">
      <c r="K315" s="68">
        <v>43939</v>
      </c>
      <c r="L315" s="43">
        <v>94.576800000000006</v>
      </c>
    </row>
    <row r="316" spans="11:12" x14ac:dyDescent="0.25">
      <c r="K316" s="68">
        <v>43946</v>
      </c>
      <c r="L316" s="43">
        <v>94.086699999999993</v>
      </c>
    </row>
    <row r="317" spans="11:12" x14ac:dyDescent="0.25">
      <c r="K317" s="68">
        <v>43953</v>
      </c>
      <c r="L317" s="43">
        <v>94.372600000000006</v>
      </c>
    </row>
    <row r="318" spans="11:12" x14ac:dyDescent="0.25">
      <c r="K318" s="68">
        <v>43960</v>
      </c>
      <c r="L318" s="43">
        <v>92.4465</v>
      </c>
    </row>
    <row r="319" spans="11:12" x14ac:dyDescent="0.25">
      <c r="K319" s="68">
        <v>43967</v>
      </c>
      <c r="L319" s="43">
        <v>91.974999999999994</v>
      </c>
    </row>
    <row r="320" spans="11:12" x14ac:dyDescent="0.25">
      <c r="K320" s="68">
        <v>43974</v>
      </c>
      <c r="L320" s="43">
        <v>91.822000000000003</v>
      </c>
    </row>
    <row r="321" spans="11:12" x14ac:dyDescent="0.25">
      <c r="K321" s="68">
        <v>43981</v>
      </c>
      <c r="L321" s="43">
        <v>94.2483</v>
      </c>
    </row>
    <row r="322" spans="11:12" x14ac:dyDescent="0.25">
      <c r="K322" s="68">
        <v>43988</v>
      </c>
      <c r="L322" s="43">
        <v>95.641599999999997</v>
      </c>
    </row>
    <row r="323" spans="11:12" x14ac:dyDescent="0.25">
      <c r="K323" s="68">
        <v>43995</v>
      </c>
      <c r="L323" s="43">
        <v>95.984700000000004</v>
      </c>
    </row>
    <row r="324" spans="11:12" x14ac:dyDescent="0.25">
      <c r="K324" s="68">
        <v>44002</v>
      </c>
      <c r="L324" s="43">
        <v>97.082800000000006</v>
      </c>
    </row>
    <row r="325" spans="11:12" x14ac:dyDescent="0.25">
      <c r="K325" s="68">
        <v>44009</v>
      </c>
      <c r="L325" s="43">
        <v>96.715900000000005</v>
      </c>
    </row>
    <row r="326" spans="11:12" x14ac:dyDescent="0.25">
      <c r="K326" s="68">
        <v>44016</v>
      </c>
      <c r="L326" s="43">
        <v>98.1751</v>
      </c>
    </row>
    <row r="327" spans="11:12" x14ac:dyDescent="0.25">
      <c r="K327" s="68">
        <v>44023</v>
      </c>
      <c r="L327" s="43">
        <v>95.496099999999998</v>
      </c>
    </row>
    <row r="328" spans="11:12" x14ac:dyDescent="0.25">
      <c r="K328" s="68">
        <v>44030</v>
      </c>
      <c r="L328" s="43">
        <v>95.028800000000004</v>
      </c>
    </row>
    <row r="329" spans="11:12" x14ac:dyDescent="0.25">
      <c r="K329" s="68">
        <v>44037</v>
      </c>
      <c r="L329" s="43">
        <v>94.986999999999995</v>
      </c>
    </row>
    <row r="330" spans="11:12" x14ac:dyDescent="0.25">
      <c r="K330" s="68">
        <v>44044</v>
      </c>
      <c r="L330" s="43">
        <v>95.568200000000004</v>
      </c>
    </row>
    <row r="331" spans="11:12" x14ac:dyDescent="0.25">
      <c r="K331" s="68">
        <v>44051</v>
      </c>
      <c r="L331" s="43">
        <v>96.046099999999996</v>
      </c>
    </row>
    <row r="332" spans="11:12" x14ac:dyDescent="0.25">
      <c r="K332" s="68">
        <v>44058</v>
      </c>
      <c r="L332" s="43">
        <v>95.666200000000003</v>
      </c>
    </row>
    <row r="333" spans="11:12" x14ac:dyDescent="0.25">
      <c r="K333" s="68">
        <v>44065</v>
      </c>
      <c r="L333" s="43">
        <v>95.420599999999993</v>
      </c>
    </row>
    <row r="334" spans="11:12" x14ac:dyDescent="0.25">
      <c r="K334" s="68">
        <v>44072</v>
      </c>
      <c r="L334" s="43">
        <v>95.453299999999999</v>
      </c>
    </row>
    <row r="335" spans="11:12" x14ac:dyDescent="0.25">
      <c r="K335" s="68">
        <v>44079</v>
      </c>
      <c r="L335" s="43">
        <v>97.197500000000005</v>
      </c>
    </row>
    <row r="336" spans="11:12" x14ac:dyDescent="0.25">
      <c r="K336" s="68">
        <v>44086</v>
      </c>
      <c r="L336" s="43">
        <v>98.040800000000004</v>
      </c>
    </row>
    <row r="337" spans="11:12" x14ac:dyDescent="0.25">
      <c r="K337" s="68">
        <v>44093</v>
      </c>
      <c r="L337" s="43">
        <v>100.8173</v>
      </c>
    </row>
    <row r="338" spans="11:12" x14ac:dyDescent="0.25">
      <c r="K338" s="68">
        <v>44100</v>
      </c>
      <c r="L338" s="43">
        <v>99.630399999999995</v>
      </c>
    </row>
    <row r="339" spans="11:12" x14ac:dyDescent="0.25">
      <c r="K339" s="68">
        <v>44107</v>
      </c>
      <c r="L339" s="43">
        <v>96.106399999999994</v>
      </c>
    </row>
    <row r="340" spans="11:12" x14ac:dyDescent="0.25">
      <c r="K340" s="68">
        <v>44114</v>
      </c>
      <c r="L340" s="43">
        <v>93.6648</v>
      </c>
    </row>
    <row r="341" spans="11:12" x14ac:dyDescent="0.25">
      <c r="K341" s="68">
        <v>44121</v>
      </c>
      <c r="L341" s="43">
        <v>94.161600000000007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7377-ED20-40F5-8859-2EB6CA49EF27}">
  <sheetPr codeName="Sheet4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35</v>
      </c>
    </row>
    <row r="2" spans="1:12" ht="19.5" customHeight="1" x14ac:dyDescent="0.3">
      <c r="A2" s="3" t="str">
        <f>"Weekly Payroll Jobs and Wages in Australia - " &amp;$L$1</f>
        <v>Weekly Payroll Jobs and Wages in Australia - Victoria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Victoria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Victoria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-7.9890067304006718E-2</v>
      </c>
      <c r="C11" s="28">
        <v>-1.304207412031777E-2</v>
      </c>
      <c r="D11" s="28">
        <v>1.3760615924942599E-3</v>
      </c>
      <c r="E11" s="28">
        <v>-5.8415779312237515E-3</v>
      </c>
      <c r="F11" s="28">
        <v>-6.1563585437962476E-2</v>
      </c>
      <c r="G11" s="28">
        <v>-4.4611182506593128E-2</v>
      </c>
      <c r="H11" s="28">
        <v>5.127126689397743E-3</v>
      </c>
      <c r="I11" s="61">
        <v>-2.3641237218715694E-2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-7.9721658928502581E-2</v>
      </c>
      <c r="C13" s="28">
        <v>-1.7158676231979531E-2</v>
      </c>
      <c r="D13" s="28">
        <v>2.0813301599476031E-3</v>
      </c>
      <c r="E13" s="28">
        <v>-8.6212042666163891E-3</v>
      </c>
      <c r="F13" s="28">
        <v>-7.8040868828987864E-2</v>
      </c>
      <c r="G13" s="28">
        <v>-4.4498662827462176E-2</v>
      </c>
      <c r="H13" s="28">
        <v>5.2838252167353161E-3</v>
      </c>
      <c r="I13" s="61">
        <v>-2.6685643942436332E-2</v>
      </c>
      <c r="J13" s="28"/>
      <c r="K13" s="42"/>
      <c r="L13" s="43"/>
    </row>
    <row r="14" spans="1:12" x14ac:dyDescent="0.25">
      <c r="A14" s="62" t="s">
        <v>27</v>
      </c>
      <c r="B14" s="28">
        <v>-8.3111907711959421E-2</v>
      </c>
      <c r="C14" s="28">
        <v>-1.1719035416051127E-2</v>
      </c>
      <c r="D14" s="28">
        <v>1.9518884508928913E-4</v>
      </c>
      <c r="E14" s="28">
        <v>-3.7174253626042209E-3</v>
      </c>
      <c r="F14" s="28">
        <v>-4.1808163847951496E-2</v>
      </c>
      <c r="G14" s="28">
        <v>-4.5533509714804632E-2</v>
      </c>
      <c r="H14" s="28">
        <v>4.9290276911635456E-3</v>
      </c>
      <c r="I14" s="61">
        <v>-1.9098870626990228E-2</v>
      </c>
      <c r="J14" s="28"/>
      <c r="K14" s="38"/>
      <c r="L14" s="43"/>
    </row>
    <row r="15" spans="1:12" x14ac:dyDescent="0.25">
      <c r="A15" s="63" t="s">
        <v>49</v>
      </c>
      <c r="B15" s="28">
        <v>-6.0021732579693787E-2</v>
      </c>
      <c r="C15" s="28">
        <v>5.0835443037974715E-2</v>
      </c>
      <c r="D15" s="28">
        <v>2.1269097980078477E-2</v>
      </c>
      <c r="E15" s="28">
        <v>-7.9305285697295336E-4</v>
      </c>
      <c r="F15" s="28">
        <v>0.11436687379123378</v>
      </c>
      <c r="G15" s="28">
        <v>-6.1159156516536473E-2</v>
      </c>
      <c r="H15" s="28">
        <v>5.7826103651617E-3</v>
      </c>
      <c r="I15" s="61">
        <v>-7.4379607297188843E-2</v>
      </c>
      <c r="J15" s="28"/>
      <c r="K15" s="56"/>
      <c r="L15" s="43"/>
    </row>
    <row r="16" spans="1:12" x14ac:dyDescent="0.25">
      <c r="A16" s="62" t="s">
        <v>50</v>
      </c>
      <c r="B16" s="28">
        <v>-0.12459972458076762</v>
      </c>
      <c r="C16" s="28">
        <v>-1.3531707071470001E-2</v>
      </c>
      <c r="D16" s="28">
        <v>-2.8759367405880587E-3</v>
      </c>
      <c r="E16" s="28">
        <v>-3.1688915945558005E-3</v>
      </c>
      <c r="F16" s="28">
        <v>-5.1051697101186955E-2</v>
      </c>
      <c r="G16" s="28">
        <v>-2.135465799951064E-2</v>
      </c>
      <c r="H16" s="28">
        <v>4.3138526958090839E-3</v>
      </c>
      <c r="I16" s="61">
        <v>-1.2149869973194005E-2</v>
      </c>
      <c r="J16" s="28"/>
      <c r="K16" s="42"/>
      <c r="L16" s="43"/>
    </row>
    <row r="17" spans="1:12" x14ac:dyDescent="0.25">
      <c r="A17" s="62" t="s">
        <v>51</v>
      </c>
      <c r="B17" s="28">
        <v>-6.3423583792578953E-2</v>
      </c>
      <c r="C17" s="28">
        <v>-1.4091766476802881E-2</v>
      </c>
      <c r="D17" s="28">
        <v>6.1546441173465638E-4</v>
      </c>
      <c r="E17" s="28">
        <v>-6.0194848208371399E-3</v>
      </c>
      <c r="F17" s="28">
        <v>-4.9543309440971961E-2</v>
      </c>
      <c r="G17" s="28">
        <v>-3.5123691794167966E-2</v>
      </c>
      <c r="H17" s="28">
        <v>7.7988512664333154E-3</v>
      </c>
      <c r="I17" s="61">
        <v>-1.9457911069813316E-2</v>
      </c>
      <c r="J17" s="28"/>
      <c r="K17" s="42"/>
      <c r="L17" s="43"/>
    </row>
    <row r="18" spans="1:12" x14ac:dyDescent="0.25">
      <c r="A18" s="62" t="s">
        <v>52</v>
      </c>
      <c r="B18" s="28">
        <v>-4.8044719628750787E-2</v>
      </c>
      <c r="C18" s="28">
        <v>-1.1179711298969441E-2</v>
      </c>
      <c r="D18" s="28">
        <v>4.6980926522801614E-3</v>
      </c>
      <c r="E18" s="28">
        <v>-5.6818607018043199E-3</v>
      </c>
      <c r="F18" s="28">
        <v>-5.8664159525613213E-2</v>
      </c>
      <c r="G18" s="28">
        <v>-5.7128113079902065E-2</v>
      </c>
      <c r="H18" s="28">
        <v>8.8730355239805547E-3</v>
      </c>
      <c r="I18" s="61">
        <v>-3.1174509549995899E-2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-4.6700878161757609E-2</v>
      </c>
      <c r="C19" s="28">
        <v>-8.4189582255215223E-3</v>
      </c>
      <c r="D19" s="28">
        <v>4.9819367265460102E-3</v>
      </c>
      <c r="E19" s="28">
        <v>-4.6377659514621472E-3</v>
      </c>
      <c r="F19" s="28">
        <v>-6.1580349019900837E-2</v>
      </c>
      <c r="G19" s="28">
        <v>-4.9247947199804853E-2</v>
      </c>
      <c r="H19" s="28">
        <v>8.9005528785419674E-3</v>
      </c>
      <c r="I19" s="61">
        <v>-2.7133148026465603E-2</v>
      </c>
      <c r="J19" s="29"/>
      <c r="K19" s="44"/>
      <c r="L19" s="43"/>
    </row>
    <row r="20" spans="1:12" x14ac:dyDescent="0.25">
      <c r="A20" s="62" t="s">
        <v>54</v>
      </c>
      <c r="B20" s="28">
        <v>-8.8087354323582057E-2</v>
      </c>
      <c r="C20" s="28">
        <v>-1.1139075679247545E-2</v>
      </c>
      <c r="D20" s="28">
        <v>7.9357768632286607E-3</v>
      </c>
      <c r="E20" s="28">
        <v>-4.368685499021252E-3</v>
      </c>
      <c r="F20" s="28">
        <v>-9.4280545217305334E-2</v>
      </c>
      <c r="G20" s="28">
        <v>-4.3449119707117401E-2</v>
      </c>
      <c r="H20" s="28">
        <v>7.7815564205705456E-3</v>
      </c>
      <c r="I20" s="61">
        <v>-2.1351569331644615E-2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-0.16247468770545692</v>
      </c>
      <c r="C21" s="65">
        <v>-1.2996552124898253E-2</v>
      </c>
      <c r="D21" s="65">
        <v>1.7066666666666785E-2</v>
      </c>
      <c r="E21" s="65">
        <v>-1.5544661006815508E-3</v>
      </c>
      <c r="F21" s="65">
        <v>-0.1618943640988596</v>
      </c>
      <c r="G21" s="65">
        <v>-9.0614106625117374E-2</v>
      </c>
      <c r="H21" s="65">
        <v>-1.6679736370618703E-2</v>
      </c>
      <c r="I21" s="66">
        <v>-2.3755899892201948E-2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Victoria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Victoria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89.23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89.53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94.92</v>
      </c>
    </row>
    <row r="39" spans="1:12" x14ac:dyDescent="0.25">
      <c r="K39" s="44" t="s">
        <v>52</v>
      </c>
      <c r="L39" s="43">
        <v>96.48</v>
      </c>
    </row>
    <row r="40" spans="1:12" x14ac:dyDescent="0.25">
      <c r="K40" s="37" t="s">
        <v>53</v>
      </c>
      <c r="L40" s="43">
        <v>96.24</v>
      </c>
    </row>
    <row r="41" spans="1:12" x14ac:dyDescent="0.25">
      <c r="K41" s="37" t="s">
        <v>54</v>
      </c>
      <c r="L41" s="43">
        <v>92.8</v>
      </c>
    </row>
    <row r="42" spans="1:12" x14ac:dyDescent="0.25">
      <c r="K42" s="37" t="s">
        <v>55</v>
      </c>
      <c r="L42" s="43">
        <v>86.32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89.55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Victoria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88.01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93.24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94.64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94.71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90.86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83.49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90.76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Victoria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88.02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93.36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95.08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95.33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91.58</v>
      </c>
    </row>
    <row r="60" spans="1:12" ht="15.4" customHeight="1" x14ac:dyDescent="0.25">
      <c r="K60" s="37" t="s">
        <v>55</v>
      </c>
      <c r="L60" s="43">
        <v>84.55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81.47</v>
      </c>
    </row>
    <row r="66" spans="1:12" ht="15.4" customHeight="1" x14ac:dyDescent="0.25">
      <c r="K66" s="42" t="s">
        <v>50</v>
      </c>
      <c r="L66" s="43">
        <v>88.47</v>
      </c>
    </row>
    <row r="67" spans="1:12" ht="15.4" customHeight="1" x14ac:dyDescent="0.25">
      <c r="K67" s="42" t="s">
        <v>51</v>
      </c>
      <c r="L67" s="43">
        <v>94.91</v>
      </c>
    </row>
    <row r="68" spans="1:12" ht="15.4" customHeight="1" x14ac:dyDescent="0.25">
      <c r="K68" s="44" t="s">
        <v>52</v>
      </c>
      <c r="L68" s="43">
        <v>96.07</v>
      </c>
    </row>
    <row r="69" spans="1:12" ht="15.4" customHeight="1" x14ac:dyDescent="0.25">
      <c r="K69" s="37" t="s">
        <v>53</v>
      </c>
      <c r="L69" s="43">
        <v>96.02</v>
      </c>
    </row>
    <row r="70" spans="1:12" ht="15.4" customHeight="1" x14ac:dyDescent="0.25">
      <c r="K70" s="37" t="s">
        <v>54</v>
      </c>
      <c r="L70" s="43">
        <v>91.61</v>
      </c>
    </row>
    <row r="71" spans="1:12" ht="15.4" customHeight="1" x14ac:dyDescent="0.25">
      <c r="K71" s="37" t="s">
        <v>55</v>
      </c>
      <c r="L71" s="43">
        <v>82.95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83.38</v>
      </c>
    </row>
    <row r="75" spans="1:12" ht="15.4" customHeight="1" x14ac:dyDescent="0.25">
      <c r="K75" s="42" t="s">
        <v>50</v>
      </c>
      <c r="L75" s="43">
        <v>87.9</v>
      </c>
    </row>
    <row r="76" spans="1:12" ht="15.4" customHeight="1" x14ac:dyDescent="0.25">
      <c r="K76" s="42" t="s">
        <v>51</v>
      </c>
      <c r="L76" s="43">
        <v>93.76</v>
      </c>
    </row>
    <row r="77" spans="1:12" ht="15.4" customHeight="1" x14ac:dyDescent="0.25">
      <c r="A77" s="31" t="str">
        <f>"Distribution of payroll jobs by industry, "&amp;$L$1</f>
        <v>Distribution of payroll jobs by industry, Victoria</v>
      </c>
      <c r="K77" s="44" t="s">
        <v>52</v>
      </c>
      <c r="L77" s="43">
        <v>94.85</v>
      </c>
    </row>
    <row r="78" spans="1:12" ht="15.4" customHeight="1" x14ac:dyDescent="0.25">
      <c r="K78" s="37" t="s">
        <v>53</v>
      </c>
      <c r="L78" s="43">
        <v>94.97</v>
      </c>
    </row>
    <row r="79" spans="1:12" ht="15.4" customHeight="1" x14ac:dyDescent="0.25">
      <c r="K79" s="37" t="s">
        <v>54</v>
      </c>
      <c r="L79" s="43">
        <v>90.06</v>
      </c>
    </row>
    <row r="80" spans="1:12" ht="15.4" customHeight="1" x14ac:dyDescent="0.25">
      <c r="K80" s="37" t="s">
        <v>55</v>
      </c>
      <c r="L80" s="43">
        <v>80.849999999999994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84.88</v>
      </c>
    </row>
    <row r="84" spans="1:12" ht="15.4" customHeight="1" x14ac:dyDescent="0.25">
      <c r="K84" s="42" t="s">
        <v>50</v>
      </c>
      <c r="L84" s="43">
        <v>87.44</v>
      </c>
    </row>
    <row r="85" spans="1:12" ht="15.4" customHeight="1" x14ac:dyDescent="0.25">
      <c r="K85" s="42" t="s">
        <v>51</v>
      </c>
      <c r="L85" s="43">
        <v>93.76</v>
      </c>
    </row>
    <row r="86" spans="1:12" ht="15.4" customHeight="1" x14ac:dyDescent="0.25">
      <c r="K86" s="44" t="s">
        <v>52</v>
      </c>
      <c r="L86" s="43">
        <v>95.29</v>
      </c>
    </row>
    <row r="87" spans="1:12" ht="15.4" customHeight="1" x14ac:dyDescent="0.25">
      <c r="K87" s="37" t="s">
        <v>53</v>
      </c>
      <c r="L87" s="43">
        <v>95.31</v>
      </c>
    </row>
    <row r="88" spans="1:12" ht="15.4" customHeight="1" x14ac:dyDescent="0.25">
      <c r="K88" s="37" t="s">
        <v>54</v>
      </c>
      <c r="L88" s="43">
        <v>90.77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82.66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-0.1409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-3.2800000000000003E-2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-4.2299999999999997E-2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2.2000000000000001E-3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-9.0800000000000006E-2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-6.0400000000000002E-2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-7.2400000000000006E-2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-0.30990000000000001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-7.5700000000000003E-2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-0.1169</v>
      </c>
    </row>
    <row r="104" spans="1:12" x14ac:dyDescent="0.25">
      <c r="K104" s="38" t="s">
        <v>12</v>
      </c>
      <c r="L104" s="42">
        <v>1.0800000000000001E-2</v>
      </c>
    </row>
    <row r="105" spans="1:12" x14ac:dyDescent="0.25">
      <c r="K105" s="38" t="s">
        <v>11</v>
      </c>
      <c r="L105" s="42">
        <v>-0.1072</v>
      </c>
    </row>
    <row r="106" spans="1:12" x14ac:dyDescent="0.25">
      <c r="K106" s="38" t="s">
        <v>10</v>
      </c>
      <c r="L106" s="42">
        <v>-6.7299999999999999E-2</v>
      </c>
    </row>
    <row r="107" spans="1:12" x14ac:dyDescent="0.25">
      <c r="K107" s="38" t="s">
        <v>9</v>
      </c>
      <c r="L107" s="42">
        <v>-0.10639999999999999</v>
      </c>
    </row>
    <row r="108" spans="1:12" x14ac:dyDescent="0.25">
      <c r="K108" s="38" t="s">
        <v>8</v>
      </c>
      <c r="L108" s="42">
        <v>-3.0499999999999999E-2</v>
      </c>
    </row>
    <row r="109" spans="1:12" x14ac:dyDescent="0.25">
      <c r="K109" s="38" t="s">
        <v>7</v>
      </c>
      <c r="L109" s="42">
        <v>-6.8699999999999997E-2</v>
      </c>
    </row>
    <row r="110" spans="1:12" x14ac:dyDescent="0.25">
      <c r="K110" s="38" t="s">
        <v>6</v>
      </c>
      <c r="L110" s="42">
        <v>-2.8E-3</v>
      </c>
    </row>
    <row r="111" spans="1:12" x14ac:dyDescent="0.25">
      <c r="K111" s="38" t="s">
        <v>5</v>
      </c>
      <c r="L111" s="42">
        <v>-0.26740000000000003</v>
      </c>
    </row>
    <row r="112" spans="1:12" x14ac:dyDescent="0.25">
      <c r="K112" s="38" t="s">
        <v>3</v>
      </c>
      <c r="L112" s="42">
        <v>-0.13159999999999999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1.1599999999999999E-2</v>
      </c>
    </row>
    <row r="144" spans="11:12" x14ac:dyDescent="0.25">
      <c r="K144" s="38" t="s">
        <v>0</v>
      </c>
      <c r="L144" s="42">
        <v>3.3E-3</v>
      </c>
    </row>
    <row r="145" spans="11:12" x14ac:dyDescent="0.25">
      <c r="K145" s="38" t="s">
        <v>1</v>
      </c>
      <c r="L145" s="42">
        <v>7.6100000000000001E-2</v>
      </c>
    </row>
    <row r="146" spans="11:12" x14ac:dyDescent="0.25">
      <c r="K146" s="38" t="s">
        <v>18</v>
      </c>
      <c r="L146" s="42">
        <v>9.7999999999999997E-3</v>
      </c>
    </row>
    <row r="147" spans="11:12" x14ac:dyDescent="0.25">
      <c r="K147" s="38" t="s">
        <v>2</v>
      </c>
      <c r="L147" s="42">
        <v>6.4699999999999994E-2</v>
      </c>
    </row>
    <row r="148" spans="11:12" x14ac:dyDescent="0.25">
      <c r="K148" s="38" t="s">
        <v>17</v>
      </c>
      <c r="L148" s="42">
        <v>5.0900000000000001E-2</v>
      </c>
    </row>
    <row r="149" spans="11:12" x14ac:dyDescent="0.25">
      <c r="K149" s="38" t="s">
        <v>16</v>
      </c>
      <c r="L149" s="42">
        <v>0.1024</v>
      </c>
    </row>
    <row r="150" spans="11:12" x14ac:dyDescent="0.25">
      <c r="K150" s="38" t="s">
        <v>15</v>
      </c>
      <c r="L150" s="42">
        <v>6.6500000000000004E-2</v>
      </c>
    </row>
    <row r="151" spans="11:12" x14ac:dyDescent="0.25">
      <c r="K151" s="38" t="s">
        <v>14</v>
      </c>
      <c r="L151" s="42">
        <v>3.95E-2</v>
      </c>
    </row>
    <row r="152" spans="11:12" x14ac:dyDescent="0.25">
      <c r="K152" s="38" t="s">
        <v>13</v>
      </c>
      <c r="L152" s="42">
        <v>1.66E-2</v>
      </c>
    </row>
    <row r="153" spans="11:12" x14ac:dyDescent="0.25">
      <c r="K153" s="38" t="s">
        <v>12</v>
      </c>
      <c r="L153" s="42">
        <v>4.3700000000000003E-2</v>
      </c>
    </row>
    <row r="154" spans="11:12" x14ac:dyDescent="0.25">
      <c r="K154" s="38" t="s">
        <v>11</v>
      </c>
      <c r="L154" s="42">
        <v>2.0299999999999999E-2</v>
      </c>
    </row>
    <row r="155" spans="11:12" x14ac:dyDescent="0.25">
      <c r="K155" s="38" t="s">
        <v>10</v>
      </c>
      <c r="L155" s="42">
        <v>8.7999999999999995E-2</v>
      </c>
    </row>
    <row r="156" spans="11:12" x14ac:dyDescent="0.25">
      <c r="K156" s="38" t="s">
        <v>9</v>
      </c>
      <c r="L156" s="42">
        <v>7.0400000000000004E-2</v>
      </c>
    </row>
    <row r="157" spans="11:12" x14ac:dyDescent="0.25">
      <c r="K157" s="38" t="s">
        <v>8</v>
      </c>
      <c r="L157" s="42">
        <v>5.3999999999999999E-2</v>
      </c>
    </row>
    <row r="158" spans="11:12" x14ac:dyDescent="0.25">
      <c r="K158" s="38" t="s">
        <v>7</v>
      </c>
      <c r="L158" s="42">
        <v>9.3299999999999994E-2</v>
      </c>
    </row>
    <row r="159" spans="11:12" x14ac:dyDescent="0.25">
      <c r="K159" s="38" t="s">
        <v>6</v>
      </c>
      <c r="L159" s="42">
        <v>0.13669999999999999</v>
      </c>
    </row>
    <row r="160" spans="11:12" x14ac:dyDescent="0.25">
      <c r="K160" s="38" t="s">
        <v>5</v>
      </c>
      <c r="L160" s="42">
        <v>1.9800000000000002E-2</v>
      </c>
    </row>
    <row r="161" spans="11:12" x14ac:dyDescent="0.25">
      <c r="K161" s="38" t="s">
        <v>3</v>
      </c>
      <c r="L161" s="42">
        <v>3.1699999999999999E-2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1.09E-2</v>
      </c>
    </row>
    <row r="164" spans="11:12" x14ac:dyDescent="0.25">
      <c r="K164" s="38" t="s">
        <v>0</v>
      </c>
      <c r="L164" s="42">
        <v>3.5000000000000001E-3</v>
      </c>
    </row>
    <row r="165" spans="11:12" x14ac:dyDescent="0.25">
      <c r="K165" s="38" t="s">
        <v>1</v>
      </c>
      <c r="L165" s="42">
        <v>7.9200000000000007E-2</v>
      </c>
    </row>
    <row r="166" spans="11:12" x14ac:dyDescent="0.25">
      <c r="K166" s="38" t="s">
        <v>18</v>
      </c>
      <c r="L166" s="42">
        <v>1.06E-2</v>
      </c>
    </row>
    <row r="167" spans="11:12" x14ac:dyDescent="0.25">
      <c r="K167" s="38" t="s">
        <v>2</v>
      </c>
      <c r="L167" s="42">
        <v>6.3899999999999998E-2</v>
      </c>
    </row>
    <row r="168" spans="11:12" x14ac:dyDescent="0.25">
      <c r="K168" s="38" t="s">
        <v>17</v>
      </c>
      <c r="L168" s="42">
        <v>5.1999999999999998E-2</v>
      </c>
    </row>
    <row r="169" spans="11:12" x14ac:dyDescent="0.25">
      <c r="K169" s="38" t="s">
        <v>16</v>
      </c>
      <c r="L169" s="42">
        <v>0.1033</v>
      </c>
    </row>
    <row r="170" spans="11:12" x14ac:dyDescent="0.25">
      <c r="K170" s="38" t="s">
        <v>15</v>
      </c>
      <c r="L170" s="42">
        <v>4.99E-2</v>
      </c>
    </row>
    <row r="171" spans="11:12" x14ac:dyDescent="0.25">
      <c r="K171" s="38" t="s">
        <v>14</v>
      </c>
      <c r="L171" s="42">
        <v>3.9699999999999999E-2</v>
      </c>
    </row>
    <row r="172" spans="11:12" x14ac:dyDescent="0.25">
      <c r="K172" s="38" t="s">
        <v>13</v>
      </c>
      <c r="L172" s="42">
        <v>1.5900000000000001E-2</v>
      </c>
    </row>
    <row r="173" spans="11:12" x14ac:dyDescent="0.25">
      <c r="K173" s="38" t="s">
        <v>12</v>
      </c>
      <c r="L173" s="42">
        <v>4.8099999999999997E-2</v>
      </c>
    </row>
    <row r="174" spans="11:12" x14ac:dyDescent="0.25">
      <c r="K174" s="38" t="s">
        <v>11</v>
      </c>
      <c r="L174" s="42">
        <v>1.9699999999999999E-2</v>
      </c>
    </row>
    <row r="175" spans="11:12" x14ac:dyDescent="0.25">
      <c r="K175" s="38" t="s">
        <v>10</v>
      </c>
      <c r="L175" s="42">
        <v>8.9200000000000002E-2</v>
      </c>
    </row>
    <row r="176" spans="11:12" x14ac:dyDescent="0.25">
      <c r="K176" s="38" t="s">
        <v>9</v>
      </c>
      <c r="L176" s="42">
        <v>6.8400000000000002E-2</v>
      </c>
    </row>
    <row r="177" spans="11:12" x14ac:dyDescent="0.25">
      <c r="K177" s="38" t="s">
        <v>8</v>
      </c>
      <c r="L177" s="42">
        <v>5.6899999999999999E-2</v>
      </c>
    </row>
    <row r="178" spans="11:12" x14ac:dyDescent="0.25">
      <c r="K178" s="38" t="s">
        <v>7</v>
      </c>
      <c r="L178" s="42">
        <v>9.4399999999999998E-2</v>
      </c>
    </row>
    <row r="179" spans="11:12" x14ac:dyDescent="0.25">
      <c r="K179" s="38" t="s">
        <v>6</v>
      </c>
      <c r="L179" s="42">
        <v>0.1482</v>
      </c>
    </row>
    <row r="180" spans="11:12" x14ac:dyDescent="0.25">
      <c r="K180" s="38" t="s">
        <v>5</v>
      </c>
      <c r="L180" s="42">
        <v>1.5800000000000002E-2</v>
      </c>
    </row>
    <row r="181" spans="11:12" x14ac:dyDescent="0.25">
      <c r="K181" s="38" t="s">
        <v>3</v>
      </c>
      <c r="L181" s="42">
        <v>2.9899999999999999E-2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99.071299999999994</v>
      </c>
    </row>
    <row r="270" spans="11:12" x14ac:dyDescent="0.25">
      <c r="K270" s="68">
        <v>43918</v>
      </c>
      <c r="L270" s="43">
        <v>96.241399999999999</v>
      </c>
    </row>
    <row r="271" spans="11:12" x14ac:dyDescent="0.25">
      <c r="K271" s="68">
        <v>43925</v>
      </c>
      <c r="L271" s="43">
        <v>93.266800000000003</v>
      </c>
    </row>
    <row r="272" spans="11:12" x14ac:dyDescent="0.25">
      <c r="K272" s="68">
        <v>43932</v>
      </c>
      <c r="L272" s="43">
        <v>91.686000000000007</v>
      </c>
    </row>
    <row r="273" spans="11:12" x14ac:dyDescent="0.25">
      <c r="K273" s="68">
        <v>43939</v>
      </c>
      <c r="L273" s="43">
        <v>91.197400000000002</v>
      </c>
    </row>
    <row r="274" spans="11:12" x14ac:dyDescent="0.25">
      <c r="K274" s="68">
        <v>43946</v>
      </c>
      <c r="L274" s="43">
        <v>91.716800000000006</v>
      </c>
    </row>
    <row r="275" spans="11:12" x14ac:dyDescent="0.25">
      <c r="K275" s="68">
        <v>43953</v>
      </c>
      <c r="L275" s="43">
        <v>91.846699999999998</v>
      </c>
    </row>
    <row r="276" spans="11:12" x14ac:dyDescent="0.25">
      <c r="K276" s="68">
        <v>43960</v>
      </c>
      <c r="L276" s="43">
        <v>92.039699999999996</v>
      </c>
    </row>
    <row r="277" spans="11:12" x14ac:dyDescent="0.25">
      <c r="K277" s="68">
        <v>43967</v>
      </c>
      <c r="L277" s="43">
        <v>92.234099999999998</v>
      </c>
    </row>
    <row r="278" spans="11:12" x14ac:dyDescent="0.25">
      <c r="K278" s="68">
        <v>43974</v>
      </c>
      <c r="L278" s="43">
        <v>92.384399999999999</v>
      </c>
    </row>
    <row r="279" spans="11:12" x14ac:dyDescent="0.25">
      <c r="K279" s="68">
        <v>43981</v>
      </c>
      <c r="L279" s="43">
        <v>93.031599999999997</v>
      </c>
    </row>
    <row r="280" spans="11:12" x14ac:dyDescent="0.25">
      <c r="K280" s="68">
        <v>43988</v>
      </c>
      <c r="L280" s="43">
        <v>93.903700000000001</v>
      </c>
    </row>
    <row r="281" spans="11:12" x14ac:dyDescent="0.25">
      <c r="K281" s="68">
        <v>43995</v>
      </c>
      <c r="L281" s="43">
        <v>94.776499999999999</v>
      </c>
    </row>
    <row r="282" spans="11:12" x14ac:dyDescent="0.25">
      <c r="K282" s="68">
        <v>44002</v>
      </c>
      <c r="L282" s="43">
        <v>95.018100000000004</v>
      </c>
    </row>
    <row r="283" spans="11:12" x14ac:dyDescent="0.25">
      <c r="K283" s="68">
        <v>44009</v>
      </c>
      <c r="L283" s="43">
        <v>94.616799999999998</v>
      </c>
    </row>
    <row r="284" spans="11:12" x14ac:dyDescent="0.25">
      <c r="K284" s="68">
        <v>44016</v>
      </c>
      <c r="L284" s="43">
        <v>95.438299999999998</v>
      </c>
    </row>
    <row r="285" spans="11:12" x14ac:dyDescent="0.25">
      <c r="K285" s="68">
        <v>44023</v>
      </c>
      <c r="L285" s="43">
        <v>95.501999999999995</v>
      </c>
    </row>
    <row r="286" spans="11:12" x14ac:dyDescent="0.25">
      <c r="K286" s="68">
        <v>44030</v>
      </c>
      <c r="L286" s="43">
        <v>95.187399999999997</v>
      </c>
    </row>
    <row r="287" spans="11:12" x14ac:dyDescent="0.25">
      <c r="K287" s="68">
        <v>44037</v>
      </c>
      <c r="L287" s="43">
        <v>94.740399999999994</v>
      </c>
    </row>
    <row r="288" spans="11:12" x14ac:dyDescent="0.25">
      <c r="K288" s="68">
        <v>44044</v>
      </c>
      <c r="L288" s="43">
        <v>94.576700000000002</v>
      </c>
    </row>
    <row r="289" spans="11:12" x14ac:dyDescent="0.25">
      <c r="K289" s="68">
        <v>44051</v>
      </c>
      <c r="L289" s="43">
        <v>93.834400000000002</v>
      </c>
    </row>
    <row r="290" spans="11:12" x14ac:dyDescent="0.25">
      <c r="K290" s="68">
        <v>44058</v>
      </c>
      <c r="L290" s="43">
        <v>93.237799999999993</v>
      </c>
    </row>
    <row r="291" spans="11:12" x14ac:dyDescent="0.25">
      <c r="K291" s="68">
        <v>44065</v>
      </c>
      <c r="L291" s="43">
        <v>92.776300000000006</v>
      </c>
    </row>
    <row r="292" spans="11:12" x14ac:dyDescent="0.25">
      <c r="K292" s="68">
        <v>44072</v>
      </c>
      <c r="L292" s="43">
        <v>92.776700000000005</v>
      </c>
    </row>
    <row r="293" spans="11:12" x14ac:dyDescent="0.25">
      <c r="K293" s="68">
        <v>44079</v>
      </c>
      <c r="L293" s="43">
        <v>92.851399999999998</v>
      </c>
    </row>
    <row r="294" spans="11:12" x14ac:dyDescent="0.25">
      <c r="K294" s="68">
        <v>44086</v>
      </c>
      <c r="L294" s="43">
        <v>93.104500000000002</v>
      </c>
    </row>
    <row r="295" spans="11:12" x14ac:dyDescent="0.25">
      <c r="K295" s="68">
        <v>44093</v>
      </c>
      <c r="L295" s="43">
        <v>93.226900000000001</v>
      </c>
    </row>
    <row r="296" spans="11:12" x14ac:dyDescent="0.25">
      <c r="K296" s="68">
        <v>44100</v>
      </c>
      <c r="L296" s="43">
        <v>93.219300000000004</v>
      </c>
    </row>
    <row r="297" spans="11:12" x14ac:dyDescent="0.25">
      <c r="K297" s="68">
        <v>44107</v>
      </c>
      <c r="L297" s="43">
        <v>92.424499999999995</v>
      </c>
    </row>
    <row r="298" spans="11:12" x14ac:dyDescent="0.25">
      <c r="K298" s="68">
        <v>44114</v>
      </c>
      <c r="L298" s="43">
        <v>91.884600000000006</v>
      </c>
    </row>
    <row r="299" spans="11:12" x14ac:dyDescent="0.25">
      <c r="K299" s="68">
        <v>44121</v>
      </c>
      <c r="L299" s="43">
        <v>92.010999999999996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99.746600000000001</v>
      </c>
    </row>
    <row r="312" spans="11:12" x14ac:dyDescent="0.25">
      <c r="K312" s="68">
        <v>43918</v>
      </c>
      <c r="L312" s="43">
        <v>98.688400000000001</v>
      </c>
    </row>
    <row r="313" spans="11:12" x14ac:dyDescent="0.25">
      <c r="K313" s="68">
        <v>43925</v>
      </c>
      <c r="L313" s="43">
        <v>97.456800000000001</v>
      </c>
    </row>
    <row r="314" spans="11:12" x14ac:dyDescent="0.25">
      <c r="K314" s="68">
        <v>43932</v>
      </c>
      <c r="L314" s="43">
        <v>95.578000000000003</v>
      </c>
    </row>
    <row r="315" spans="11:12" x14ac:dyDescent="0.25">
      <c r="K315" s="68">
        <v>43939</v>
      </c>
      <c r="L315" s="43">
        <v>95.077699999999993</v>
      </c>
    </row>
    <row r="316" spans="11:12" x14ac:dyDescent="0.25">
      <c r="K316" s="68">
        <v>43946</v>
      </c>
      <c r="L316" s="43">
        <v>95.828699999999998</v>
      </c>
    </row>
    <row r="317" spans="11:12" x14ac:dyDescent="0.25">
      <c r="K317" s="68">
        <v>43953</v>
      </c>
      <c r="L317" s="43">
        <v>96.023799999999994</v>
      </c>
    </row>
    <row r="318" spans="11:12" x14ac:dyDescent="0.25">
      <c r="K318" s="68">
        <v>43960</v>
      </c>
      <c r="L318" s="43">
        <v>94.081900000000005</v>
      </c>
    </row>
    <row r="319" spans="11:12" x14ac:dyDescent="0.25">
      <c r="K319" s="68">
        <v>43967</v>
      </c>
      <c r="L319" s="43">
        <v>93.325299999999999</v>
      </c>
    </row>
    <row r="320" spans="11:12" x14ac:dyDescent="0.25">
      <c r="K320" s="68">
        <v>43974</v>
      </c>
      <c r="L320" s="43">
        <v>93.011399999999995</v>
      </c>
    </row>
    <row r="321" spans="11:12" x14ac:dyDescent="0.25">
      <c r="K321" s="68">
        <v>43981</v>
      </c>
      <c r="L321" s="43">
        <v>93.316999999999993</v>
      </c>
    </row>
    <row r="322" spans="11:12" x14ac:dyDescent="0.25">
      <c r="K322" s="68">
        <v>43988</v>
      </c>
      <c r="L322" s="43">
        <v>96.179299999999998</v>
      </c>
    </row>
    <row r="323" spans="11:12" x14ac:dyDescent="0.25">
      <c r="K323" s="68">
        <v>43995</v>
      </c>
      <c r="L323" s="43">
        <v>97.186800000000005</v>
      </c>
    </row>
    <row r="324" spans="11:12" x14ac:dyDescent="0.25">
      <c r="K324" s="68">
        <v>44002</v>
      </c>
      <c r="L324" s="43">
        <v>98.197900000000004</v>
      </c>
    </row>
    <row r="325" spans="11:12" x14ac:dyDescent="0.25">
      <c r="K325" s="68">
        <v>44009</v>
      </c>
      <c r="L325" s="43">
        <v>99.188800000000001</v>
      </c>
    </row>
    <row r="326" spans="11:12" x14ac:dyDescent="0.25">
      <c r="K326" s="68">
        <v>44016</v>
      </c>
      <c r="L326" s="43">
        <v>101.078</v>
      </c>
    </row>
    <row r="327" spans="11:12" x14ac:dyDescent="0.25">
      <c r="K327" s="68">
        <v>44023</v>
      </c>
      <c r="L327" s="43">
        <v>96.857900000000001</v>
      </c>
    </row>
    <row r="328" spans="11:12" x14ac:dyDescent="0.25">
      <c r="K328" s="68">
        <v>44030</v>
      </c>
      <c r="L328" s="43">
        <v>96.212699999999998</v>
      </c>
    </row>
    <row r="329" spans="11:12" x14ac:dyDescent="0.25">
      <c r="K329" s="68">
        <v>44037</v>
      </c>
      <c r="L329" s="43">
        <v>95.136200000000002</v>
      </c>
    </row>
    <row r="330" spans="11:12" x14ac:dyDescent="0.25">
      <c r="K330" s="68">
        <v>44044</v>
      </c>
      <c r="L330" s="43">
        <v>96.233699999999999</v>
      </c>
    </row>
    <row r="331" spans="11:12" x14ac:dyDescent="0.25">
      <c r="K331" s="68">
        <v>44051</v>
      </c>
      <c r="L331" s="43">
        <v>96.037199999999999</v>
      </c>
    </row>
    <row r="332" spans="11:12" x14ac:dyDescent="0.25">
      <c r="K332" s="68">
        <v>44058</v>
      </c>
      <c r="L332" s="43">
        <v>95.021799999999999</v>
      </c>
    </row>
    <row r="333" spans="11:12" x14ac:dyDescent="0.25">
      <c r="K333" s="68">
        <v>44065</v>
      </c>
      <c r="L333" s="43">
        <v>94.031499999999994</v>
      </c>
    </row>
    <row r="334" spans="11:12" x14ac:dyDescent="0.25">
      <c r="K334" s="68">
        <v>44072</v>
      </c>
      <c r="L334" s="43">
        <v>94.423699999999997</v>
      </c>
    </row>
    <row r="335" spans="11:12" x14ac:dyDescent="0.25">
      <c r="K335" s="68">
        <v>44079</v>
      </c>
      <c r="L335" s="43">
        <v>96.634900000000002</v>
      </c>
    </row>
    <row r="336" spans="11:12" x14ac:dyDescent="0.25">
      <c r="K336" s="68">
        <v>44086</v>
      </c>
      <c r="L336" s="43">
        <v>97.407499999999999</v>
      </c>
    </row>
    <row r="337" spans="11:12" x14ac:dyDescent="0.25">
      <c r="K337" s="68">
        <v>44093</v>
      </c>
      <c r="L337" s="43">
        <v>98.2256</v>
      </c>
    </row>
    <row r="338" spans="11:12" x14ac:dyDescent="0.25">
      <c r="K338" s="68">
        <v>44100</v>
      </c>
      <c r="L338" s="43">
        <v>98.216099999999997</v>
      </c>
    </row>
    <row r="339" spans="11:12" x14ac:dyDescent="0.25">
      <c r="K339" s="68">
        <v>44107</v>
      </c>
      <c r="L339" s="43">
        <v>95.625699999999995</v>
      </c>
    </row>
    <row r="340" spans="11:12" x14ac:dyDescent="0.25">
      <c r="K340" s="68">
        <v>44114</v>
      </c>
      <c r="L340" s="43">
        <v>93.364900000000006</v>
      </c>
    </row>
    <row r="341" spans="11:12" x14ac:dyDescent="0.25">
      <c r="K341" s="68">
        <v>44121</v>
      </c>
      <c r="L341" s="43">
        <v>93.843599999999995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0BB-7525-46B1-BB00-C74268325766}">
  <sheetPr codeName="Sheet5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36</v>
      </c>
    </row>
    <row r="2" spans="1:12" ht="19.5" customHeight="1" x14ac:dyDescent="0.3">
      <c r="A2" s="3" t="str">
        <f>"Weekly Payroll Jobs and Wages in Australia - " &amp;$L$1</f>
        <v>Weekly Payroll Jobs and Wages in Australia - Queensland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Queensland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Queensland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-2.9524535307794197E-2</v>
      </c>
      <c r="C11" s="28">
        <v>-1.9925226886774006E-2</v>
      </c>
      <c r="D11" s="28">
        <v>3.9891745073241669E-3</v>
      </c>
      <c r="E11" s="28">
        <v>-9.8956633411080297E-3</v>
      </c>
      <c r="F11" s="28">
        <v>-3.3928449442526154E-2</v>
      </c>
      <c r="G11" s="28">
        <v>-5.279562841012142E-2</v>
      </c>
      <c r="H11" s="28">
        <v>7.3990320617878247E-3</v>
      </c>
      <c r="I11" s="61">
        <v>-2.8417884600506316E-2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-3.9080440769206803E-2</v>
      </c>
      <c r="C13" s="28">
        <v>-2.2212101050935074E-2</v>
      </c>
      <c r="D13" s="28">
        <v>4.0201678964681964E-3</v>
      </c>
      <c r="E13" s="28">
        <v>-1.3140611977902839E-2</v>
      </c>
      <c r="F13" s="28">
        <v>-4.8419652796905521E-2</v>
      </c>
      <c r="G13" s="28">
        <v>-4.6562510973082172E-2</v>
      </c>
      <c r="H13" s="28">
        <v>9.5676353987144136E-3</v>
      </c>
      <c r="I13" s="61">
        <v>-3.0766387352321956E-2</v>
      </c>
      <c r="J13" s="28"/>
      <c r="K13" s="42"/>
      <c r="L13" s="43"/>
    </row>
    <row r="14" spans="1:12" x14ac:dyDescent="0.25">
      <c r="A14" s="62" t="s">
        <v>27</v>
      </c>
      <c r="B14" s="28">
        <v>-3.5082913034547358E-2</v>
      </c>
      <c r="C14" s="28">
        <v>-2.1208417571749627E-2</v>
      </c>
      <c r="D14" s="28">
        <v>3.4722994566185328E-3</v>
      </c>
      <c r="E14" s="28">
        <v>-7.5790052729116653E-3</v>
      </c>
      <c r="F14" s="28">
        <v>-1.9084046933704468E-2</v>
      </c>
      <c r="G14" s="28">
        <v>-6.3036825425433873E-2</v>
      </c>
      <c r="H14" s="28">
        <v>4.4497956012994333E-3</v>
      </c>
      <c r="I14" s="61">
        <v>-2.4238724937316936E-2</v>
      </c>
      <c r="J14" s="28"/>
      <c r="K14" s="38"/>
      <c r="L14" s="43"/>
    </row>
    <row r="15" spans="1:12" x14ac:dyDescent="0.25">
      <c r="A15" s="63" t="s">
        <v>49</v>
      </c>
      <c r="B15" s="28">
        <v>0.14770934488006371</v>
      </c>
      <c r="C15" s="28">
        <v>3.3775304654561689E-2</v>
      </c>
      <c r="D15" s="28">
        <v>1.5424770662127774E-2</v>
      </c>
      <c r="E15" s="28">
        <v>8.6636698856490391E-3</v>
      </c>
      <c r="F15" s="28">
        <v>0.36545089844279266</v>
      </c>
      <c r="G15" s="28">
        <v>-2.5598075801572473E-2</v>
      </c>
      <c r="H15" s="28">
        <v>-1.4835807089593867E-2</v>
      </c>
      <c r="I15" s="61">
        <v>-4.3433138025767315E-2</v>
      </c>
      <c r="J15" s="28"/>
      <c r="K15" s="56"/>
      <c r="L15" s="43"/>
    </row>
    <row r="16" spans="1:12" x14ac:dyDescent="0.25">
      <c r="A16" s="62" t="s">
        <v>50</v>
      </c>
      <c r="B16" s="28">
        <v>-4.1721825364974929E-2</v>
      </c>
      <c r="C16" s="28">
        <v>-2.0984304798724152E-2</v>
      </c>
      <c r="D16" s="28">
        <v>1.0754653888687127E-3</v>
      </c>
      <c r="E16" s="28">
        <v>-1.1261830860373023E-2</v>
      </c>
      <c r="F16" s="28">
        <v>1.4533907144355318E-2</v>
      </c>
      <c r="G16" s="28">
        <v>-3.5618009281831453E-2</v>
      </c>
      <c r="H16" s="28">
        <v>8.2805041008542357E-3</v>
      </c>
      <c r="I16" s="61">
        <v>-2.0758254636395357E-2</v>
      </c>
      <c r="J16" s="28"/>
      <c r="K16" s="42"/>
      <c r="L16" s="43"/>
    </row>
    <row r="17" spans="1:12" x14ac:dyDescent="0.25">
      <c r="A17" s="62" t="s">
        <v>51</v>
      </c>
      <c r="B17" s="28">
        <v>-3.4047683455708633E-2</v>
      </c>
      <c r="C17" s="28">
        <v>-2.3151135496753295E-2</v>
      </c>
      <c r="D17" s="28">
        <v>3.0582354901744768E-3</v>
      </c>
      <c r="E17" s="28">
        <v>-1.2759158438036433E-2</v>
      </c>
      <c r="F17" s="28">
        <v>-3.3848977693225701E-2</v>
      </c>
      <c r="G17" s="28">
        <v>-5.6983607573992123E-2</v>
      </c>
      <c r="H17" s="28">
        <v>7.0996691458682371E-3</v>
      </c>
      <c r="I17" s="61">
        <v>-3.0927604954572474E-2</v>
      </c>
      <c r="J17" s="28"/>
      <c r="K17" s="42"/>
      <c r="L17" s="43"/>
    </row>
    <row r="18" spans="1:12" x14ac:dyDescent="0.25">
      <c r="A18" s="62" t="s">
        <v>52</v>
      </c>
      <c r="B18" s="28">
        <v>-2.3972315426433632E-2</v>
      </c>
      <c r="C18" s="28">
        <v>-1.8563889342144257E-2</v>
      </c>
      <c r="D18" s="28">
        <v>6.7941168979417377E-3</v>
      </c>
      <c r="E18" s="28">
        <v>-7.9132297455354328E-3</v>
      </c>
      <c r="F18" s="28">
        <v>-4.7264516752141383E-2</v>
      </c>
      <c r="G18" s="28">
        <v>-6.0979475202288524E-2</v>
      </c>
      <c r="H18" s="28">
        <v>1.1845656775763658E-2</v>
      </c>
      <c r="I18" s="61">
        <v>-2.931657124996323E-2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-2.5957363399443434E-2</v>
      </c>
      <c r="C19" s="28">
        <v>-1.7256837222692889E-2</v>
      </c>
      <c r="D19" s="28">
        <v>7.2576344907731016E-3</v>
      </c>
      <c r="E19" s="28">
        <v>-8.7117368690737829E-3</v>
      </c>
      <c r="F19" s="28">
        <v>-5.3062612520806796E-2</v>
      </c>
      <c r="G19" s="28">
        <v>-5.4965189158428407E-2</v>
      </c>
      <c r="H19" s="28">
        <v>1.1935341419473611E-2</v>
      </c>
      <c r="I19" s="61">
        <v>-2.8799479612770518E-2</v>
      </c>
      <c r="J19" s="29"/>
      <c r="K19" s="44"/>
      <c r="L19" s="43"/>
    </row>
    <row r="20" spans="1:12" x14ac:dyDescent="0.25">
      <c r="A20" s="62" t="s">
        <v>54</v>
      </c>
      <c r="B20" s="28">
        <v>-6.6597234484312318E-2</v>
      </c>
      <c r="C20" s="28">
        <v>-2.3408058367986762E-2</v>
      </c>
      <c r="D20" s="28">
        <v>6.4364973295822914E-3</v>
      </c>
      <c r="E20" s="28">
        <v>-1.0975384714079994E-2</v>
      </c>
      <c r="F20" s="28">
        <v>-7.8129398550708218E-2</v>
      </c>
      <c r="G20" s="28">
        <v>-4.3478911135250375E-2</v>
      </c>
      <c r="H20" s="28">
        <v>8.599887524563643E-3</v>
      </c>
      <c r="I20" s="61">
        <v>-2.6983627357518136E-2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-0.12178020885131779</v>
      </c>
      <c r="C21" s="65">
        <v>-4.7240390404322707E-2</v>
      </c>
      <c r="D21" s="65">
        <v>-1.278020312605932E-3</v>
      </c>
      <c r="E21" s="65">
        <v>-1.5330543262066954E-2</v>
      </c>
      <c r="F21" s="65">
        <v>-0.11427111470647877</v>
      </c>
      <c r="G21" s="65">
        <v>-7.8274057615102532E-2</v>
      </c>
      <c r="H21" s="65">
        <v>-6.8407799417191661E-4</v>
      </c>
      <c r="I21" s="66">
        <v>-3.9734816513268489E-2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Queensland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Queensland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104.13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97.62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98.1</v>
      </c>
    </row>
    <row r="39" spans="1:12" x14ac:dyDescent="0.25">
      <c r="K39" s="44" t="s">
        <v>52</v>
      </c>
      <c r="L39" s="43">
        <v>98.82</v>
      </c>
    </row>
    <row r="40" spans="1:12" x14ac:dyDescent="0.25">
      <c r="K40" s="37" t="s">
        <v>53</v>
      </c>
      <c r="L40" s="43">
        <v>99.19</v>
      </c>
    </row>
    <row r="41" spans="1:12" x14ac:dyDescent="0.25">
      <c r="K41" s="37" t="s">
        <v>54</v>
      </c>
      <c r="L41" s="43">
        <v>96.31</v>
      </c>
    </row>
    <row r="42" spans="1:12" x14ac:dyDescent="0.25">
      <c r="K42" s="37" t="s">
        <v>55</v>
      </c>
      <c r="L42" s="43">
        <v>93.49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104.12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Queensland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95.27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95.65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96.63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93.32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89.13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105.62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Queensland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95.57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95.86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97.39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94.04</v>
      </c>
    </row>
    <row r="60" spans="1:12" ht="15.4" customHeight="1" x14ac:dyDescent="0.25">
      <c r="K60" s="37" t="s">
        <v>55</v>
      </c>
      <c r="L60" s="43">
        <v>88.98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102.98</v>
      </c>
    </row>
    <row r="66" spans="1:12" ht="15.4" customHeight="1" x14ac:dyDescent="0.25">
      <c r="K66" s="42" t="s">
        <v>50</v>
      </c>
      <c r="L66" s="43">
        <v>97.69</v>
      </c>
    </row>
    <row r="67" spans="1:12" ht="15.4" customHeight="1" x14ac:dyDescent="0.25">
      <c r="K67" s="42" t="s">
        <v>51</v>
      </c>
      <c r="L67" s="43">
        <v>99.32</v>
      </c>
    </row>
    <row r="68" spans="1:12" ht="15.4" customHeight="1" x14ac:dyDescent="0.25">
      <c r="K68" s="44" t="s">
        <v>52</v>
      </c>
      <c r="L68" s="43">
        <v>99.94</v>
      </c>
    </row>
    <row r="69" spans="1:12" ht="15.4" customHeight="1" x14ac:dyDescent="0.25">
      <c r="K69" s="37" t="s">
        <v>53</v>
      </c>
      <c r="L69" s="43">
        <v>98.98</v>
      </c>
    </row>
    <row r="70" spans="1:12" ht="15.4" customHeight="1" x14ac:dyDescent="0.25">
      <c r="K70" s="37" t="s">
        <v>54</v>
      </c>
      <c r="L70" s="43">
        <v>94.78</v>
      </c>
    </row>
    <row r="71" spans="1:12" ht="15.4" customHeight="1" x14ac:dyDescent="0.25">
      <c r="K71" s="37" t="s">
        <v>55</v>
      </c>
      <c r="L71" s="43">
        <v>90.52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103.25</v>
      </c>
    </row>
    <row r="75" spans="1:12" ht="15.4" customHeight="1" x14ac:dyDescent="0.25">
      <c r="K75" s="42" t="s">
        <v>50</v>
      </c>
      <c r="L75" s="43">
        <v>95.66</v>
      </c>
    </row>
    <row r="76" spans="1:12" ht="15.4" customHeight="1" x14ac:dyDescent="0.25">
      <c r="K76" s="42" t="s">
        <v>51</v>
      </c>
      <c r="L76" s="43">
        <v>96.58</v>
      </c>
    </row>
    <row r="77" spans="1:12" ht="15.4" customHeight="1" x14ac:dyDescent="0.25">
      <c r="A77" s="31" t="str">
        <f>"Distribution of payroll jobs by industry, "&amp;$L$1</f>
        <v>Distribution of payroll jobs by industry, Queensland</v>
      </c>
      <c r="K77" s="44" t="s">
        <v>52</v>
      </c>
      <c r="L77" s="43">
        <v>97.45</v>
      </c>
    </row>
    <row r="78" spans="1:12" ht="15.4" customHeight="1" x14ac:dyDescent="0.25">
      <c r="K78" s="37" t="s">
        <v>53</v>
      </c>
      <c r="L78" s="43">
        <v>96.69</v>
      </c>
    </row>
    <row r="79" spans="1:12" ht="15.4" customHeight="1" x14ac:dyDescent="0.25">
      <c r="K79" s="37" t="s">
        <v>54</v>
      </c>
      <c r="L79" s="43">
        <v>92.15</v>
      </c>
    </row>
    <row r="80" spans="1:12" ht="15.4" customHeight="1" x14ac:dyDescent="0.25">
      <c r="K80" s="37" t="s">
        <v>55</v>
      </c>
      <c r="L80" s="43">
        <v>86.51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104.04</v>
      </c>
    </row>
    <row r="84" spans="1:12" ht="15.4" customHeight="1" x14ac:dyDescent="0.25">
      <c r="K84" s="42" t="s">
        <v>50</v>
      </c>
      <c r="L84" s="43">
        <v>95.62</v>
      </c>
    </row>
    <row r="85" spans="1:12" ht="15.4" customHeight="1" x14ac:dyDescent="0.25">
      <c r="K85" s="42" t="s">
        <v>51</v>
      </c>
      <c r="L85" s="43">
        <v>96.99</v>
      </c>
    </row>
    <row r="86" spans="1:12" ht="15.4" customHeight="1" x14ac:dyDescent="0.25">
      <c r="K86" s="44" t="s">
        <v>52</v>
      </c>
      <c r="L86" s="43">
        <v>98.12</v>
      </c>
    </row>
    <row r="87" spans="1:12" ht="15.4" customHeight="1" x14ac:dyDescent="0.25">
      <c r="K87" s="37" t="s">
        <v>53</v>
      </c>
      <c r="L87" s="43">
        <v>97.35</v>
      </c>
    </row>
    <row r="88" spans="1:12" ht="15.4" customHeight="1" x14ac:dyDescent="0.25">
      <c r="K88" s="37" t="s">
        <v>54</v>
      </c>
      <c r="L88" s="43">
        <v>92.62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86.43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-8.0000000000000002E-3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-6.8999999999999999E-3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-4.6800000000000001E-2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-8.2000000000000007E-3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-5.8200000000000002E-2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-3.7400000000000003E-2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1.0999999999999999E-2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-0.1239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-5.5599999999999997E-2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-0.10059999999999999</v>
      </c>
    </row>
    <row r="104" spans="1:12" x14ac:dyDescent="0.25">
      <c r="K104" s="38" t="s">
        <v>12</v>
      </c>
      <c r="L104" s="42">
        <v>2.4199999999999999E-2</v>
      </c>
    </row>
    <row r="105" spans="1:12" x14ac:dyDescent="0.25">
      <c r="K105" s="38" t="s">
        <v>11</v>
      </c>
      <c r="L105" s="42">
        <v>-5.6300000000000003E-2</v>
      </c>
    </row>
    <row r="106" spans="1:12" x14ac:dyDescent="0.25">
      <c r="K106" s="38" t="s">
        <v>10</v>
      </c>
      <c r="L106" s="42">
        <v>-3.7199999999999997E-2</v>
      </c>
    </row>
    <row r="107" spans="1:12" x14ac:dyDescent="0.25">
      <c r="K107" s="38" t="s">
        <v>9</v>
      </c>
      <c r="L107" s="42">
        <v>-2.7099999999999999E-2</v>
      </c>
    </row>
    <row r="108" spans="1:12" x14ac:dyDescent="0.25">
      <c r="K108" s="38" t="s">
        <v>8</v>
      </c>
      <c r="L108" s="42">
        <v>7.1900000000000006E-2</v>
      </c>
    </row>
    <row r="109" spans="1:12" x14ac:dyDescent="0.25">
      <c r="K109" s="38" t="s">
        <v>7</v>
      </c>
      <c r="L109" s="42">
        <v>-1.5E-3</v>
      </c>
    </row>
    <row r="110" spans="1:12" x14ac:dyDescent="0.25">
      <c r="K110" s="38" t="s">
        <v>6</v>
      </c>
      <c r="L110" s="42">
        <v>-2.1600000000000001E-2</v>
      </c>
    </row>
    <row r="111" spans="1:12" x14ac:dyDescent="0.25">
      <c r="K111" s="38" t="s">
        <v>5</v>
      </c>
      <c r="L111" s="42">
        <v>-8.2199999999999995E-2</v>
      </c>
    </row>
    <row r="112" spans="1:12" x14ac:dyDescent="0.25">
      <c r="K112" s="38" t="s">
        <v>3</v>
      </c>
      <c r="L112" s="42">
        <v>-6.3399999999999998E-2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1.44E-2</v>
      </c>
    </row>
    <row r="144" spans="11:12" x14ac:dyDescent="0.25">
      <c r="K144" s="38" t="s">
        <v>0</v>
      </c>
      <c r="L144" s="42">
        <v>2.2800000000000001E-2</v>
      </c>
    </row>
    <row r="145" spans="11:12" x14ac:dyDescent="0.25">
      <c r="K145" s="38" t="s">
        <v>1</v>
      </c>
      <c r="L145" s="42">
        <v>6.9599999999999995E-2</v>
      </c>
    </row>
    <row r="146" spans="11:12" x14ac:dyDescent="0.25">
      <c r="K146" s="38" t="s">
        <v>18</v>
      </c>
      <c r="L146" s="42">
        <v>1.1900000000000001E-2</v>
      </c>
    </row>
    <row r="147" spans="11:12" x14ac:dyDescent="0.25">
      <c r="K147" s="38" t="s">
        <v>2</v>
      </c>
      <c r="L147" s="42">
        <v>7.2700000000000001E-2</v>
      </c>
    </row>
    <row r="148" spans="11:12" x14ac:dyDescent="0.25">
      <c r="K148" s="38" t="s">
        <v>17</v>
      </c>
      <c r="L148" s="42">
        <v>4.2999999999999997E-2</v>
      </c>
    </row>
    <row r="149" spans="11:12" x14ac:dyDescent="0.25">
      <c r="K149" s="38" t="s">
        <v>16</v>
      </c>
      <c r="L149" s="42">
        <v>0.1037</v>
      </c>
    </row>
    <row r="150" spans="11:12" x14ac:dyDescent="0.25">
      <c r="K150" s="38" t="s">
        <v>15</v>
      </c>
      <c r="L150" s="42">
        <v>7.5499999999999998E-2</v>
      </c>
    </row>
    <row r="151" spans="11:12" x14ac:dyDescent="0.25">
      <c r="K151" s="38" t="s">
        <v>14</v>
      </c>
      <c r="L151" s="42">
        <v>4.5699999999999998E-2</v>
      </c>
    </row>
    <row r="152" spans="11:12" x14ac:dyDescent="0.25">
      <c r="K152" s="38" t="s">
        <v>13</v>
      </c>
      <c r="L152" s="42">
        <v>9.7999999999999997E-3</v>
      </c>
    </row>
    <row r="153" spans="11:12" x14ac:dyDescent="0.25">
      <c r="K153" s="38" t="s">
        <v>12</v>
      </c>
      <c r="L153" s="42">
        <v>2.7699999999999999E-2</v>
      </c>
    </row>
    <row r="154" spans="11:12" x14ac:dyDescent="0.25">
      <c r="K154" s="38" t="s">
        <v>11</v>
      </c>
      <c r="L154" s="42">
        <v>2.3199999999999998E-2</v>
      </c>
    </row>
    <row r="155" spans="11:12" x14ac:dyDescent="0.25">
      <c r="K155" s="38" t="s">
        <v>10</v>
      </c>
      <c r="L155" s="42">
        <v>7.4399999999999994E-2</v>
      </c>
    </row>
    <row r="156" spans="11:12" x14ac:dyDescent="0.25">
      <c r="K156" s="38" t="s">
        <v>9</v>
      </c>
      <c r="L156" s="42">
        <v>6.88E-2</v>
      </c>
    </row>
    <row r="157" spans="11:12" x14ac:dyDescent="0.25">
      <c r="K157" s="38" t="s">
        <v>8</v>
      </c>
      <c r="L157" s="42">
        <v>6.0600000000000001E-2</v>
      </c>
    </row>
    <row r="158" spans="11:12" x14ac:dyDescent="0.25">
      <c r="K158" s="38" t="s">
        <v>7</v>
      </c>
      <c r="L158" s="42">
        <v>5.5199999999999999E-2</v>
      </c>
    </row>
    <row r="159" spans="11:12" x14ac:dyDescent="0.25">
      <c r="K159" s="38" t="s">
        <v>6</v>
      </c>
      <c r="L159" s="42">
        <v>0.16389999999999999</v>
      </c>
    </row>
    <row r="160" spans="11:12" x14ac:dyDescent="0.25">
      <c r="K160" s="38" t="s">
        <v>5</v>
      </c>
      <c r="L160" s="42">
        <v>1.6199999999999999E-2</v>
      </c>
    </row>
    <row r="161" spans="11:12" x14ac:dyDescent="0.25">
      <c r="K161" s="38" t="s">
        <v>3</v>
      </c>
      <c r="L161" s="42">
        <v>4.02E-2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1.47E-2</v>
      </c>
    </row>
    <row r="164" spans="11:12" x14ac:dyDescent="0.25">
      <c r="K164" s="38" t="s">
        <v>0</v>
      </c>
      <c r="L164" s="42">
        <v>2.3300000000000001E-2</v>
      </c>
    </row>
    <row r="165" spans="11:12" x14ac:dyDescent="0.25">
      <c r="K165" s="38" t="s">
        <v>1</v>
      </c>
      <c r="L165" s="42">
        <v>6.8400000000000002E-2</v>
      </c>
    </row>
    <row r="166" spans="11:12" x14ac:dyDescent="0.25">
      <c r="K166" s="38" t="s">
        <v>18</v>
      </c>
      <c r="L166" s="42">
        <v>1.2200000000000001E-2</v>
      </c>
    </row>
    <row r="167" spans="11:12" x14ac:dyDescent="0.25">
      <c r="K167" s="38" t="s">
        <v>2</v>
      </c>
      <c r="L167" s="42">
        <v>7.0599999999999996E-2</v>
      </c>
    </row>
    <row r="168" spans="11:12" x14ac:dyDescent="0.25">
      <c r="K168" s="38" t="s">
        <v>17</v>
      </c>
      <c r="L168" s="42">
        <v>4.2700000000000002E-2</v>
      </c>
    </row>
    <row r="169" spans="11:12" x14ac:dyDescent="0.25">
      <c r="K169" s="38" t="s">
        <v>16</v>
      </c>
      <c r="L169" s="42">
        <v>0.1081</v>
      </c>
    </row>
    <row r="170" spans="11:12" x14ac:dyDescent="0.25">
      <c r="K170" s="38" t="s">
        <v>15</v>
      </c>
      <c r="L170" s="42">
        <v>6.8099999999999994E-2</v>
      </c>
    </row>
    <row r="171" spans="11:12" x14ac:dyDescent="0.25">
      <c r="K171" s="38" t="s">
        <v>14</v>
      </c>
      <c r="L171" s="42">
        <v>4.4499999999999998E-2</v>
      </c>
    </row>
    <row r="172" spans="11:12" x14ac:dyDescent="0.25">
      <c r="K172" s="38" t="s">
        <v>13</v>
      </c>
      <c r="L172" s="42">
        <v>9.1000000000000004E-3</v>
      </c>
    </row>
    <row r="173" spans="11:12" x14ac:dyDescent="0.25">
      <c r="K173" s="38" t="s">
        <v>12</v>
      </c>
      <c r="L173" s="42">
        <v>2.92E-2</v>
      </c>
    </row>
    <row r="174" spans="11:12" x14ac:dyDescent="0.25">
      <c r="K174" s="38" t="s">
        <v>11</v>
      </c>
      <c r="L174" s="42">
        <v>2.2599999999999999E-2</v>
      </c>
    </row>
    <row r="175" spans="11:12" x14ac:dyDescent="0.25">
      <c r="K175" s="38" t="s">
        <v>10</v>
      </c>
      <c r="L175" s="42">
        <v>7.3800000000000004E-2</v>
      </c>
    </row>
    <row r="176" spans="11:12" x14ac:dyDescent="0.25">
      <c r="K176" s="38" t="s">
        <v>9</v>
      </c>
      <c r="L176" s="42">
        <v>6.9000000000000006E-2</v>
      </c>
    </row>
    <row r="177" spans="11:12" x14ac:dyDescent="0.25">
      <c r="K177" s="38" t="s">
        <v>8</v>
      </c>
      <c r="L177" s="42">
        <v>6.7000000000000004E-2</v>
      </c>
    </row>
    <row r="178" spans="11:12" x14ac:dyDescent="0.25">
      <c r="K178" s="38" t="s">
        <v>7</v>
      </c>
      <c r="L178" s="42">
        <v>5.6800000000000003E-2</v>
      </c>
    </row>
    <row r="179" spans="11:12" x14ac:dyDescent="0.25">
      <c r="K179" s="38" t="s">
        <v>6</v>
      </c>
      <c r="L179" s="42">
        <v>0.16520000000000001</v>
      </c>
    </row>
    <row r="180" spans="11:12" x14ac:dyDescent="0.25">
      <c r="K180" s="38" t="s">
        <v>5</v>
      </c>
      <c r="L180" s="42">
        <v>1.5299999999999999E-2</v>
      </c>
    </row>
    <row r="181" spans="11:12" x14ac:dyDescent="0.25">
      <c r="K181" s="38" t="s">
        <v>3</v>
      </c>
      <c r="L181" s="42">
        <v>3.8800000000000001E-2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99.584000000000003</v>
      </c>
    </row>
    <row r="270" spans="11:12" x14ac:dyDescent="0.25">
      <c r="K270" s="68">
        <v>43918</v>
      </c>
      <c r="L270" s="43">
        <v>96.292199999999994</v>
      </c>
    </row>
    <row r="271" spans="11:12" x14ac:dyDescent="0.25">
      <c r="K271" s="68">
        <v>43925</v>
      </c>
      <c r="L271" s="43">
        <v>93.799199999999999</v>
      </c>
    </row>
    <row r="272" spans="11:12" x14ac:dyDescent="0.25">
      <c r="K272" s="68">
        <v>43932</v>
      </c>
      <c r="L272" s="43">
        <v>91.645700000000005</v>
      </c>
    </row>
    <row r="273" spans="11:12" x14ac:dyDescent="0.25">
      <c r="K273" s="68">
        <v>43939</v>
      </c>
      <c r="L273" s="43">
        <v>91.409400000000005</v>
      </c>
    </row>
    <row r="274" spans="11:12" x14ac:dyDescent="0.25">
      <c r="K274" s="68">
        <v>43946</v>
      </c>
      <c r="L274" s="43">
        <v>92.025599999999997</v>
      </c>
    </row>
    <row r="275" spans="11:12" x14ac:dyDescent="0.25">
      <c r="K275" s="68">
        <v>43953</v>
      </c>
      <c r="L275" s="43">
        <v>92.502700000000004</v>
      </c>
    </row>
    <row r="276" spans="11:12" x14ac:dyDescent="0.25">
      <c r="K276" s="68">
        <v>43960</v>
      </c>
      <c r="L276" s="43">
        <v>93.162999999999997</v>
      </c>
    </row>
    <row r="277" spans="11:12" x14ac:dyDescent="0.25">
      <c r="K277" s="68">
        <v>43967</v>
      </c>
      <c r="L277" s="43">
        <v>93.740700000000004</v>
      </c>
    </row>
    <row r="278" spans="11:12" x14ac:dyDescent="0.25">
      <c r="K278" s="68">
        <v>43974</v>
      </c>
      <c r="L278" s="43">
        <v>93.905199999999994</v>
      </c>
    </row>
    <row r="279" spans="11:12" x14ac:dyDescent="0.25">
      <c r="K279" s="68">
        <v>43981</v>
      </c>
      <c r="L279" s="43">
        <v>94.160399999999996</v>
      </c>
    </row>
    <row r="280" spans="11:12" x14ac:dyDescent="0.25">
      <c r="K280" s="68">
        <v>43988</v>
      </c>
      <c r="L280" s="43">
        <v>94.963300000000004</v>
      </c>
    </row>
    <row r="281" spans="11:12" x14ac:dyDescent="0.25">
      <c r="K281" s="68">
        <v>43995</v>
      </c>
      <c r="L281" s="43">
        <v>95.523700000000005</v>
      </c>
    </row>
    <row r="282" spans="11:12" x14ac:dyDescent="0.25">
      <c r="K282" s="68">
        <v>44002</v>
      </c>
      <c r="L282" s="43">
        <v>95.661100000000005</v>
      </c>
    </row>
    <row r="283" spans="11:12" x14ac:dyDescent="0.25">
      <c r="K283" s="68">
        <v>44009</v>
      </c>
      <c r="L283" s="43">
        <v>95.754000000000005</v>
      </c>
    </row>
    <row r="284" spans="11:12" x14ac:dyDescent="0.25">
      <c r="K284" s="68">
        <v>44016</v>
      </c>
      <c r="L284" s="43">
        <v>96.501599999999996</v>
      </c>
    </row>
    <row r="285" spans="11:12" x14ac:dyDescent="0.25">
      <c r="K285" s="68">
        <v>44023</v>
      </c>
      <c r="L285" s="43">
        <v>97.059399999999997</v>
      </c>
    </row>
    <row r="286" spans="11:12" x14ac:dyDescent="0.25">
      <c r="K286" s="68">
        <v>44030</v>
      </c>
      <c r="L286" s="43">
        <v>97.364999999999995</v>
      </c>
    </row>
    <row r="287" spans="11:12" x14ac:dyDescent="0.25">
      <c r="K287" s="68">
        <v>44037</v>
      </c>
      <c r="L287" s="43">
        <v>97.768600000000006</v>
      </c>
    </row>
    <row r="288" spans="11:12" x14ac:dyDescent="0.25">
      <c r="K288" s="68">
        <v>44044</v>
      </c>
      <c r="L288" s="43">
        <v>97.753</v>
      </c>
    </row>
    <row r="289" spans="11:12" x14ac:dyDescent="0.25">
      <c r="K289" s="68">
        <v>44051</v>
      </c>
      <c r="L289" s="43">
        <v>98.097099999999998</v>
      </c>
    </row>
    <row r="290" spans="11:12" x14ac:dyDescent="0.25">
      <c r="K290" s="68">
        <v>44058</v>
      </c>
      <c r="L290" s="43">
        <v>98.0809</v>
      </c>
    </row>
    <row r="291" spans="11:12" x14ac:dyDescent="0.25">
      <c r="K291" s="68">
        <v>44065</v>
      </c>
      <c r="L291" s="43">
        <v>98.393100000000004</v>
      </c>
    </row>
    <row r="292" spans="11:12" x14ac:dyDescent="0.25">
      <c r="K292" s="68">
        <v>44072</v>
      </c>
      <c r="L292" s="43">
        <v>98.069199999999995</v>
      </c>
    </row>
    <row r="293" spans="11:12" x14ac:dyDescent="0.25">
      <c r="K293" s="68">
        <v>44079</v>
      </c>
      <c r="L293" s="43">
        <v>98.438400000000001</v>
      </c>
    </row>
    <row r="294" spans="11:12" x14ac:dyDescent="0.25">
      <c r="K294" s="68">
        <v>44086</v>
      </c>
      <c r="L294" s="43">
        <v>98.791600000000003</v>
      </c>
    </row>
    <row r="295" spans="11:12" x14ac:dyDescent="0.25">
      <c r="K295" s="68">
        <v>44093</v>
      </c>
      <c r="L295" s="43">
        <v>99.020600000000002</v>
      </c>
    </row>
    <row r="296" spans="11:12" x14ac:dyDescent="0.25">
      <c r="K296" s="68">
        <v>44100</v>
      </c>
      <c r="L296" s="43">
        <v>98.313000000000002</v>
      </c>
    </row>
    <row r="297" spans="11:12" x14ac:dyDescent="0.25">
      <c r="K297" s="68">
        <v>44107</v>
      </c>
      <c r="L297" s="43">
        <v>97.628</v>
      </c>
    </row>
    <row r="298" spans="11:12" x14ac:dyDescent="0.25">
      <c r="K298" s="68">
        <v>44114</v>
      </c>
      <c r="L298" s="43">
        <v>96.661900000000003</v>
      </c>
    </row>
    <row r="299" spans="11:12" x14ac:dyDescent="0.25">
      <c r="K299" s="68">
        <v>44121</v>
      </c>
      <c r="L299" s="43">
        <v>97.047499999999999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99.54</v>
      </c>
    </row>
    <row r="312" spans="11:12" x14ac:dyDescent="0.25">
      <c r="K312" s="68">
        <v>43918</v>
      </c>
      <c r="L312" s="43">
        <v>97.606300000000005</v>
      </c>
    </row>
    <row r="313" spans="11:12" x14ac:dyDescent="0.25">
      <c r="K313" s="68">
        <v>43925</v>
      </c>
      <c r="L313" s="43">
        <v>96.663899999999998</v>
      </c>
    </row>
    <row r="314" spans="11:12" x14ac:dyDescent="0.25">
      <c r="K314" s="68">
        <v>43932</v>
      </c>
      <c r="L314" s="43">
        <v>93.995400000000004</v>
      </c>
    </row>
    <row r="315" spans="11:12" x14ac:dyDescent="0.25">
      <c r="K315" s="68">
        <v>43939</v>
      </c>
      <c r="L315" s="43">
        <v>94.161799999999999</v>
      </c>
    </row>
    <row r="316" spans="11:12" x14ac:dyDescent="0.25">
      <c r="K316" s="68">
        <v>43946</v>
      </c>
      <c r="L316" s="43">
        <v>94.261300000000006</v>
      </c>
    </row>
    <row r="317" spans="11:12" x14ac:dyDescent="0.25">
      <c r="K317" s="68">
        <v>43953</v>
      </c>
      <c r="L317" s="43">
        <v>95.026300000000006</v>
      </c>
    </row>
    <row r="318" spans="11:12" x14ac:dyDescent="0.25">
      <c r="K318" s="68">
        <v>43960</v>
      </c>
      <c r="L318" s="43">
        <v>94.259500000000003</v>
      </c>
    </row>
    <row r="319" spans="11:12" x14ac:dyDescent="0.25">
      <c r="K319" s="68">
        <v>43967</v>
      </c>
      <c r="L319" s="43">
        <v>93.878500000000003</v>
      </c>
    </row>
    <row r="320" spans="11:12" x14ac:dyDescent="0.25">
      <c r="K320" s="68">
        <v>43974</v>
      </c>
      <c r="L320" s="43">
        <v>92.962999999999994</v>
      </c>
    </row>
    <row r="321" spans="11:12" x14ac:dyDescent="0.25">
      <c r="K321" s="68">
        <v>43981</v>
      </c>
      <c r="L321" s="43">
        <v>94.307000000000002</v>
      </c>
    </row>
    <row r="322" spans="11:12" x14ac:dyDescent="0.25">
      <c r="K322" s="68">
        <v>43988</v>
      </c>
      <c r="L322" s="43">
        <v>95.301299999999998</v>
      </c>
    </row>
    <row r="323" spans="11:12" x14ac:dyDescent="0.25">
      <c r="K323" s="68">
        <v>43995</v>
      </c>
      <c r="L323" s="43">
        <v>96.261600000000001</v>
      </c>
    </row>
    <row r="324" spans="11:12" x14ac:dyDescent="0.25">
      <c r="K324" s="68">
        <v>44002</v>
      </c>
      <c r="L324" s="43">
        <v>97.267300000000006</v>
      </c>
    </row>
    <row r="325" spans="11:12" x14ac:dyDescent="0.25">
      <c r="K325" s="68">
        <v>44009</v>
      </c>
      <c r="L325" s="43">
        <v>98.289299999999997</v>
      </c>
    </row>
    <row r="326" spans="11:12" x14ac:dyDescent="0.25">
      <c r="K326" s="68">
        <v>44016</v>
      </c>
      <c r="L326" s="43">
        <v>99.521799999999999</v>
      </c>
    </row>
    <row r="327" spans="11:12" x14ac:dyDescent="0.25">
      <c r="K327" s="68">
        <v>44023</v>
      </c>
      <c r="L327" s="43">
        <v>96.960899999999995</v>
      </c>
    </row>
    <row r="328" spans="11:12" x14ac:dyDescent="0.25">
      <c r="K328" s="68">
        <v>44030</v>
      </c>
      <c r="L328" s="43">
        <v>96.503</v>
      </c>
    </row>
    <row r="329" spans="11:12" x14ac:dyDescent="0.25">
      <c r="K329" s="68">
        <v>44037</v>
      </c>
      <c r="L329" s="43">
        <v>96.287499999999994</v>
      </c>
    </row>
    <row r="330" spans="11:12" x14ac:dyDescent="0.25">
      <c r="K330" s="68">
        <v>44044</v>
      </c>
      <c r="L330" s="43">
        <v>96.730500000000006</v>
      </c>
    </row>
    <row r="331" spans="11:12" x14ac:dyDescent="0.25">
      <c r="K331" s="68">
        <v>44051</v>
      </c>
      <c r="L331" s="43">
        <v>97.390600000000006</v>
      </c>
    </row>
    <row r="332" spans="11:12" x14ac:dyDescent="0.25">
      <c r="K332" s="68">
        <v>44058</v>
      </c>
      <c r="L332" s="43">
        <v>96.818600000000004</v>
      </c>
    </row>
    <row r="333" spans="11:12" x14ac:dyDescent="0.25">
      <c r="K333" s="68">
        <v>44065</v>
      </c>
      <c r="L333" s="43">
        <v>97.100099999999998</v>
      </c>
    </row>
    <row r="334" spans="11:12" x14ac:dyDescent="0.25">
      <c r="K334" s="68">
        <v>44072</v>
      </c>
      <c r="L334" s="43">
        <v>96.780900000000003</v>
      </c>
    </row>
    <row r="335" spans="11:12" x14ac:dyDescent="0.25">
      <c r="K335" s="68">
        <v>44079</v>
      </c>
      <c r="L335" s="43">
        <v>99.622500000000002</v>
      </c>
    </row>
    <row r="336" spans="11:12" x14ac:dyDescent="0.25">
      <c r="K336" s="68">
        <v>44086</v>
      </c>
      <c r="L336" s="43">
        <v>101.06950000000001</v>
      </c>
    </row>
    <row r="337" spans="11:12" x14ac:dyDescent="0.25">
      <c r="K337" s="68">
        <v>44093</v>
      </c>
      <c r="L337" s="43">
        <v>101.9919</v>
      </c>
    </row>
    <row r="338" spans="11:12" x14ac:dyDescent="0.25">
      <c r="K338" s="68">
        <v>44100</v>
      </c>
      <c r="L338" s="43">
        <v>100.8717</v>
      </c>
    </row>
    <row r="339" spans="11:12" x14ac:dyDescent="0.25">
      <c r="K339" s="68">
        <v>44107</v>
      </c>
      <c r="L339" s="43">
        <v>98.702500000000001</v>
      </c>
    </row>
    <row r="340" spans="11:12" x14ac:dyDescent="0.25">
      <c r="K340" s="68">
        <v>44114</v>
      </c>
      <c r="L340" s="43">
        <v>95.897599999999997</v>
      </c>
    </row>
    <row r="341" spans="11:12" x14ac:dyDescent="0.25">
      <c r="K341" s="68">
        <v>44121</v>
      </c>
      <c r="L341" s="43">
        <v>96.607200000000006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2065-923C-4E52-90B7-3EE7D2D78232}">
  <sheetPr codeName="Sheet6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37</v>
      </c>
    </row>
    <row r="2" spans="1:12" ht="19.5" customHeight="1" x14ac:dyDescent="0.3">
      <c r="A2" s="3" t="str">
        <f>"Weekly Payroll Jobs and Wages in Australia - " &amp;$L$1</f>
        <v>Weekly Payroll Jobs and Wages in Australia - South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South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South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-1.9592421661813519E-2</v>
      </c>
      <c r="C11" s="28">
        <v>-6.1030443588002692E-3</v>
      </c>
      <c r="D11" s="28">
        <v>2.6288484409580093E-3</v>
      </c>
      <c r="E11" s="28">
        <v>-5.2878345649879366E-3</v>
      </c>
      <c r="F11" s="28">
        <v>-1.8987046909587191E-2</v>
      </c>
      <c r="G11" s="28">
        <v>-3.3127194976209196E-2</v>
      </c>
      <c r="H11" s="28">
        <v>3.6530293279348758E-3</v>
      </c>
      <c r="I11" s="61">
        <v>-2.0544223354385327E-2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-3.4499821807177256E-2</v>
      </c>
      <c r="C13" s="28">
        <v>-1.0278545754011659E-2</v>
      </c>
      <c r="D13" s="28">
        <v>3.7932496208445965E-3</v>
      </c>
      <c r="E13" s="28">
        <v>-7.6157237897885866E-3</v>
      </c>
      <c r="F13" s="28">
        <v>-4.1352331984043644E-2</v>
      </c>
      <c r="G13" s="28">
        <v>-3.832459282337819E-2</v>
      </c>
      <c r="H13" s="28">
        <v>4.6540960016774324E-3</v>
      </c>
      <c r="I13" s="61">
        <v>-2.563244577022783E-2</v>
      </c>
      <c r="J13" s="28"/>
      <c r="K13" s="42"/>
      <c r="L13" s="43"/>
    </row>
    <row r="14" spans="1:12" x14ac:dyDescent="0.25">
      <c r="A14" s="62" t="s">
        <v>27</v>
      </c>
      <c r="B14" s="28">
        <v>-2.4047266971943371E-2</v>
      </c>
      <c r="C14" s="28">
        <v>-6.6925771443125948E-3</v>
      </c>
      <c r="D14" s="28">
        <v>2.5874186435359547E-4</v>
      </c>
      <c r="E14" s="28">
        <v>-4.2817390958267421E-3</v>
      </c>
      <c r="F14" s="28">
        <v>6.7971070291925617E-3</v>
      </c>
      <c r="G14" s="28">
        <v>-2.7154505205830959E-2</v>
      </c>
      <c r="H14" s="28">
        <v>3.8710851563810156E-3</v>
      </c>
      <c r="I14" s="61">
        <v>-1.4181390275336381E-2</v>
      </c>
      <c r="J14" s="28"/>
      <c r="K14" s="38"/>
      <c r="L14" s="43"/>
    </row>
    <row r="15" spans="1:12" x14ac:dyDescent="0.25">
      <c r="A15" s="63" t="s">
        <v>49</v>
      </c>
      <c r="B15" s="28">
        <v>0.1760793090404742</v>
      </c>
      <c r="C15" s="28">
        <v>6.1388825671370162E-2</v>
      </c>
      <c r="D15" s="28">
        <v>2.5082836497513528E-2</v>
      </c>
      <c r="E15" s="28">
        <v>8.0596022821690649E-3</v>
      </c>
      <c r="F15" s="28">
        <v>0.31496023973600296</v>
      </c>
      <c r="G15" s="28">
        <v>-3.2565020497441477E-3</v>
      </c>
      <c r="H15" s="28">
        <v>-3.3724028258748873E-2</v>
      </c>
      <c r="I15" s="61">
        <v>-6.939789709391464E-4</v>
      </c>
      <c r="J15" s="28"/>
      <c r="K15" s="56"/>
      <c r="L15" s="43"/>
    </row>
    <row r="16" spans="1:12" x14ac:dyDescent="0.25">
      <c r="A16" s="62" t="s">
        <v>50</v>
      </c>
      <c r="B16" s="28">
        <v>-2.9603901343718153E-2</v>
      </c>
      <c r="C16" s="28">
        <v>-7.9552383343495237E-3</v>
      </c>
      <c r="D16" s="28">
        <v>-1.3215000108319774E-3</v>
      </c>
      <c r="E16" s="28">
        <v>-6.5570007102221384E-3</v>
      </c>
      <c r="F16" s="28">
        <v>2.8848180794923461E-2</v>
      </c>
      <c r="G16" s="28">
        <v>-2.3035531191623493E-2</v>
      </c>
      <c r="H16" s="28">
        <v>5.7443353089610127E-3</v>
      </c>
      <c r="I16" s="61">
        <v>-2.0531312739845986E-2</v>
      </c>
      <c r="J16" s="28"/>
      <c r="K16" s="42"/>
      <c r="L16" s="43"/>
    </row>
    <row r="17" spans="1:12" x14ac:dyDescent="0.25">
      <c r="A17" s="62" t="s">
        <v>51</v>
      </c>
      <c r="B17" s="28">
        <v>-1.8064661898340106E-2</v>
      </c>
      <c r="C17" s="28">
        <v>-1.3502347950686056E-2</v>
      </c>
      <c r="D17" s="28">
        <v>4.4256127301101067E-4</v>
      </c>
      <c r="E17" s="28">
        <v>-8.2191194412140067E-3</v>
      </c>
      <c r="F17" s="28">
        <v>-1.0760516819014243E-2</v>
      </c>
      <c r="G17" s="28">
        <v>-3.7899667814233373E-2</v>
      </c>
      <c r="H17" s="28">
        <v>3.6173021727101684E-3</v>
      </c>
      <c r="I17" s="61">
        <v>-2.7880402422620243E-2</v>
      </c>
      <c r="J17" s="28"/>
      <c r="K17" s="42"/>
      <c r="L17" s="43"/>
    </row>
    <row r="18" spans="1:12" x14ac:dyDescent="0.25">
      <c r="A18" s="62" t="s">
        <v>52</v>
      </c>
      <c r="B18" s="28">
        <v>-1.9304328760258116E-2</v>
      </c>
      <c r="C18" s="28">
        <v>-7.1919838916810752E-3</v>
      </c>
      <c r="D18" s="28">
        <v>4.3123952494366069E-3</v>
      </c>
      <c r="E18" s="28">
        <v>-6.0418144573127774E-3</v>
      </c>
      <c r="F18" s="28">
        <v>-3.3705730351407781E-2</v>
      </c>
      <c r="G18" s="28">
        <v>-4.0779578913349046E-2</v>
      </c>
      <c r="H18" s="28">
        <v>1.1071110006442897E-2</v>
      </c>
      <c r="I18" s="61">
        <v>-2.66006873859711E-2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-2.4777267967958649E-2</v>
      </c>
      <c r="C19" s="28">
        <v>-5.2762003994095696E-3</v>
      </c>
      <c r="D19" s="28">
        <v>5.1708738034446089E-3</v>
      </c>
      <c r="E19" s="28">
        <v>-5.2628822790112828E-3</v>
      </c>
      <c r="F19" s="28">
        <v>-4.3121394481206443E-2</v>
      </c>
      <c r="G19" s="28">
        <v>-3.4158943738023639E-2</v>
      </c>
      <c r="H19" s="28">
        <v>1.4945303111405073E-2</v>
      </c>
      <c r="I19" s="61">
        <v>-2.5107348386259387E-2</v>
      </c>
      <c r="J19" s="29"/>
      <c r="K19" s="44"/>
      <c r="L19" s="43"/>
    </row>
    <row r="20" spans="1:12" x14ac:dyDescent="0.25">
      <c r="A20" s="62" t="s">
        <v>54</v>
      </c>
      <c r="B20" s="28">
        <v>-6.5947860583734808E-2</v>
      </c>
      <c r="C20" s="28">
        <v>-1.5671519223590891E-2</v>
      </c>
      <c r="D20" s="28">
        <v>1.6774291574868094E-3</v>
      </c>
      <c r="E20" s="28">
        <v>-7.7642092567465903E-3</v>
      </c>
      <c r="F20" s="28">
        <v>-8.1517278694210327E-2</v>
      </c>
      <c r="G20" s="28">
        <v>-3.237406648783181E-2</v>
      </c>
      <c r="H20" s="28">
        <v>8.6082913573859443E-3</v>
      </c>
      <c r="I20" s="61">
        <v>-2.8848308860237926E-2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-0.12931494792430687</v>
      </c>
      <c r="C21" s="65">
        <v>-4.0811247575953447E-2</v>
      </c>
      <c r="D21" s="65">
        <v>-4.618480630555033E-3</v>
      </c>
      <c r="E21" s="65">
        <v>-2.3739358218729523E-2</v>
      </c>
      <c r="F21" s="65">
        <v>-4.8671716164011669E-2</v>
      </c>
      <c r="G21" s="65">
        <v>-6.4948484896971692E-3</v>
      </c>
      <c r="H21" s="65">
        <v>3.4086319137881516E-2</v>
      </c>
      <c r="I21" s="66">
        <v>-3.8442346096828617E-2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South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South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103.27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97.58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98.38</v>
      </c>
    </row>
    <row r="39" spans="1:12" x14ac:dyDescent="0.25">
      <c r="K39" s="44" t="s">
        <v>52</v>
      </c>
      <c r="L39" s="43">
        <v>97.85</v>
      </c>
    </row>
    <row r="40" spans="1:12" x14ac:dyDescent="0.25">
      <c r="K40" s="37" t="s">
        <v>53</v>
      </c>
      <c r="L40" s="43">
        <v>97.47</v>
      </c>
    </row>
    <row r="41" spans="1:12" x14ac:dyDescent="0.25">
      <c r="K41" s="37" t="s">
        <v>54</v>
      </c>
      <c r="L41" s="43">
        <v>94.94</v>
      </c>
    </row>
    <row r="42" spans="1:12" x14ac:dyDescent="0.25">
      <c r="K42" s="37" t="s">
        <v>55</v>
      </c>
      <c r="L42" s="43">
        <v>90.37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104.69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South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96.32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96.71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96.5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96.18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92.83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87.24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106.89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South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96.59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97.02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96.97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96.84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93.06</v>
      </c>
    </row>
    <row r="60" spans="1:12" ht="15.4" customHeight="1" x14ac:dyDescent="0.25">
      <c r="K60" s="37" t="s">
        <v>55</v>
      </c>
      <c r="L60" s="43">
        <v>87.12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101.78</v>
      </c>
    </row>
    <row r="66" spans="1:12" ht="15.4" customHeight="1" x14ac:dyDescent="0.25">
      <c r="K66" s="42" t="s">
        <v>50</v>
      </c>
      <c r="L66" s="43">
        <v>96.92</v>
      </c>
    </row>
    <row r="67" spans="1:12" ht="15.4" customHeight="1" x14ac:dyDescent="0.25">
      <c r="K67" s="42" t="s">
        <v>51</v>
      </c>
      <c r="L67" s="43">
        <v>99.91</v>
      </c>
    </row>
    <row r="68" spans="1:12" ht="15.4" customHeight="1" x14ac:dyDescent="0.25">
      <c r="K68" s="44" t="s">
        <v>52</v>
      </c>
      <c r="L68" s="43">
        <v>99.46</v>
      </c>
    </row>
    <row r="69" spans="1:12" ht="15.4" customHeight="1" x14ac:dyDescent="0.25">
      <c r="K69" s="37" t="s">
        <v>53</v>
      </c>
      <c r="L69" s="43">
        <v>98.62</v>
      </c>
    </row>
    <row r="70" spans="1:12" ht="15.4" customHeight="1" x14ac:dyDescent="0.25">
      <c r="K70" s="37" t="s">
        <v>54</v>
      </c>
      <c r="L70" s="43">
        <v>94.8</v>
      </c>
    </row>
    <row r="71" spans="1:12" ht="15.4" customHeight="1" x14ac:dyDescent="0.25">
      <c r="K71" s="37" t="s">
        <v>55</v>
      </c>
      <c r="L71" s="43">
        <v>90.98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103.62</v>
      </c>
    </row>
    <row r="75" spans="1:12" ht="15.4" customHeight="1" x14ac:dyDescent="0.25">
      <c r="K75" s="42" t="s">
        <v>50</v>
      </c>
      <c r="L75" s="43">
        <v>96.67</v>
      </c>
    </row>
    <row r="76" spans="1:12" ht="15.4" customHeight="1" x14ac:dyDescent="0.25">
      <c r="K76" s="42" t="s">
        <v>51</v>
      </c>
      <c r="L76" s="43">
        <v>98.78</v>
      </c>
    </row>
    <row r="77" spans="1:12" ht="15.4" customHeight="1" x14ac:dyDescent="0.25">
      <c r="A77" s="31" t="str">
        <f>"Distribution of payroll jobs by industry, "&amp;$L$1</f>
        <v>Distribution of payroll jobs by industry, South Australia</v>
      </c>
      <c r="K77" s="44" t="s">
        <v>52</v>
      </c>
      <c r="L77" s="43">
        <v>98.57</v>
      </c>
    </row>
    <row r="78" spans="1:12" ht="15.4" customHeight="1" x14ac:dyDescent="0.25">
      <c r="K78" s="37" t="s">
        <v>53</v>
      </c>
      <c r="L78" s="43">
        <v>97.86</v>
      </c>
    </row>
    <row r="79" spans="1:12" ht="15.4" customHeight="1" x14ac:dyDescent="0.25">
      <c r="K79" s="37" t="s">
        <v>54</v>
      </c>
      <c r="L79" s="43">
        <v>93.72</v>
      </c>
    </row>
    <row r="80" spans="1:12" ht="15.4" customHeight="1" x14ac:dyDescent="0.25">
      <c r="K80" s="37" t="s">
        <v>55</v>
      </c>
      <c r="L80" s="43">
        <v>87.5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104.89</v>
      </c>
    </row>
    <row r="84" spans="1:12" ht="15.4" customHeight="1" x14ac:dyDescent="0.25">
      <c r="K84" s="42" t="s">
        <v>50</v>
      </c>
      <c r="L84" s="43">
        <v>96.24</v>
      </c>
    </row>
    <row r="85" spans="1:12" ht="15.4" customHeight="1" x14ac:dyDescent="0.25">
      <c r="K85" s="42" t="s">
        <v>51</v>
      </c>
      <c r="L85" s="43">
        <v>98.54</v>
      </c>
    </row>
    <row r="86" spans="1:12" ht="15.4" customHeight="1" x14ac:dyDescent="0.25">
      <c r="K86" s="44" t="s">
        <v>52</v>
      </c>
      <c r="L86" s="43">
        <v>98.96</v>
      </c>
    </row>
    <row r="87" spans="1:12" ht="15.4" customHeight="1" x14ac:dyDescent="0.25">
      <c r="K87" s="37" t="s">
        <v>53</v>
      </c>
      <c r="L87" s="43">
        <v>98.23</v>
      </c>
    </row>
    <row r="88" spans="1:12" ht="15.4" customHeight="1" x14ac:dyDescent="0.25">
      <c r="K88" s="37" t="s">
        <v>54</v>
      </c>
      <c r="L88" s="43">
        <v>93.79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86.81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-0.11609999999999999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-2.81E-2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-5.3400000000000003E-2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-1.9199999999999998E-2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-1.04E-2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-3.5700000000000003E-2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-6.1000000000000004E-3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-0.11940000000000001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-6.4799999999999996E-2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-6.5000000000000002E-2</v>
      </c>
    </row>
    <row r="104" spans="1:12" x14ac:dyDescent="0.25">
      <c r="K104" s="38" t="s">
        <v>12</v>
      </c>
      <c r="L104" s="42">
        <v>2.6100000000000002E-2</v>
      </c>
    </row>
    <row r="105" spans="1:12" x14ac:dyDescent="0.25">
      <c r="K105" s="38" t="s">
        <v>11</v>
      </c>
      <c r="L105" s="42">
        <v>-4.5100000000000001E-2</v>
      </c>
    </row>
    <row r="106" spans="1:12" x14ac:dyDescent="0.25">
      <c r="K106" s="38" t="s">
        <v>10</v>
      </c>
      <c r="L106" s="42">
        <v>-1.7000000000000001E-2</v>
      </c>
    </row>
    <row r="107" spans="1:12" x14ac:dyDescent="0.25">
      <c r="K107" s="38" t="s">
        <v>9</v>
      </c>
      <c r="L107" s="42">
        <v>3.1300000000000001E-2</v>
      </c>
    </row>
    <row r="108" spans="1:12" x14ac:dyDescent="0.25">
      <c r="K108" s="38" t="s">
        <v>8</v>
      </c>
      <c r="L108" s="42">
        <v>3.2199999999999999E-2</v>
      </c>
    </row>
    <row r="109" spans="1:12" x14ac:dyDescent="0.25">
      <c r="K109" s="38" t="s">
        <v>7</v>
      </c>
      <c r="L109" s="42">
        <v>5.0700000000000002E-2</v>
      </c>
    </row>
    <row r="110" spans="1:12" x14ac:dyDescent="0.25">
      <c r="K110" s="38" t="s">
        <v>6</v>
      </c>
      <c r="L110" s="42">
        <v>1.3100000000000001E-2</v>
      </c>
    </row>
    <row r="111" spans="1:12" x14ac:dyDescent="0.25">
      <c r="K111" s="38" t="s">
        <v>5</v>
      </c>
      <c r="L111" s="42">
        <v>-0.1366</v>
      </c>
    </row>
    <row r="112" spans="1:12" x14ac:dyDescent="0.25">
      <c r="K112" s="38" t="s">
        <v>3</v>
      </c>
      <c r="L112" s="42">
        <v>-4.2999999999999997E-2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2.4899999999999999E-2</v>
      </c>
    </row>
    <row r="144" spans="11:12" x14ac:dyDescent="0.25">
      <c r="K144" s="38" t="s">
        <v>0</v>
      </c>
      <c r="L144" s="42">
        <v>1.5599999999999999E-2</v>
      </c>
    </row>
    <row r="145" spans="11:12" x14ac:dyDescent="0.25">
      <c r="K145" s="38" t="s">
        <v>1</v>
      </c>
      <c r="L145" s="42">
        <v>9.3100000000000002E-2</v>
      </c>
    </row>
    <row r="146" spans="11:12" x14ac:dyDescent="0.25">
      <c r="K146" s="38" t="s">
        <v>18</v>
      </c>
      <c r="L146" s="42">
        <v>1.2500000000000001E-2</v>
      </c>
    </row>
    <row r="147" spans="11:12" x14ac:dyDescent="0.25">
      <c r="K147" s="38" t="s">
        <v>2</v>
      </c>
      <c r="L147" s="42">
        <v>6.4600000000000005E-2</v>
      </c>
    </row>
    <row r="148" spans="11:12" x14ac:dyDescent="0.25">
      <c r="K148" s="38" t="s">
        <v>17</v>
      </c>
      <c r="L148" s="42">
        <v>4.5600000000000002E-2</v>
      </c>
    </row>
    <row r="149" spans="11:12" x14ac:dyDescent="0.25">
      <c r="K149" s="38" t="s">
        <v>16</v>
      </c>
      <c r="L149" s="42">
        <v>0.1207</v>
      </c>
    </row>
    <row r="150" spans="11:12" x14ac:dyDescent="0.25">
      <c r="K150" s="38" t="s">
        <v>15</v>
      </c>
      <c r="L150" s="42">
        <v>7.3499999999999996E-2</v>
      </c>
    </row>
    <row r="151" spans="11:12" x14ac:dyDescent="0.25">
      <c r="K151" s="38" t="s">
        <v>14</v>
      </c>
      <c r="L151" s="42">
        <v>4.07E-2</v>
      </c>
    </row>
    <row r="152" spans="11:12" x14ac:dyDescent="0.25">
      <c r="K152" s="38" t="s">
        <v>13</v>
      </c>
      <c r="L152" s="42">
        <v>1.0999999999999999E-2</v>
      </c>
    </row>
    <row r="153" spans="11:12" x14ac:dyDescent="0.25">
      <c r="K153" s="38" t="s">
        <v>12</v>
      </c>
      <c r="L153" s="42">
        <v>3.4599999999999999E-2</v>
      </c>
    </row>
    <row r="154" spans="11:12" x14ac:dyDescent="0.25">
      <c r="K154" s="38" t="s">
        <v>11</v>
      </c>
      <c r="L154" s="42">
        <v>1.7899999999999999E-2</v>
      </c>
    </row>
    <row r="155" spans="11:12" x14ac:dyDescent="0.25">
      <c r="K155" s="38" t="s">
        <v>10</v>
      </c>
      <c r="L155" s="42">
        <v>6.8099999999999994E-2</v>
      </c>
    </row>
    <row r="156" spans="11:12" x14ac:dyDescent="0.25">
      <c r="K156" s="38" t="s">
        <v>9</v>
      </c>
      <c r="L156" s="42">
        <v>6.8599999999999994E-2</v>
      </c>
    </row>
    <row r="157" spans="11:12" x14ac:dyDescent="0.25">
      <c r="K157" s="38" t="s">
        <v>8</v>
      </c>
      <c r="L157" s="42">
        <v>5.7000000000000002E-2</v>
      </c>
    </row>
    <row r="158" spans="11:12" x14ac:dyDescent="0.25">
      <c r="K158" s="38" t="s">
        <v>7</v>
      </c>
      <c r="L158" s="42">
        <v>6.2899999999999998E-2</v>
      </c>
    </row>
    <row r="159" spans="11:12" x14ac:dyDescent="0.25">
      <c r="K159" s="38" t="s">
        <v>6</v>
      </c>
      <c r="L159" s="42">
        <v>0.13500000000000001</v>
      </c>
    </row>
    <row r="160" spans="11:12" x14ac:dyDescent="0.25">
      <c r="K160" s="38" t="s">
        <v>5</v>
      </c>
      <c r="L160" s="42">
        <v>1.6E-2</v>
      </c>
    </row>
    <row r="161" spans="11:12" x14ac:dyDescent="0.25">
      <c r="K161" s="38" t="s">
        <v>3</v>
      </c>
      <c r="L161" s="42">
        <v>3.7499999999999999E-2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2.24E-2</v>
      </c>
    </row>
    <row r="164" spans="11:12" x14ac:dyDescent="0.25">
      <c r="K164" s="38" t="s">
        <v>0</v>
      </c>
      <c r="L164" s="42">
        <v>1.55E-2</v>
      </c>
    </row>
    <row r="165" spans="11:12" x14ac:dyDescent="0.25">
      <c r="K165" s="38" t="s">
        <v>1</v>
      </c>
      <c r="L165" s="42">
        <v>8.9899999999999994E-2</v>
      </c>
    </row>
    <row r="166" spans="11:12" x14ac:dyDescent="0.25">
      <c r="K166" s="38" t="s">
        <v>18</v>
      </c>
      <c r="L166" s="42">
        <v>1.2500000000000001E-2</v>
      </c>
    </row>
    <row r="167" spans="11:12" x14ac:dyDescent="0.25">
      <c r="K167" s="38" t="s">
        <v>2</v>
      </c>
      <c r="L167" s="42">
        <v>6.5199999999999994E-2</v>
      </c>
    </row>
    <row r="168" spans="11:12" x14ac:dyDescent="0.25">
      <c r="K168" s="38" t="s">
        <v>17</v>
      </c>
      <c r="L168" s="42">
        <v>4.48E-2</v>
      </c>
    </row>
    <row r="169" spans="11:12" x14ac:dyDescent="0.25">
      <c r="K169" s="38" t="s">
        <v>16</v>
      </c>
      <c r="L169" s="42">
        <v>0.12230000000000001</v>
      </c>
    </row>
    <row r="170" spans="11:12" x14ac:dyDescent="0.25">
      <c r="K170" s="38" t="s">
        <v>15</v>
      </c>
      <c r="L170" s="42">
        <v>6.6000000000000003E-2</v>
      </c>
    </row>
    <row r="171" spans="11:12" x14ac:dyDescent="0.25">
      <c r="K171" s="38" t="s">
        <v>14</v>
      </c>
      <c r="L171" s="42">
        <v>3.8800000000000001E-2</v>
      </c>
    </row>
    <row r="172" spans="11:12" x14ac:dyDescent="0.25">
      <c r="K172" s="38" t="s">
        <v>13</v>
      </c>
      <c r="L172" s="42">
        <v>1.0500000000000001E-2</v>
      </c>
    </row>
    <row r="173" spans="11:12" x14ac:dyDescent="0.25">
      <c r="K173" s="38" t="s">
        <v>12</v>
      </c>
      <c r="L173" s="42">
        <v>3.6200000000000003E-2</v>
      </c>
    </row>
    <row r="174" spans="11:12" x14ac:dyDescent="0.25">
      <c r="K174" s="38" t="s">
        <v>11</v>
      </c>
      <c r="L174" s="42">
        <v>1.7399999999999999E-2</v>
      </c>
    </row>
    <row r="175" spans="11:12" x14ac:dyDescent="0.25">
      <c r="K175" s="38" t="s">
        <v>10</v>
      </c>
      <c r="L175" s="42">
        <v>6.83E-2</v>
      </c>
    </row>
    <row r="176" spans="11:12" x14ac:dyDescent="0.25">
      <c r="K176" s="38" t="s">
        <v>9</v>
      </c>
      <c r="L176" s="42">
        <v>7.2099999999999997E-2</v>
      </c>
    </row>
    <row r="177" spans="11:12" x14ac:dyDescent="0.25">
      <c r="K177" s="38" t="s">
        <v>8</v>
      </c>
      <c r="L177" s="42">
        <v>0.06</v>
      </c>
    </row>
    <row r="178" spans="11:12" x14ac:dyDescent="0.25">
      <c r="K178" s="38" t="s">
        <v>7</v>
      </c>
      <c r="L178" s="42">
        <v>6.7400000000000002E-2</v>
      </c>
    </row>
    <row r="179" spans="11:12" x14ac:dyDescent="0.25">
      <c r="K179" s="38" t="s">
        <v>6</v>
      </c>
      <c r="L179" s="42">
        <v>0.13950000000000001</v>
      </c>
    </row>
    <row r="180" spans="11:12" x14ac:dyDescent="0.25">
      <c r="K180" s="38" t="s">
        <v>5</v>
      </c>
      <c r="L180" s="42">
        <v>1.4E-2</v>
      </c>
    </row>
    <row r="181" spans="11:12" x14ac:dyDescent="0.25">
      <c r="K181" s="38" t="s">
        <v>3</v>
      </c>
      <c r="L181" s="42">
        <v>3.6600000000000001E-2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99.186199999999999</v>
      </c>
    </row>
    <row r="270" spans="11:12" x14ac:dyDescent="0.25">
      <c r="K270" s="68">
        <v>43918</v>
      </c>
      <c r="L270" s="43">
        <v>95.930899999999994</v>
      </c>
    </row>
    <row r="271" spans="11:12" x14ac:dyDescent="0.25">
      <c r="K271" s="68">
        <v>43925</v>
      </c>
      <c r="L271" s="43">
        <v>93.526899999999998</v>
      </c>
    </row>
    <row r="272" spans="11:12" x14ac:dyDescent="0.25">
      <c r="K272" s="68">
        <v>43932</v>
      </c>
      <c r="L272" s="43">
        <v>91.801599999999993</v>
      </c>
    </row>
    <row r="273" spans="11:12" x14ac:dyDescent="0.25">
      <c r="K273" s="68">
        <v>43939</v>
      </c>
      <c r="L273" s="43">
        <v>91.387100000000004</v>
      </c>
    </row>
    <row r="274" spans="11:12" x14ac:dyDescent="0.25">
      <c r="K274" s="68">
        <v>43946</v>
      </c>
      <c r="L274" s="43">
        <v>91.665800000000004</v>
      </c>
    </row>
    <row r="275" spans="11:12" x14ac:dyDescent="0.25">
      <c r="K275" s="68">
        <v>43953</v>
      </c>
      <c r="L275" s="43">
        <v>92.203400000000002</v>
      </c>
    </row>
    <row r="276" spans="11:12" x14ac:dyDescent="0.25">
      <c r="K276" s="68">
        <v>43960</v>
      </c>
      <c r="L276" s="43">
        <v>92.911600000000007</v>
      </c>
    </row>
    <row r="277" spans="11:12" x14ac:dyDescent="0.25">
      <c r="K277" s="68">
        <v>43967</v>
      </c>
      <c r="L277" s="43">
        <v>93.831999999999994</v>
      </c>
    </row>
    <row r="278" spans="11:12" x14ac:dyDescent="0.25">
      <c r="K278" s="68">
        <v>43974</v>
      </c>
      <c r="L278" s="43">
        <v>94.0518</v>
      </c>
    </row>
    <row r="279" spans="11:12" x14ac:dyDescent="0.25">
      <c r="K279" s="68">
        <v>43981</v>
      </c>
      <c r="L279" s="43">
        <v>94.511399999999995</v>
      </c>
    </row>
    <row r="280" spans="11:12" x14ac:dyDescent="0.25">
      <c r="K280" s="68">
        <v>43988</v>
      </c>
      <c r="L280" s="43">
        <v>95.271799999999999</v>
      </c>
    </row>
    <row r="281" spans="11:12" x14ac:dyDescent="0.25">
      <c r="K281" s="68">
        <v>43995</v>
      </c>
      <c r="L281" s="43">
        <v>95.456299999999999</v>
      </c>
    </row>
    <row r="282" spans="11:12" x14ac:dyDescent="0.25">
      <c r="K282" s="68">
        <v>44002</v>
      </c>
      <c r="L282" s="43">
        <v>95.087400000000002</v>
      </c>
    </row>
    <row r="283" spans="11:12" x14ac:dyDescent="0.25">
      <c r="K283" s="68">
        <v>44009</v>
      </c>
      <c r="L283" s="43">
        <v>94.531000000000006</v>
      </c>
    </row>
    <row r="284" spans="11:12" x14ac:dyDescent="0.25">
      <c r="K284" s="68">
        <v>44016</v>
      </c>
      <c r="L284" s="43">
        <v>95.343100000000007</v>
      </c>
    </row>
    <row r="285" spans="11:12" x14ac:dyDescent="0.25">
      <c r="K285" s="68">
        <v>44023</v>
      </c>
      <c r="L285" s="43">
        <v>96.128699999999995</v>
      </c>
    </row>
    <row r="286" spans="11:12" x14ac:dyDescent="0.25">
      <c r="K286" s="68">
        <v>44030</v>
      </c>
      <c r="L286" s="43">
        <v>96.575999999999993</v>
      </c>
    </row>
    <row r="287" spans="11:12" x14ac:dyDescent="0.25">
      <c r="K287" s="68">
        <v>44037</v>
      </c>
      <c r="L287" s="43">
        <v>97</v>
      </c>
    </row>
    <row r="288" spans="11:12" x14ac:dyDescent="0.25">
      <c r="K288" s="68">
        <v>44044</v>
      </c>
      <c r="L288" s="43">
        <v>96.933300000000003</v>
      </c>
    </row>
    <row r="289" spans="11:12" x14ac:dyDescent="0.25">
      <c r="K289" s="68">
        <v>44051</v>
      </c>
      <c r="L289" s="43">
        <v>97.265299999999996</v>
      </c>
    </row>
    <row r="290" spans="11:12" x14ac:dyDescent="0.25">
      <c r="K290" s="68">
        <v>44058</v>
      </c>
      <c r="L290" s="43">
        <v>97.525599999999997</v>
      </c>
    </row>
    <row r="291" spans="11:12" x14ac:dyDescent="0.25">
      <c r="K291" s="68">
        <v>44065</v>
      </c>
      <c r="L291" s="43">
        <v>97.873400000000004</v>
      </c>
    </row>
    <row r="292" spans="11:12" x14ac:dyDescent="0.25">
      <c r="K292" s="68">
        <v>44072</v>
      </c>
      <c r="L292" s="43">
        <v>97.923500000000004</v>
      </c>
    </row>
    <row r="293" spans="11:12" x14ac:dyDescent="0.25">
      <c r="K293" s="68">
        <v>44079</v>
      </c>
      <c r="L293" s="43">
        <v>98.083399999999997</v>
      </c>
    </row>
    <row r="294" spans="11:12" x14ac:dyDescent="0.25">
      <c r="K294" s="68">
        <v>44086</v>
      </c>
      <c r="L294" s="43">
        <v>98.449700000000007</v>
      </c>
    </row>
    <row r="295" spans="11:12" x14ac:dyDescent="0.25">
      <c r="K295" s="68">
        <v>44093</v>
      </c>
      <c r="L295" s="43">
        <v>98.642799999999994</v>
      </c>
    </row>
    <row r="296" spans="11:12" x14ac:dyDescent="0.25">
      <c r="K296" s="68">
        <v>44100</v>
      </c>
      <c r="L296" s="43">
        <v>98.697599999999994</v>
      </c>
    </row>
    <row r="297" spans="11:12" x14ac:dyDescent="0.25">
      <c r="K297" s="68">
        <v>44107</v>
      </c>
      <c r="L297" s="43">
        <v>98.3035</v>
      </c>
    </row>
    <row r="298" spans="11:12" x14ac:dyDescent="0.25">
      <c r="K298" s="68">
        <v>44114</v>
      </c>
      <c r="L298" s="43">
        <v>97.783699999999996</v>
      </c>
    </row>
    <row r="299" spans="11:12" x14ac:dyDescent="0.25">
      <c r="K299" s="68">
        <v>44121</v>
      </c>
      <c r="L299" s="43">
        <v>98.040800000000004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99.43</v>
      </c>
    </row>
    <row r="312" spans="11:12" x14ac:dyDescent="0.25">
      <c r="K312" s="68">
        <v>43918</v>
      </c>
      <c r="L312" s="43">
        <v>97.918800000000005</v>
      </c>
    </row>
    <row r="313" spans="11:12" x14ac:dyDescent="0.25">
      <c r="K313" s="68">
        <v>43925</v>
      </c>
      <c r="L313" s="43">
        <v>96.539900000000003</v>
      </c>
    </row>
    <row r="314" spans="11:12" x14ac:dyDescent="0.25">
      <c r="K314" s="68">
        <v>43932</v>
      </c>
      <c r="L314" s="43">
        <v>93.749600000000001</v>
      </c>
    </row>
    <row r="315" spans="11:12" x14ac:dyDescent="0.25">
      <c r="K315" s="68">
        <v>43939</v>
      </c>
      <c r="L315" s="43">
        <v>93.803200000000004</v>
      </c>
    </row>
    <row r="316" spans="11:12" x14ac:dyDescent="0.25">
      <c r="K316" s="68">
        <v>43946</v>
      </c>
      <c r="L316" s="43">
        <v>95.258200000000002</v>
      </c>
    </row>
    <row r="317" spans="11:12" x14ac:dyDescent="0.25">
      <c r="K317" s="68">
        <v>43953</v>
      </c>
      <c r="L317" s="43">
        <v>95.922499999999999</v>
      </c>
    </row>
    <row r="318" spans="11:12" x14ac:dyDescent="0.25">
      <c r="K318" s="68">
        <v>43960</v>
      </c>
      <c r="L318" s="43">
        <v>95.183300000000003</v>
      </c>
    </row>
    <row r="319" spans="11:12" x14ac:dyDescent="0.25">
      <c r="K319" s="68">
        <v>43967</v>
      </c>
      <c r="L319" s="43">
        <v>94.754900000000006</v>
      </c>
    </row>
    <row r="320" spans="11:12" x14ac:dyDescent="0.25">
      <c r="K320" s="68">
        <v>43974</v>
      </c>
      <c r="L320" s="43">
        <v>94.44</v>
      </c>
    </row>
    <row r="321" spans="11:12" x14ac:dyDescent="0.25">
      <c r="K321" s="68">
        <v>43981</v>
      </c>
      <c r="L321" s="43">
        <v>94.984700000000004</v>
      </c>
    </row>
    <row r="322" spans="11:12" x14ac:dyDescent="0.25">
      <c r="K322" s="68">
        <v>43988</v>
      </c>
      <c r="L322" s="43">
        <v>97.246600000000001</v>
      </c>
    </row>
    <row r="323" spans="11:12" x14ac:dyDescent="0.25">
      <c r="K323" s="68">
        <v>43995</v>
      </c>
      <c r="L323" s="43">
        <v>96.791700000000006</v>
      </c>
    </row>
    <row r="324" spans="11:12" x14ac:dyDescent="0.25">
      <c r="K324" s="68">
        <v>44002</v>
      </c>
      <c r="L324" s="43">
        <v>97.541799999999995</v>
      </c>
    </row>
    <row r="325" spans="11:12" x14ac:dyDescent="0.25">
      <c r="K325" s="68">
        <v>44009</v>
      </c>
      <c r="L325" s="43">
        <v>97.156899999999993</v>
      </c>
    </row>
    <row r="326" spans="11:12" x14ac:dyDescent="0.25">
      <c r="K326" s="68">
        <v>44016</v>
      </c>
      <c r="L326" s="43">
        <v>98.184700000000007</v>
      </c>
    </row>
    <row r="327" spans="11:12" x14ac:dyDescent="0.25">
      <c r="K327" s="68">
        <v>44023</v>
      </c>
      <c r="L327" s="43">
        <v>96.100099999999998</v>
      </c>
    </row>
    <row r="328" spans="11:12" x14ac:dyDescent="0.25">
      <c r="K328" s="68">
        <v>44030</v>
      </c>
      <c r="L328" s="43">
        <v>96.467500000000001</v>
      </c>
    </row>
    <row r="329" spans="11:12" x14ac:dyDescent="0.25">
      <c r="K329" s="68">
        <v>44037</v>
      </c>
      <c r="L329" s="43">
        <v>96.45</v>
      </c>
    </row>
    <row r="330" spans="11:12" x14ac:dyDescent="0.25">
      <c r="K330" s="68">
        <v>44044</v>
      </c>
      <c r="L330" s="43">
        <v>96.570099999999996</v>
      </c>
    </row>
    <row r="331" spans="11:12" x14ac:dyDescent="0.25">
      <c r="K331" s="68">
        <v>44051</v>
      </c>
      <c r="L331" s="43">
        <v>97.953699999999998</v>
      </c>
    </row>
    <row r="332" spans="11:12" x14ac:dyDescent="0.25">
      <c r="K332" s="68">
        <v>44058</v>
      </c>
      <c r="L332" s="43">
        <v>98.140299999999996</v>
      </c>
    </row>
    <row r="333" spans="11:12" x14ac:dyDescent="0.25">
      <c r="K333" s="68">
        <v>44065</v>
      </c>
      <c r="L333" s="43">
        <v>97.736199999999997</v>
      </c>
    </row>
    <row r="334" spans="11:12" x14ac:dyDescent="0.25">
      <c r="K334" s="68">
        <v>44072</v>
      </c>
      <c r="L334" s="43">
        <v>98.232900000000001</v>
      </c>
    </row>
    <row r="335" spans="11:12" x14ac:dyDescent="0.25">
      <c r="K335" s="68">
        <v>44079</v>
      </c>
      <c r="L335" s="43">
        <v>100.36960000000001</v>
      </c>
    </row>
    <row r="336" spans="11:12" x14ac:dyDescent="0.25">
      <c r="K336" s="68">
        <v>44086</v>
      </c>
      <c r="L336" s="43">
        <v>100.8827</v>
      </c>
    </row>
    <row r="337" spans="11:12" x14ac:dyDescent="0.25">
      <c r="K337" s="68">
        <v>44093</v>
      </c>
      <c r="L337" s="43">
        <v>101.46250000000001</v>
      </c>
    </row>
    <row r="338" spans="11:12" x14ac:dyDescent="0.25">
      <c r="K338" s="68">
        <v>44100</v>
      </c>
      <c r="L338" s="43">
        <v>101.3479</v>
      </c>
    </row>
    <row r="339" spans="11:12" x14ac:dyDescent="0.25">
      <c r="K339" s="68">
        <v>44107</v>
      </c>
      <c r="L339" s="43">
        <v>99.794399999999996</v>
      </c>
    </row>
    <row r="340" spans="11:12" x14ac:dyDescent="0.25">
      <c r="K340" s="68">
        <v>44114</v>
      </c>
      <c r="L340" s="43">
        <v>97.744200000000006</v>
      </c>
    </row>
    <row r="341" spans="11:12" x14ac:dyDescent="0.25">
      <c r="K341" s="68">
        <v>44121</v>
      </c>
      <c r="L341" s="43">
        <v>98.101299999999995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930D-F634-494D-A94C-48061A344FCD}">
  <sheetPr codeName="Sheet7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</v>
      </c>
    </row>
    <row r="2" spans="1:12" ht="19.5" customHeight="1" x14ac:dyDescent="0.3">
      <c r="A2" s="3" t="str">
        <f>"Weekly Payroll Jobs and Wages in Australia - " &amp;$L$1</f>
        <v>Weekly Payroll Jobs and Wages in Australia - Western Australia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Western Australia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Western Australia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-1.3713696663188113E-2</v>
      </c>
      <c r="C11" s="28">
        <v>-1.4588925170968436E-2</v>
      </c>
      <c r="D11" s="28">
        <v>-3.2962521838520997E-3</v>
      </c>
      <c r="E11" s="28">
        <v>-6.6461012863449076E-3</v>
      </c>
      <c r="F11" s="28">
        <v>-5.356266749187677E-2</v>
      </c>
      <c r="G11" s="28">
        <v>-3.3805675916650735E-2</v>
      </c>
      <c r="H11" s="28">
        <v>3.7669821121539826E-3</v>
      </c>
      <c r="I11" s="61">
        <v>-3.6259517740227842E-2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-2.8691067481913191E-2</v>
      </c>
      <c r="C13" s="28">
        <v>-1.6547869488099609E-2</v>
      </c>
      <c r="D13" s="28">
        <v>-1.3440051381039542E-3</v>
      </c>
      <c r="E13" s="28">
        <v>-8.7418061786040946E-3</v>
      </c>
      <c r="F13" s="28">
        <v>-7.6965749056764232E-2</v>
      </c>
      <c r="G13" s="28">
        <v>-3.0193584996387912E-2</v>
      </c>
      <c r="H13" s="28">
        <v>8.5897147301232657E-3</v>
      </c>
      <c r="I13" s="61">
        <v>-4.0704884547555387E-2</v>
      </c>
      <c r="J13" s="28"/>
      <c r="K13" s="42"/>
      <c r="L13" s="43"/>
    </row>
    <row r="14" spans="1:12" x14ac:dyDescent="0.25">
      <c r="A14" s="62" t="s">
        <v>27</v>
      </c>
      <c r="B14" s="28">
        <v>-1.3888610711792371E-2</v>
      </c>
      <c r="C14" s="28">
        <v>-1.5923173774202937E-2</v>
      </c>
      <c r="D14" s="28">
        <v>-5.7698828732160035E-3</v>
      </c>
      <c r="E14" s="28">
        <v>-5.4527883904196273E-3</v>
      </c>
      <c r="F14" s="28">
        <v>-1.8527003452706081E-2</v>
      </c>
      <c r="G14" s="28">
        <v>-4.1083899003095836E-2</v>
      </c>
      <c r="H14" s="28">
        <v>-3.5691255995238258E-3</v>
      </c>
      <c r="I14" s="61">
        <v>-2.9397956870377051E-2</v>
      </c>
      <c r="J14" s="28"/>
      <c r="K14" s="38"/>
      <c r="L14" s="43"/>
    </row>
    <row r="15" spans="1:12" x14ac:dyDescent="0.25">
      <c r="A15" s="63" t="s">
        <v>49</v>
      </c>
      <c r="B15" s="28">
        <v>0.19140051447470507</v>
      </c>
      <c r="C15" s="28">
        <v>4.0977167320727759E-2</v>
      </c>
      <c r="D15" s="28">
        <v>1.3708657587548689E-2</v>
      </c>
      <c r="E15" s="28">
        <v>9.1682005434305935E-3</v>
      </c>
      <c r="F15" s="28">
        <v>0.42900937509834147</v>
      </c>
      <c r="G15" s="28">
        <v>7.0863061355330714E-3</v>
      </c>
      <c r="H15" s="28">
        <v>-2.7311837600883182E-2</v>
      </c>
      <c r="I15" s="61">
        <v>-6.8199864680894562E-3</v>
      </c>
      <c r="J15" s="28"/>
      <c r="K15" s="56"/>
      <c r="L15" s="43"/>
    </row>
    <row r="16" spans="1:12" x14ac:dyDescent="0.25">
      <c r="A16" s="62" t="s">
        <v>50</v>
      </c>
      <c r="B16" s="28">
        <v>-1.6834222628012374E-2</v>
      </c>
      <c r="C16" s="28">
        <v>-1.7636518092910558E-2</v>
      </c>
      <c r="D16" s="28">
        <v>-9.9217626392350544E-3</v>
      </c>
      <c r="E16" s="28">
        <v>-4.9312975817755733E-3</v>
      </c>
      <c r="F16" s="28">
        <v>4.13279563556328E-2</v>
      </c>
      <c r="G16" s="28">
        <v>-2.2330209955755409E-2</v>
      </c>
      <c r="H16" s="28">
        <v>-2.2757819548536729E-3</v>
      </c>
      <c r="I16" s="61">
        <v>-2.9554565409743216E-2</v>
      </c>
      <c r="J16" s="28"/>
      <c r="K16" s="42"/>
      <c r="L16" s="43"/>
    </row>
    <row r="17" spans="1:12" x14ac:dyDescent="0.25">
      <c r="A17" s="62" t="s">
        <v>51</v>
      </c>
      <c r="B17" s="28">
        <v>-1.4807294426819828E-2</v>
      </c>
      <c r="C17" s="28">
        <v>-1.7112014021669841E-2</v>
      </c>
      <c r="D17" s="28">
        <v>-3.9025697110267599E-3</v>
      </c>
      <c r="E17" s="28">
        <v>-8.5470707452943717E-3</v>
      </c>
      <c r="F17" s="28">
        <v>-4.0465335042515593E-2</v>
      </c>
      <c r="G17" s="28">
        <v>-2.9988394981371069E-2</v>
      </c>
      <c r="H17" s="28">
        <v>7.5543325200255751E-3</v>
      </c>
      <c r="I17" s="61">
        <v>-4.5577036891826461E-2</v>
      </c>
      <c r="J17" s="28"/>
      <c r="K17" s="42"/>
      <c r="L17" s="43"/>
    </row>
    <row r="18" spans="1:12" x14ac:dyDescent="0.25">
      <c r="A18" s="62" t="s">
        <v>52</v>
      </c>
      <c r="B18" s="28">
        <v>-7.739623173736665E-3</v>
      </c>
      <c r="C18" s="28">
        <v>-1.5215400829984849E-2</v>
      </c>
      <c r="D18" s="28">
        <v>8.8803782940738429E-5</v>
      </c>
      <c r="E18" s="28">
        <v>-9.0157651592053245E-3</v>
      </c>
      <c r="F18" s="28">
        <v>-8.3510133773840534E-2</v>
      </c>
      <c r="G18" s="28">
        <v>-4.2430605942185284E-2</v>
      </c>
      <c r="H18" s="28">
        <v>8.4677203996126327E-3</v>
      </c>
      <c r="I18" s="61">
        <v>-4.2654343638777847E-2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-1.2311579478276102E-2</v>
      </c>
      <c r="C19" s="28">
        <v>-1.2139111876409703E-2</v>
      </c>
      <c r="D19" s="28">
        <v>1.6640435954438093E-3</v>
      </c>
      <c r="E19" s="28">
        <v>-7.6092208724003463E-3</v>
      </c>
      <c r="F19" s="28">
        <v>-8.5293867759567932E-2</v>
      </c>
      <c r="G19" s="28">
        <v>-3.6785996731466319E-2</v>
      </c>
      <c r="H19" s="28">
        <v>8.3294120672228189E-3</v>
      </c>
      <c r="I19" s="61">
        <v>-3.3346028301345587E-2</v>
      </c>
      <c r="J19" s="29"/>
      <c r="K19" s="44"/>
      <c r="L19" s="43"/>
    </row>
    <row r="20" spans="1:12" x14ac:dyDescent="0.25">
      <c r="A20" s="62" t="s">
        <v>54</v>
      </c>
      <c r="B20" s="28">
        <v>-5.4224219441027288E-2</v>
      </c>
      <c r="C20" s="28">
        <v>-2.2203956358132437E-2</v>
      </c>
      <c r="D20" s="28">
        <v>-1.7538550687312693E-3</v>
      </c>
      <c r="E20" s="28">
        <v>-1.1299255204023195E-2</v>
      </c>
      <c r="F20" s="28">
        <v>-0.10266986242668652</v>
      </c>
      <c r="G20" s="28">
        <v>-3.8804486992261022E-2</v>
      </c>
      <c r="H20" s="28">
        <v>2.6800497228427478E-3</v>
      </c>
      <c r="I20" s="61">
        <v>-3.6463304460986334E-2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-0.11847469707769065</v>
      </c>
      <c r="C21" s="65">
        <v>-4.7491014889611494E-2</v>
      </c>
      <c r="D21" s="65">
        <v>-1.2419483630556227E-2</v>
      </c>
      <c r="E21" s="65">
        <v>-2.1104742053152714E-2</v>
      </c>
      <c r="F21" s="65">
        <v>-0.15412490643674825</v>
      </c>
      <c r="G21" s="65">
        <v>-8.4697389808361612E-2</v>
      </c>
      <c r="H21" s="65">
        <v>-2.8429476815201693E-2</v>
      </c>
      <c r="I21" s="66">
        <v>-3.3145775889468876E-2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Western Australia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Western Australia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105.78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99.33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98.7</v>
      </c>
    </row>
    <row r="39" spans="1:12" x14ac:dyDescent="0.25">
      <c r="K39" s="44" t="s">
        <v>52</v>
      </c>
      <c r="L39" s="43">
        <v>99.52</v>
      </c>
    </row>
    <row r="40" spans="1:12" x14ac:dyDescent="0.25">
      <c r="K40" s="37" t="s">
        <v>53</v>
      </c>
      <c r="L40" s="43">
        <v>99.26</v>
      </c>
    </row>
    <row r="41" spans="1:12" x14ac:dyDescent="0.25">
      <c r="K41" s="37" t="s">
        <v>54</v>
      </c>
      <c r="L41" s="43">
        <v>96.48</v>
      </c>
    </row>
    <row r="42" spans="1:12" x14ac:dyDescent="0.25">
      <c r="K42" s="37" t="s">
        <v>55</v>
      </c>
      <c r="L42" s="43">
        <v>92.82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107.01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Western Australia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98.16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97.29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97.83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94.4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89.18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108.22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Western Australia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97.67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97.14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98.06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97.99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94.42</v>
      </c>
    </row>
    <row r="60" spans="1:12" ht="15.4" customHeight="1" x14ac:dyDescent="0.25">
      <c r="K60" s="37" t="s">
        <v>55</v>
      </c>
      <c r="L60" s="43">
        <v>88.36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105.38</v>
      </c>
    </row>
    <row r="66" spans="1:12" ht="15.4" customHeight="1" x14ac:dyDescent="0.25">
      <c r="K66" s="42" t="s">
        <v>50</v>
      </c>
      <c r="L66" s="43">
        <v>100.13</v>
      </c>
    </row>
    <row r="67" spans="1:12" ht="15.4" customHeight="1" x14ac:dyDescent="0.25">
      <c r="K67" s="42" t="s">
        <v>51</v>
      </c>
      <c r="L67" s="43">
        <v>101.36</v>
      </c>
    </row>
    <row r="68" spans="1:12" ht="15.4" customHeight="1" x14ac:dyDescent="0.25">
      <c r="K68" s="44" t="s">
        <v>52</v>
      </c>
      <c r="L68" s="43">
        <v>101.86</v>
      </c>
    </row>
    <row r="69" spans="1:12" ht="15.4" customHeight="1" x14ac:dyDescent="0.25">
      <c r="K69" s="37" t="s">
        <v>53</v>
      </c>
      <c r="L69" s="43">
        <v>100.67</v>
      </c>
    </row>
    <row r="70" spans="1:12" ht="15.4" customHeight="1" x14ac:dyDescent="0.25">
      <c r="K70" s="37" t="s">
        <v>54</v>
      </c>
      <c r="L70" s="43">
        <v>96.94</v>
      </c>
    </row>
    <row r="71" spans="1:12" ht="15.4" customHeight="1" x14ac:dyDescent="0.25">
      <c r="K71" s="37" t="s">
        <v>55</v>
      </c>
      <c r="L71" s="43">
        <v>91.72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106.2</v>
      </c>
    </row>
    <row r="75" spans="1:12" ht="15.4" customHeight="1" x14ac:dyDescent="0.25">
      <c r="K75" s="42" t="s">
        <v>50</v>
      </c>
      <c r="L75" s="43">
        <v>99.58</v>
      </c>
    </row>
    <row r="76" spans="1:12" ht="15.4" customHeight="1" x14ac:dyDescent="0.25">
      <c r="K76" s="42" t="s">
        <v>51</v>
      </c>
      <c r="L76" s="43">
        <v>100.01</v>
      </c>
    </row>
    <row r="77" spans="1:12" ht="15.4" customHeight="1" x14ac:dyDescent="0.25">
      <c r="A77" s="31" t="str">
        <f>"Distribution of payroll jobs by industry, "&amp;$L$1</f>
        <v>Distribution of payroll jobs by industry, Western Australia</v>
      </c>
      <c r="K77" s="44" t="s">
        <v>52</v>
      </c>
      <c r="L77" s="43">
        <v>100.42</v>
      </c>
    </row>
    <row r="78" spans="1:12" ht="15.4" customHeight="1" x14ac:dyDescent="0.25">
      <c r="K78" s="37" t="s">
        <v>53</v>
      </c>
      <c r="L78" s="43">
        <v>99.48</v>
      </c>
    </row>
    <row r="79" spans="1:12" ht="15.4" customHeight="1" x14ac:dyDescent="0.25">
      <c r="K79" s="37" t="s">
        <v>54</v>
      </c>
      <c r="L79" s="43">
        <v>95.11</v>
      </c>
    </row>
    <row r="80" spans="1:12" ht="15.4" customHeight="1" x14ac:dyDescent="0.25">
      <c r="K80" s="37" t="s">
        <v>55</v>
      </c>
      <c r="L80" s="43">
        <v>89.09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106.54</v>
      </c>
    </row>
    <row r="84" spans="1:12" ht="15.4" customHeight="1" x14ac:dyDescent="0.25">
      <c r="K84" s="42" t="s">
        <v>50</v>
      </c>
      <c r="L84" s="43">
        <v>98.25</v>
      </c>
    </row>
    <row r="85" spans="1:12" ht="15.4" customHeight="1" x14ac:dyDescent="0.25">
      <c r="K85" s="42" t="s">
        <v>51</v>
      </c>
      <c r="L85" s="43">
        <v>99.42</v>
      </c>
    </row>
    <row r="86" spans="1:12" ht="15.4" customHeight="1" x14ac:dyDescent="0.25">
      <c r="K86" s="44" t="s">
        <v>52</v>
      </c>
      <c r="L86" s="43">
        <v>100.21</v>
      </c>
    </row>
    <row r="87" spans="1:12" ht="15.4" customHeight="1" x14ac:dyDescent="0.25">
      <c r="K87" s="37" t="s">
        <v>53</v>
      </c>
      <c r="L87" s="43">
        <v>99.5</v>
      </c>
    </row>
    <row r="88" spans="1:12" ht="15.4" customHeight="1" x14ac:dyDescent="0.25">
      <c r="K88" s="37" t="s">
        <v>54</v>
      </c>
      <c r="L88" s="43">
        <v>94.74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87.57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-8.2900000000000001E-2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-1.38E-2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-1.49E-2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2.5999999999999999E-2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-5.0900000000000001E-2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-1.7299999999999999E-2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-4.5999999999999999E-3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-9.2799999999999994E-2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-6.0600000000000001E-2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-7.6700000000000004E-2</v>
      </c>
    </row>
    <row r="104" spans="1:12" x14ac:dyDescent="0.25">
      <c r="K104" s="38" t="s">
        <v>12</v>
      </c>
      <c r="L104" s="42">
        <v>5.2999999999999999E-2</v>
      </c>
    </row>
    <row r="105" spans="1:12" x14ac:dyDescent="0.25">
      <c r="K105" s="38" t="s">
        <v>11</v>
      </c>
      <c r="L105" s="42">
        <v>-5.8400000000000001E-2</v>
      </c>
    </row>
    <row r="106" spans="1:12" x14ac:dyDescent="0.25">
      <c r="K106" s="38" t="s">
        <v>10</v>
      </c>
      <c r="L106" s="42">
        <v>-1.84E-2</v>
      </c>
    </row>
    <row r="107" spans="1:12" x14ac:dyDescent="0.25">
      <c r="K107" s="38" t="s">
        <v>9</v>
      </c>
      <c r="L107" s="42">
        <v>-1.2800000000000001E-2</v>
      </c>
    </row>
    <row r="108" spans="1:12" x14ac:dyDescent="0.25">
      <c r="K108" s="38" t="s">
        <v>8</v>
      </c>
      <c r="L108" s="42">
        <v>3.0300000000000001E-2</v>
      </c>
    </row>
    <row r="109" spans="1:12" x14ac:dyDescent="0.25">
      <c r="K109" s="38" t="s">
        <v>7</v>
      </c>
      <c r="L109" s="42">
        <v>-2.4199999999999999E-2</v>
      </c>
    </row>
    <row r="110" spans="1:12" x14ac:dyDescent="0.25">
      <c r="K110" s="38" t="s">
        <v>6</v>
      </c>
      <c r="L110" s="42">
        <v>4.2200000000000001E-2</v>
      </c>
    </row>
    <row r="111" spans="1:12" x14ac:dyDescent="0.25">
      <c r="K111" s="38" t="s">
        <v>5</v>
      </c>
      <c r="L111" s="42">
        <v>-3.3500000000000002E-2</v>
      </c>
    </row>
    <row r="112" spans="1:12" x14ac:dyDescent="0.25">
      <c r="K112" s="38" t="s">
        <v>3</v>
      </c>
      <c r="L112" s="42">
        <v>-3.8899999999999997E-2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1.38E-2</v>
      </c>
    </row>
    <row r="144" spans="11:12" x14ac:dyDescent="0.25">
      <c r="K144" s="38" t="s">
        <v>0</v>
      </c>
      <c r="L144" s="42">
        <v>7.0999999999999994E-2</v>
      </c>
    </row>
    <row r="145" spans="11:12" x14ac:dyDescent="0.25">
      <c r="K145" s="38" t="s">
        <v>1</v>
      </c>
      <c r="L145" s="42">
        <v>5.9299999999999999E-2</v>
      </c>
    </row>
    <row r="146" spans="11:12" x14ac:dyDescent="0.25">
      <c r="K146" s="38" t="s">
        <v>18</v>
      </c>
      <c r="L146" s="42">
        <v>1.0999999999999999E-2</v>
      </c>
    </row>
    <row r="147" spans="11:12" x14ac:dyDescent="0.25">
      <c r="K147" s="38" t="s">
        <v>2</v>
      </c>
      <c r="L147" s="42">
        <v>6.88E-2</v>
      </c>
    </row>
    <row r="148" spans="11:12" x14ac:dyDescent="0.25">
      <c r="K148" s="38" t="s">
        <v>17</v>
      </c>
      <c r="L148" s="42">
        <v>3.9300000000000002E-2</v>
      </c>
    </row>
    <row r="149" spans="11:12" x14ac:dyDescent="0.25">
      <c r="K149" s="38" t="s">
        <v>16</v>
      </c>
      <c r="L149" s="42">
        <v>9.5200000000000007E-2</v>
      </c>
    </row>
    <row r="150" spans="11:12" x14ac:dyDescent="0.25">
      <c r="K150" s="38" t="s">
        <v>15</v>
      </c>
      <c r="L150" s="42">
        <v>6.54E-2</v>
      </c>
    </row>
    <row r="151" spans="11:12" x14ac:dyDescent="0.25">
      <c r="K151" s="38" t="s">
        <v>14</v>
      </c>
      <c r="L151" s="42">
        <v>4.0899999999999999E-2</v>
      </c>
    </row>
    <row r="152" spans="11:12" x14ac:dyDescent="0.25">
      <c r="K152" s="38" t="s">
        <v>13</v>
      </c>
      <c r="L152" s="42">
        <v>7.4000000000000003E-3</v>
      </c>
    </row>
    <row r="153" spans="11:12" x14ac:dyDescent="0.25">
      <c r="K153" s="38" t="s">
        <v>12</v>
      </c>
      <c r="L153" s="42">
        <v>2.5399999999999999E-2</v>
      </c>
    </row>
    <row r="154" spans="11:12" x14ac:dyDescent="0.25">
      <c r="K154" s="38" t="s">
        <v>11</v>
      </c>
      <c r="L154" s="42">
        <v>2.1700000000000001E-2</v>
      </c>
    </row>
    <row r="155" spans="11:12" x14ac:dyDescent="0.25">
      <c r="K155" s="38" t="s">
        <v>10</v>
      </c>
      <c r="L155" s="42">
        <v>7.4099999999999999E-2</v>
      </c>
    </row>
    <row r="156" spans="11:12" x14ac:dyDescent="0.25">
      <c r="K156" s="38" t="s">
        <v>9</v>
      </c>
      <c r="L156" s="42">
        <v>6.5699999999999995E-2</v>
      </c>
    </row>
    <row r="157" spans="11:12" x14ac:dyDescent="0.25">
      <c r="K157" s="38" t="s">
        <v>8</v>
      </c>
      <c r="L157" s="42">
        <v>5.9799999999999999E-2</v>
      </c>
    </row>
    <row r="158" spans="11:12" x14ac:dyDescent="0.25">
      <c r="K158" s="38" t="s">
        <v>7</v>
      </c>
      <c r="L158" s="42">
        <v>8.5699999999999998E-2</v>
      </c>
    </row>
    <row r="159" spans="11:12" x14ac:dyDescent="0.25">
      <c r="K159" s="38" t="s">
        <v>6</v>
      </c>
      <c r="L159" s="42">
        <v>0.14269999999999999</v>
      </c>
    </row>
    <row r="160" spans="11:12" x14ac:dyDescent="0.25">
      <c r="K160" s="38" t="s">
        <v>5</v>
      </c>
      <c r="L160" s="42">
        <v>1.6299999999999999E-2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1.2800000000000001E-2</v>
      </c>
    </row>
    <row r="164" spans="11:12" x14ac:dyDescent="0.25">
      <c r="K164" s="38" t="s">
        <v>0</v>
      </c>
      <c r="L164" s="42">
        <v>7.0999999999999994E-2</v>
      </c>
    </row>
    <row r="165" spans="11:12" x14ac:dyDescent="0.25">
      <c r="K165" s="38" t="s">
        <v>1</v>
      </c>
      <c r="L165" s="42">
        <v>5.9200000000000003E-2</v>
      </c>
    </row>
    <row r="166" spans="11:12" x14ac:dyDescent="0.25">
      <c r="K166" s="38" t="s">
        <v>18</v>
      </c>
      <c r="L166" s="42">
        <v>1.14E-2</v>
      </c>
    </row>
    <row r="167" spans="11:12" x14ac:dyDescent="0.25">
      <c r="K167" s="38" t="s">
        <v>2</v>
      </c>
      <c r="L167" s="42">
        <v>6.6199999999999995E-2</v>
      </c>
    </row>
    <row r="168" spans="11:12" x14ac:dyDescent="0.25">
      <c r="K168" s="38" t="s">
        <v>17</v>
      </c>
      <c r="L168" s="42">
        <v>3.9199999999999999E-2</v>
      </c>
    </row>
    <row r="169" spans="11:12" x14ac:dyDescent="0.25">
      <c r="K169" s="38" t="s">
        <v>16</v>
      </c>
      <c r="L169" s="42">
        <v>9.6100000000000005E-2</v>
      </c>
    </row>
    <row r="170" spans="11:12" x14ac:dyDescent="0.25">
      <c r="K170" s="38" t="s">
        <v>15</v>
      </c>
      <c r="L170" s="42">
        <v>6.0100000000000001E-2</v>
      </c>
    </row>
    <row r="171" spans="11:12" x14ac:dyDescent="0.25">
      <c r="K171" s="38" t="s">
        <v>14</v>
      </c>
      <c r="L171" s="42">
        <v>3.8899999999999997E-2</v>
      </c>
    </row>
    <row r="172" spans="11:12" x14ac:dyDescent="0.25">
      <c r="K172" s="38" t="s">
        <v>13</v>
      </c>
      <c r="L172" s="42">
        <v>7.0000000000000001E-3</v>
      </c>
    </row>
    <row r="173" spans="11:12" x14ac:dyDescent="0.25">
      <c r="K173" s="38" t="s">
        <v>12</v>
      </c>
      <c r="L173" s="42">
        <v>2.7099999999999999E-2</v>
      </c>
    </row>
    <row r="174" spans="11:12" x14ac:dyDescent="0.25">
      <c r="K174" s="38" t="s">
        <v>11</v>
      </c>
      <c r="L174" s="42">
        <v>2.07E-2</v>
      </c>
    </row>
    <row r="175" spans="11:12" x14ac:dyDescent="0.25">
      <c r="K175" s="38" t="s">
        <v>10</v>
      </c>
      <c r="L175" s="42">
        <v>7.3700000000000002E-2</v>
      </c>
    </row>
    <row r="176" spans="11:12" x14ac:dyDescent="0.25">
      <c r="K176" s="38" t="s">
        <v>9</v>
      </c>
      <c r="L176" s="42">
        <v>6.5799999999999997E-2</v>
      </c>
    </row>
    <row r="177" spans="11:12" x14ac:dyDescent="0.25">
      <c r="K177" s="38" t="s">
        <v>8</v>
      </c>
      <c r="L177" s="42">
        <v>6.25E-2</v>
      </c>
    </row>
    <row r="178" spans="11:12" x14ac:dyDescent="0.25">
      <c r="K178" s="38" t="s">
        <v>7</v>
      </c>
      <c r="L178" s="42">
        <v>8.48E-2</v>
      </c>
    </row>
    <row r="179" spans="11:12" x14ac:dyDescent="0.25">
      <c r="K179" s="38" t="s">
        <v>6</v>
      </c>
      <c r="L179" s="42">
        <v>0.15079999999999999</v>
      </c>
    </row>
    <row r="180" spans="11:12" x14ac:dyDescent="0.25">
      <c r="K180" s="38" t="s">
        <v>5</v>
      </c>
      <c r="L180" s="42">
        <v>1.6E-2</v>
      </c>
    </row>
    <row r="181" spans="11:12" x14ac:dyDescent="0.25">
      <c r="K181" s="38" t="s">
        <v>3</v>
      </c>
      <c r="L181" s="42">
        <v>3.5099999999999999E-2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99.342799999999997</v>
      </c>
    </row>
    <row r="270" spans="11:12" x14ac:dyDescent="0.25">
      <c r="K270" s="68">
        <v>43918</v>
      </c>
      <c r="L270" s="43">
        <v>96.564300000000003</v>
      </c>
    </row>
    <row r="271" spans="11:12" x14ac:dyDescent="0.25">
      <c r="K271" s="68">
        <v>43925</v>
      </c>
      <c r="L271" s="43">
        <v>93.885999999999996</v>
      </c>
    </row>
    <row r="272" spans="11:12" x14ac:dyDescent="0.25">
      <c r="K272" s="68">
        <v>43932</v>
      </c>
      <c r="L272" s="43">
        <v>92.207300000000004</v>
      </c>
    </row>
    <row r="273" spans="11:12" x14ac:dyDescent="0.25">
      <c r="K273" s="68">
        <v>43939</v>
      </c>
      <c r="L273" s="43">
        <v>91.796700000000001</v>
      </c>
    </row>
    <row r="274" spans="11:12" x14ac:dyDescent="0.25">
      <c r="K274" s="68">
        <v>43946</v>
      </c>
      <c r="L274" s="43">
        <v>91.810500000000005</v>
      </c>
    </row>
    <row r="275" spans="11:12" x14ac:dyDescent="0.25">
      <c r="K275" s="68">
        <v>43953</v>
      </c>
      <c r="L275" s="43">
        <v>92.459299999999999</v>
      </c>
    </row>
    <row r="276" spans="11:12" x14ac:dyDescent="0.25">
      <c r="K276" s="68">
        <v>43960</v>
      </c>
      <c r="L276" s="43">
        <v>93.185199999999995</v>
      </c>
    </row>
    <row r="277" spans="11:12" x14ac:dyDescent="0.25">
      <c r="K277" s="68">
        <v>43967</v>
      </c>
      <c r="L277" s="43">
        <v>93.813699999999997</v>
      </c>
    </row>
    <row r="278" spans="11:12" x14ac:dyDescent="0.25">
      <c r="K278" s="68">
        <v>43974</v>
      </c>
      <c r="L278" s="43">
        <v>94.295000000000002</v>
      </c>
    </row>
    <row r="279" spans="11:12" x14ac:dyDescent="0.25">
      <c r="K279" s="68">
        <v>43981</v>
      </c>
      <c r="L279" s="43">
        <v>94.65</v>
      </c>
    </row>
    <row r="280" spans="11:12" x14ac:dyDescent="0.25">
      <c r="K280" s="68">
        <v>43988</v>
      </c>
      <c r="L280" s="43">
        <v>95.650800000000004</v>
      </c>
    </row>
    <row r="281" spans="11:12" x14ac:dyDescent="0.25">
      <c r="K281" s="68">
        <v>43995</v>
      </c>
      <c r="L281" s="43">
        <v>96.453699999999998</v>
      </c>
    </row>
    <row r="282" spans="11:12" x14ac:dyDescent="0.25">
      <c r="K282" s="68">
        <v>44002</v>
      </c>
      <c r="L282" s="43">
        <v>96.7958</v>
      </c>
    </row>
    <row r="283" spans="11:12" x14ac:dyDescent="0.25">
      <c r="K283" s="68">
        <v>44009</v>
      </c>
      <c r="L283" s="43">
        <v>96.677599999999998</v>
      </c>
    </row>
    <row r="284" spans="11:12" x14ac:dyDescent="0.25">
      <c r="K284" s="68">
        <v>44016</v>
      </c>
      <c r="L284" s="43">
        <v>98.016499999999994</v>
      </c>
    </row>
    <row r="285" spans="11:12" x14ac:dyDescent="0.25">
      <c r="K285" s="68">
        <v>44023</v>
      </c>
      <c r="L285" s="43">
        <v>98.623099999999994</v>
      </c>
    </row>
    <row r="286" spans="11:12" x14ac:dyDescent="0.25">
      <c r="K286" s="68">
        <v>44030</v>
      </c>
      <c r="L286" s="43">
        <v>98.333799999999997</v>
      </c>
    </row>
    <row r="287" spans="11:12" x14ac:dyDescent="0.25">
      <c r="K287" s="68">
        <v>44037</v>
      </c>
      <c r="L287" s="43">
        <v>98.516000000000005</v>
      </c>
    </row>
    <row r="288" spans="11:12" x14ac:dyDescent="0.25">
      <c r="K288" s="68">
        <v>44044</v>
      </c>
      <c r="L288" s="43">
        <v>98.918999999999997</v>
      </c>
    </row>
    <row r="289" spans="11:12" x14ac:dyDescent="0.25">
      <c r="K289" s="68">
        <v>44051</v>
      </c>
      <c r="L289" s="43">
        <v>98.898799999999994</v>
      </c>
    </row>
    <row r="290" spans="11:12" x14ac:dyDescent="0.25">
      <c r="K290" s="68">
        <v>44058</v>
      </c>
      <c r="L290" s="43">
        <v>99.117999999999995</v>
      </c>
    </row>
    <row r="291" spans="11:12" x14ac:dyDescent="0.25">
      <c r="K291" s="68">
        <v>44065</v>
      </c>
      <c r="L291" s="43">
        <v>99.218100000000007</v>
      </c>
    </row>
    <row r="292" spans="11:12" x14ac:dyDescent="0.25">
      <c r="K292" s="68">
        <v>44072</v>
      </c>
      <c r="L292" s="43">
        <v>99.423100000000005</v>
      </c>
    </row>
    <row r="293" spans="11:12" x14ac:dyDescent="0.25">
      <c r="K293" s="68">
        <v>44079</v>
      </c>
      <c r="L293" s="43">
        <v>99.433000000000007</v>
      </c>
    </row>
    <row r="294" spans="11:12" x14ac:dyDescent="0.25">
      <c r="K294" s="68">
        <v>44086</v>
      </c>
      <c r="L294" s="43">
        <v>99.843500000000006</v>
      </c>
    </row>
    <row r="295" spans="11:12" x14ac:dyDescent="0.25">
      <c r="K295" s="68">
        <v>44093</v>
      </c>
      <c r="L295" s="43">
        <v>100.08880000000001</v>
      </c>
    </row>
    <row r="296" spans="11:12" x14ac:dyDescent="0.25">
      <c r="K296" s="68">
        <v>44100</v>
      </c>
      <c r="L296" s="43">
        <v>100.2227</v>
      </c>
    </row>
    <row r="297" spans="11:12" x14ac:dyDescent="0.25">
      <c r="K297" s="68">
        <v>44107</v>
      </c>
      <c r="L297" s="43">
        <v>99.616900000000001</v>
      </c>
    </row>
    <row r="298" spans="11:12" x14ac:dyDescent="0.25">
      <c r="K298" s="68">
        <v>44114</v>
      </c>
      <c r="L298" s="43">
        <v>98.954800000000006</v>
      </c>
    </row>
    <row r="299" spans="11:12" x14ac:dyDescent="0.25">
      <c r="K299" s="68">
        <v>44121</v>
      </c>
      <c r="L299" s="43">
        <v>98.628600000000006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98.629499999999993</v>
      </c>
    </row>
    <row r="312" spans="11:12" x14ac:dyDescent="0.25">
      <c r="K312" s="68">
        <v>43918</v>
      </c>
      <c r="L312" s="43">
        <v>96.823800000000006</v>
      </c>
    </row>
    <row r="313" spans="11:12" x14ac:dyDescent="0.25">
      <c r="K313" s="68">
        <v>43925</v>
      </c>
      <c r="L313" s="43">
        <v>92.965500000000006</v>
      </c>
    </row>
    <row r="314" spans="11:12" x14ac:dyDescent="0.25">
      <c r="K314" s="68">
        <v>43932</v>
      </c>
      <c r="L314" s="43">
        <v>88.903800000000004</v>
      </c>
    </row>
    <row r="315" spans="11:12" x14ac:dyDescent="0.25">
      <c r="K315" s="68">
        <v>43939</v>
      </c>
      <c r="L315" s="43">
        <v>89.637</v>
      </c>
    </row>
    <row r="316" spans="11:12" x14ac:dyDescent="0.25">
      <c r="K316" s="68">
        <v>43946</v>
      </c>
      <c r="L316" s="43">
        <v>90.002799999999993</v>
      </c>
    </row>
    <row r="317" spans="11:12" x14ac:dyDescent="0.25">
      <c r="K317" s="68">
        <v>43953</v>
      </c>
      <c r="L317" s="43">
        <v>90.844300000000004</v>
      </c>
    </row>
    <row r="318" spans="11:12" x14ac:dyDescent="0.25">
      <c r="K318" s="68">
        <v>43960</v>
      </c>
      <c r="L318" s="43">
        <v>90.584400000000002</v>
      </c>
    </row>
    <row r="319" spans="11:12" x14ac:dyDescent="0.25">
      <c r="K319" s="68">
        <v>43967</v>
      </c>
      <c r="L319" s="43">
        <v>89.613</v>
      </c>
    </row>
    <row r="320" spans="11:12" x14ac:dyDescent="0.25">
      <c r="K320" s="68">
        <v>43974</v>
      </c>
      <c r="L320" s="43">
        <v>89.150400000000005</v>
      </c>
    </row>
    <row r="321" spans="11:12" x14ac:dyDescent="0.25">
      <c r="K321" s="68">
        <v>43981</v>
      </c>
      <c r="L321" s="43">
        <v>89.889899999999997</v>
      </c>
    </row>
    <row r="322" spans="11:12" x14ac:dyDescent="0.25">
      <c r="K322" s="68">
        <v>43988</v>
      </c>
      <c r="L322" s="43">
        <v>92.35</v>
      </c>
    </row>
    <row r="323" spans="11:12" x14ac:dyDescent="0.25">
      <c r="K323" s="68">
        <v>43995</v>
      </c>
      <c r="L323" s="43">
        <v>93.082800000000006</v>
      </c>
    </row>
    <row r="324" spans="11:12" x14ac:dyDescent="0.25">
      <c r="K324" s="68">
        <v>44002</v>
      </c>
      <c r="L324" s="43">
        <v>93.208799999999997</v>
      </c>
    </row>
    <row r="325" spans="11:12" x14ac:dyDescent="0.25">
      <c r="K325" s="68">
        <v>44009</v>
      </c>
      <c r="L325" s="43">
        <v>92.363600000000005</v>
      </c>
    </row>
    <row r="326" spans="11:12" x14ac:dyDescent="0.25">
      <c r="K326" s="68">
        <v>44016</v>
      </c>
      <c r="L326" s="43">
        <v>96.027199999999993</v>
      </c>
    </row>
    <row r="327" spans="11:12" x14ac:dyDescent="0.25">
      <c r="K327" s="68">
        <v>44023</v>
      </c>
      <c r="L327" s="43">
        <v>93.146600000000007</v>
      </c>
    </row>
    <row r="328" spans="11:12" x14ac:dyDescent="0.25">
      <c r="K328" s="68">
        <v>44030</v>
      </c>
      <c r="L328" s="43">
        <v>92.748099999999994</v>
      </c>
    </row>
    <row r="329" spans="11:12" x14ac:dyDescent="0.25">
      <c r="K329" s="68">
        <v>44037</v>
      </c>
      <c r="L329" s="43">
        <v>92.879000000000005</v>
      </c>
    </row>
    <row r="330" spans="11:12" x14ac:dyDescent="0.25">
      <c r="K330" s="68">
        <v>44044</v>
      </c>
      <c r="L330" s="43">
        <v>93.599299999999999</v>
      </c>
    </row>
    <row r="331" spans="11:12" x14ac:dyDescent="0.25">
      <c r="K331" s="68">
        <v>44051</v>
      </c>
      <c r="L331" s="43">
        <v>94.218299999999999</v>
      </c>
    </row>
    <row r="332" spans="11:12" x14ac:dyDescent="0.25">
      <c r="K332" s="68">
        <v>44058</v>
      </c>
      <c r="L332" s="43">
        <v>94.085499999999996</v>
      </c>
    </row>
    <row r="333" spans="11:12" x14ac:dyDescent="0.25">
      <c r="K333" s="68">
        <v>44065</v>
      </c>
      <c r="L333" s="43">
        <v>95.065899999999999</v>
      </c>
    </row>
    <row r="334" spans="11:12" x14ac:dyDescent="0.25">
      <c r="K334" s="68">
        <v>44072</v>
      </c>
      <c r="L334" s="43">
        <v>95.437200000000004</v>
      </c>
    </row>
    <row r="335" spans="11:12" x14ac:dyDescent="0.25">
      <c r="K335" s="68">
        <v>44079</v>
      </c>
      <c r="L335" s="43">
        <v>101.7475</v>
      </c>
    </row>
    <row r="336" spans="11:12" x14ac:dyDescent="0.25">
      <c r="K336" s="68">
        <v>44086</v>
      </c>
      <c r="L336" s="43">
        <v>102.434</v>
      </c>
    </row>
    <row r="337" spans="11:12" x14ac:dyDescent="0.25">
      <c r="K337" s="68">
        <v>44093</v>
      </c>
      <c r="L337" s="43">
        <v>97.955200000000005</v>
      </c>
    </row>
    <row r="338" spans="11:12" x14ac:dyDescent="0.25">
      <c r="K338" s="68">
        <v>44100</v>
      </c>
      <c r="L338" s="43">
        <v>97.644099999999995</v>
      </c>
    </row>
    <row r="339" spans="11:12" x14ac:dyDescent="0.25">
      <c r="K339" s="68">
        <v>44107</v>
      </c>
      <c r="L339" s="43">
        <v>97.835999999999999</v>
      </c>
    </row>
    <row r="340" spans="11:12" x14ac:dyDescent="0.25">
      <c r="K340" s="68">
        <v>44114</v>
      </c>
      <c r="L340" s="43">
        <v>94.288499999999999</v>
      </c>
    </row>
    <row r="341" spans="11:12" x14ac:dyDescent="0.25">
      <c r="K341" s="68">
        <v>44121</v>
      </c>
      <c r="L341" s="43">
        <v>94.643699999999995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243D-D05D-4D02-88AB-CF1C9C482A44}">
  <sheetPr codeName="Sheet8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38</v>
      </c>
    </row>
    <row r="2" spans="1:12" ht="19.5" customHeight="1" x14ac:dyDescent="0.3">
      <c r="A2" s="3" t="str">
        <f>"Weekly Payroll Jobs and Wages in Australia - " &amp;$L$1</f>
        <v>Weekly Payroll Jobs and Wages in Australia - Tasmania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Tasmania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Tasmania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-4.8453618351735006E-2</v>
      </c>
      <c r="C11" s="28">
        <v>-2.0825333012942315E-2</v>
      </c>
      <c r="D11" s="28">
        <v>3.7110019136550321E-3</v>
      </c>
      <c r="E11" s="28">
        <v>-1.2175229139257504E-2</v>
      </c>
      <c r="F11" s="28">
        <v>-5.360251925880466E-2</v>
      </c>
      <c r="G11" s="28">
        <v>-4.1819250254568674E-2</v>
      </c>
      <c r="H11" s="28">
        <v>-3.7907029016002181E-3</v>
      </c>
      <c r="I11" s="61">
        <v>-5.8673396106867504E-3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-5.9763917395406763E-2</v>
      </c>
      <c r="C13" s="28">
        <v>-2.2414390163288611E-2</v>
      </c>
      <c r="D13" s="28">
        <v>4.8122498016291981E-3</v>
      </c>
      <c r="E13" s="28">
        <v>-1.1263005569730034E-2</v>
      </c>
      <c r="F13" s="28">
        <v>-7.7787462257007167E-2</v>
      </c>
      <c r="G13" s="28">
        <v>-2.9166554472944362E-2</v>
      </c>
      <c r="H13" s="28">
        <v>-4.4479441819077481E-3</v>
      </c>
      <c r="I13" s="61">
        <v>1.8691723855086551E-3</v>
      </c>
      <c r="J13" s="28"/>
      <c r="K13" s="42"/>
      <c r="L13" s="43"/>
    </row>
    <row r="14" spans="1:12" x14ac:dyDescent="0.25">
      <c r="A14" s="62" t="s">
        <v>27</v>
      </c>
      <c r="B14" s="28">
        <v>-4.6463900120888746E-2</v>
      </c>
      <c r="C14" s="28">
        <v>-2.3070888866324579E-2</v>
      </c>
      <c r="D14" s="28">
        <v>2.2663886241969244E-3</v>
      </c>
      <c r="E14" s="28">
        <v>-1.3607458370061165E-2</v>
      </c>
      <c r="F14" s="28">
        <v>-1.8212633894621799E-2</v>
      </c>
      <c r="G14" s="28">
        <v>-6.1796170650392668E-2</v>
      </c>
      <c r="H14" s="28">
        <v>-2.0380459378797067E-3</v>
      </c>
      <c r="I14" s="61">
        <v>-1.6904972679175345E-2</v>
      </c>
      <c r="J14" s="28"/>
      <c r="K14" s="38"/>
      <c r="L14" s="43"/>
    </row>
    <row r="15" spans="1:12" x14ac:dyDescent="0.25">
      <c r="A15" s="63" t="s">
        <v>49</v>
      </c>
      <c r="B15" s="28">
        <v>0.10039796118408151</v>
      </c>
      <c r="C15" s="28">
        <v>4.0978901795475586E-2</v>
      </c>
      <c r="D15" s="28">
        <v>1.1701071156282827E-2</v>
      </c>
      <c r="E15" s="28">
        <v>-9.5939721043813986E-3</v>
      </c>
      <c r="F15" s="28">
        <v>0.1808066442003915</v>
      </c>
      <c r="G15" s="28">
        <v>-3.472930209339431E-2</v>
      </c>
      <c r="H15" s="28">
        <v>-4.2377304777545866E-2</v>
      </c>
      <c r="I15" s="61">
        <v>-3.2045057983037917E-2</v>
      </c>
      <c r="J15" s="28"/>
      <c r="K15" s="56"/>
      <c r="L15" s="43"/>
    </row>
    <row r="16" spans="1:12" x14ac:dyDescent="0.25">
      <c r="A16" s="62" t="s">
        <v>50</v>
      </c>
      <c r="B16" s="28">
        <v>-6.8390981419609087E-2</v>
      </c>
      <c r="C16" s="28">
        <v>-1.6609265016996999E-2</v>
      </c>
      <c r="D16" s="28">
        <v>-2.0220793660357117E-3</v>
      </c>
      <c r="E16" s="28">
        <v>-9.2161466378859469E-3</v>
      </c>
      <c r="F16" s="28">
        <v>-5.46475537270249E-2</v>
      </c>
      <c r="G16" s="28">
        <v>-4.917617474665803E-2</v>
      </c>
      <c r="H16" s="28">
        <v>-1.3396329367187376E-2</v>
      </c>
      <c r="I16" s="61">
        <v>-4.930711232326801E-3</v>
      </c>
      <c r="J16" s="28"/>
      <c r="K16" s="42"/>
      <c r="L16" s="43"/>
    </row>
    <row r="17" spans="1:12" x14ac:dyDescent="0.25">
      <c r="A17" s="62" t="s">
        <v>51</v>
      </c>
      <c r="B17" s="28">
        <v>-5.3924364852199869E-2</v>
      </c>
      <c r="C17" s="28">
        <v>-1.807963282868652E-2</v>
      </c>
      <c r="D17" s="28">
        <v>1.2365969431153978E-3</v>
      </c>
      <c r="E17" s="28">
        <v>-1.0316282880249883E-2</v>
      </c>
      <c r="F17" s="28">
        <v>-5.1509961525195713E-2</v>
      </c>
      <c r="G17" s="28">
        <v>-5.0069257529629763E-2</v>
      </c>
      <c r="H17" s="28">
        <v>-3.316396302722735E-3</v>
      </c>
      <c r="I17" s="61">
        <v>-6.6814791416679453E-3</v>
      </c>
      <c r="J17" s="28"/>
      <c r="K17" s="42"/>
      <c r="L17" s="43"/>
    </row>
    <row r="18" spans="1:12" x14ac:dyDescent="0.25">
      <c r="A18" s="62" t="s">
        <v>52</v>
      </c>
      <c r="B18" s="28">
        <v>-4.1780803042411829E-2</v>
      </c>
      <c r="C18" s="28">
        <v>-1.557374682129431E-2</v>
      </c>
      <c r="D18" s="28">
        <v>7.1384192941525981E-3</v>
      </c>
      <c r="E18" s="28">
        <v>-1.1634980749119728E-2</v>
      </c>
      <c r="F18" s="28">
        <v>-6.1876551134103619E-2</v>
      </c>
      <c r="G18" s="28">
        <v>-2.772955314226766E-2</v>
      </c>
      <c r="H18" s="28">
        <v>-1.2660605684070569E-3</v>
      </c>
      <c r="I18" s="61">
        <v>-2.7772370158665183E-3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-3.8518361701527004E-2</v>
      </c>
      <c r="C19" s="28">
        <v>-1.4064078406173408E-2</v>
      </c>
      <c r="D19" s="28">
        <v>5.2739207129326449E-3</v>
      </c>
      <c r="E19" s="28">
        <v>-9.8923945678616176E-3</v>
      </c>
      <c r="F19" s="28">
        <v>-6.1775508277681856E-2</v>
      </c>
      <c r="G19" s="28">
        <v>-3.02574293295651E-2</v>
      </c>
      <c r="H19" s="28">
        <v>2.2106885601407278E-3</v>
      </c>
      <c r="I19" s="61">
        <v>2.3991089483943462E-4</v>
      </c>
      <c r="J19" s="29"/>
      <c r="K19" s="44"/>
      <c r="L19" s="43"/>
    </row>
    <row r="20" spans="1:12" x14ac:dyDescent="0.25">
      <c r="A20" s="62" t="s">
        <v>54</v>
      </c>
      <c r="B20" s="28">
        <v>-7.6157698514273009E-2</v>
      </c>
      <c r="C20" s="28">
        <v>-1.8474288288522711E-2</v>
      </c>
      <c r="D20" s="28">
        <v>3.0376828545517487E-3</v>
      </c>
      <c r="E20" s="28">
        <v>-1.0245505856155135E-2</v>
      </c>
      <c r="F20" s="28">
        <v>-9.6163184730159945E-2</v>
      </c>
      <c r="G20" s="28">
        <v>-4.3128623055986526E-2</v>
      </c>
      <c r="H20" s="28">
        <v>-8.5676941643894056E-3</v>
      </c>
      <c r="I20" s="61">
        <v>-3.9555058431203216E-3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-0.20932675814751289</v>
      </c>
      <c r="C21" s="65">
        <v>-4.6425874784083776E-2</v>
      </c>
      <c r="D21" s="65">
        <v>-1.0305681543705258E-2</v>
      </c>
      <c r="E21" s="65">
        <v>-2.2359707397961892E-2</v>
      </c>
      <c r="F21" s="65">
        <v>-0.15181402314652281</v>
      </c>
      <c r="G21" s="65">
        <v>-0.10469845292229796</v>
      </c>
      <c r="H21" s="65">
        <v>-1.9680182233889676E-2</v>
      </c>
      <c r="I21" s="66">
        <v>-2.7520529161442986E-2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Tasmania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Tasmania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99.75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95.06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95.59</v>
      </c>
    </row>
    <row r="39" spans="1:12" x14ac:dyDescent="0.25">
      <c r="K39" s="44" t="s">
        <v>52</v>
      </c>
      <c r="L39" s="43">
        <v>96.21</v>
      </c>
    </row>
    <row r="40" spans="1:12" x14ac:dyDescent="0.25">
      <c r="K40" s="37" t="s">
        <v>53</v>
      </c>
      <c r="L40" s="43">
        <v>96.55</v>
      </c>
    </row>
    <row r="41" spans="1:12" x14ac:dyDescent="0.25">
      <c r="K41" s="37" t="s">
        <v>54</v>
      </c>
      <c r="L41" s="43">
        <v>93.02</v>
      </c>
    </row>
    <row r="42" spans="1:12" x14ac:dyDescent="0.25">
      <c r="K42" s="37" t="s">
        <v>55</v>
      </c>
      <c r="L42" s="43">
        <v>86.65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100.38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Tasmania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93.39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93.6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94.01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94.37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90.87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83.65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101.09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Tasmania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93.5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93.74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94.8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95.27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91.27</v>
      </c>
    </row>
    <row r="60" spans="1:12" ht="15.4" customHeight="1" x14ac:dyDescent="0.25">
      <c r="K60" s="37" t="s">
        <v>55</v>
      </c>
      <c r="L60" s="43">
        <v>82.96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97.64</v>
      </c>
    </row>
    <row r="66" spans="1:12" ht="15.4" customHeight="1" x14ac:dyDescent="0.25">
      <c r="K66" s="42" t="s">
        <v>50</v>
      </c>
      <c r="L66" s="43">
        <v>94.47</v>
      </c>
    </row>
    <row r="67" spans="1:12" ht="15.4" customHeight="1" x14ac:dyDescent="0.25">
      <c r="K67" s="42" t="s">
        <v>51</v>
      </c>
      <c r="L67" s="43">
        <v>97.26</v>
      </c>
    </row>
    <row r="68" spans="1:12" ht="15.4" customHeight="1" x14ac:dyDescent="0.25">
      <c r="K68" s="44" t="s">
        <v>52</v>
      </c>
      <c r="L68" s="43">
        <v>98.54</v>
      </c>
    </row>
    <row r="69" spans="1:12" ht="15.4" customHeight="1" x14ac:dyDescent="0.25">
      <c r="K69" s="37" t="s">
        <v>53</v>
      </c>
      <c r="L69" s="43">
        <v>98.62</v>
      </c>
    </row>
    <row r="70" spans="1:12" ht="15.4" customHeight="1" x14ac:dyDescent="0.25">
      <c r="K70" s="37" t="s">
        <v>54</v>
      </c>
      <c r="L70" s="43">
        <v>95.38</v>
      </c>
    </row>
    <row r="71" spans="1:12" ht="15.4" customHeight="1" x14ac:dyDescent="0.25">
      <c r="K71" s="37" t="s">
        <v>55</v>
      </c>
      <c r="L71" s="43">
        <v>79.739999999999995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98.82</v>
      </c>
    </row>
    <row r="75" spans="1:12" ht="15.4" customHeight="1" x14ac:dyDescent="0.25">
      <c r="K75" s="42" t="s">
        <v>50</v>
      </c>
      <c r="L75" s="43">
        <v>93.19</v>
      </c>
    </row>
    <row r="76" spans="1:12" ht="15.4" customHeight="1" x14ac:dyDescent="0.25">
      <c r="K76" s="42" t="s">
        <v>51</v>
      </c>
      <c r="L76" s="43">
        <v>95.46</v>
      </c>
    </row>
    <row r="77" spans="1:12" ht="15.4" customHeight="1" x14ac:dyDescent="0.25">
      <c r="A77" s="31" t="str">
        <f>"Distribution of payroll jobs by industry, "&amp;$L$1</f>
        <v>Distribution of payroll jobs by industry, Tasmania</v>
      </c>
      <c r="K77" s="44" t="s">
        <v>52</v>
      </c>
      <c r="L77" s="43">
        <v>96.25</v>
      </c>
    </row>
    <row r="78" spans="1:12" ht="15.4" customHeight="1" x14ac:dyDescent="0.25">
      <c r="K78" s="37" t="s">
        <v>53</v>
      </c>
      <c r="L78" s="43">
        <v>97.06</v>
      </c>
    </row>
    <row r="79" spans="1:12" ht="15.4" customHeight="1" x14ac:dyDescent="0.25">
      <c r="K79" s="37" t="s">
        <v>54</v>
      </c>
      <c r="L79" s="43">
        <v>93.56</v>
      </c>
    </row>
    <row r="80" spans="1:12" ht="15.4" customHeight="1" x14ac:dyDescent="0.25">
      <c r="K80" s="37" t="s">
        <v>55</v>
      </c>
      <c r="L80" s="43">
        <v>77.209999999999994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99.61</v>
      </c>
    </row>
    <row r="84" spans="1:12" ht="15.4" customHeight="1" x14ac:dyDescent="0.25">
      <c r="K84" s="42" t="s">
        <v>50</v>
      </c>
      <c r="L84" s="43">
        <v>92.81</v>
      </c>
    </row>
    <row r="85" spans="1:12" ht="15.4" customHeight="1" x14ac:dyDescent="0.25">
      <c r="K85" s="42" t="s">
        <v>51</v>
      </c>
      <c r="L85" s="43">
        <v>95.54</v>
      </c>
    </row>
    <row r="86" spans="1:12" ht="15.4" customHeight="1" x14ac:dyDescent="0.25">
      <c r="K86" s="44" t="s">
        <v>52</v>
      </c>
      <c r="L86" s="43">
        <v>96.78</v>
      </c>
    </row>
    <row r="87" spans="1:12" ht="15.4" customHeight="1" x14ac:dyDescent="0.25">
      <c r="K87" s="37" t="s">
        <v>53</v>
      </c>
      <c r="L87" s="43">
        <v>97.16</v>
      </c>
    </row>
    <row r="88" spans="1:12" ht="15.4" customHeight="1" x14ac:dyDescent="0.25">
      <c r="K88" s="37" t="s">
        <v>54</v>
      </c>
      <c r="L88" s="43">
        <v>93.68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76.760000000000005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-0.16639999999999999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-0.1108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-3.4000000000000002E-2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-5.0000000000000001E-4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-6.7400000000000002E-2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-7.0099999999999996E-2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-1.83E-2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-0.14829999999999999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-6.5299999999999997E-2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-9.7199999999999995E-2</v>
      </c>
    </row>
    <row r="104" spans="1:12" x14ac:dyDescent="0.25">
      <c r="K104" s="38" t="s">
        <v>12</v>
      </c>
      <c r="L104" s="42">
        <v>-6.5500000000000003E-2</v>
      </c>
    </row>
    <row r="105" spans="1:12" x14ac:dyDescent="0.25">
      <c r="K105" s="38" t="s">
        <v>11</v>
      </c>
      <c r="L105" s="42">
        <v>-4.9399999999999999E-2</v>
      </c>
    </row>
    <row r="106" spans="1:12" x14ac:dyDescent="0.25">
      <c r="K106" s="38" t="s">
        <v>10</v>
      </c>
      <c r="L106" s="42">
        <v>-2.0799999999999999E-2</v>
      </c>
    </row>
    <row r="107" spans="1:12" x14ac:dyDescent="0.25">
      <c r="K107" s="38" t="s">
        <v>9</v>
      </c>
      <c r="L107" s="42">
        <v>-4.0500000000000001E-2</v>
      </c>
    </row>
    <row r="108" spans="1:12" x14ac:dyDescent="0.25">
      <c r="K108" s="38" t="s">
        <v>8</v>
      </c>
      <c r="L108" s="42">
        <v>1.2999999999999999E-3</v>
      </c>
    </row>
    <row r="109" spans="1:12" x14ac:dyDescent="0.25">
      <c r="K109" s="38" t="s">
        <v>7</v>
      </c>
      <c r="L109" s="42">
        <v>-2.53E-2</v>
      </c>
    </row>
    <row r="110" spans="1:12" x14ac:dyDescent="0.25">
      <c r="K110" s="38" t="s">
        <v>6</v>
      </c>
      <c r="L110" s="42">
        <v>3.8999999999999998E-3</v>
      </c>
    </row>
    <row r="111" spans="1:12" x14ac:dyDescent="0.25">
      <c r="K111" s="38" t="s">
        <v>5</v>
      </c>
      <c r="L111" s="42">
        <v>-0.10879999999999999</v>
      </c>
    </row>
    <row r="112" spans="1:12" x14ac:dyDescent="0.25">
      <c r="K112" s="38" t="s">
        <v>3</v>
      </c>
      <c r="L112" s="42">
        <v>-5.96E-2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5.2900000000000003E-2</v>
      </c>
    </row>
    <row r="144" spans="11:12" x14ac:dyDescent="0.25">
      <c r="K144" s="38" t="s">
        <v>0</v>
      </c>
      <c r="L144" s="42">
        <v>1.1900000000000001E-2</v>
      </c>
    </row>
    <row r="145" spans="11:12" x14ac:dyDescent="0.25">
      <c r="K145" s="38" t="s">
        <v>1</v>
      </c>
      <c r="L145" s="42">
        <v>8.0299999999999996E-2</v>
      </c>
    </row>
    <row r="146" spans="11:12" x14ac:dyDescent="0.25">
      <c r="K146" s="38" t="s">
        <v>18</v>
      </c>
      <c r="L146" s="42">
        <v>1.8499999999999999E-2</v>
      </c>
    </row>
    <row r="147" spans="11:12" x14ac:dyDescent="0.25">
      <c r="K147" s="38" t="s">
        <v>2</v>
      </c>
      <c r="L147" s="42">
        <v>6.8199999999999997E-2</v>
      </c>
    </row>
    <row r="148" spans="11:12" x14ac:dyDescent="0.25">
      <c r="K148" s="38" t="s">
        <v>17</v>
      </c>
      <c r="L148" s="42">
        <v>3.5700000000000003E-2</v>
      </c>
    </row>
    <row r="149" spans="11:12" x14ac:dyDescent="0.25">
      <c r="K149" s="38" t="s">
        <v>16</v>
      </c>
      <c r="L149" s="42">
        <v>0.1135</v>
      </c>
    </row>
    <row r="150" spans="11:12" x14ac:dyDescent="0.25">
      <c r="K150" s="38" t="s">
        <v>15</v>
      </c>
      <c r="L150" s="42">
        <v>7.8100000000000003E-2</v>
      </c>
    </row>
    <row r="151" spans="11:12" x14ac:dyDescent="0.25">
      <c r="K151" s="38" t="s">
        <v>14</v>
      </c>
      <c r="L151" s="42">
        <v>4.2799999999999998E-2</v>
      </c>
    </row>
    <row r="152" spans="11:12" x14ac:dyDescent="0.25">
      <c r="K152" s="38" t="s">
        <v>13</v>
      </c>
      <c r="L152" s="42">
        <v>8.6999999999999994E-3</v>
      </c>
    </row>
    <row r="153" spans="11:12" x14ac:dyDescent="0.25">
      <c r="K153" s="38" t="s">
        <v>12</v>
      </c>
      <c r="L153" s="42">
        <v>3.04E-2</v>
      </c>
    </row>
    <row r="154" spans="11:12" x14ac:dyDescent="0.25">
      <c r="K154" s="38" t="s">
        <v>11</v>
      </c>
      <c r="L154" s="42">
        <v>1.78E-2</v>
      </c>
    </row>
    <row r="155" spans="11:12" x14ac:dyDescent="0.25">
      <c r="K155" s="38" t="s">
        <v>10</v>
      </c>
      <c r="L155" s="42">
        <v>5.2600000000000001E-2</v>
      </c>
    </row>
    <row r="156" spans="11:12" x14ac:dyDescent="0.25">
      <c r="K156" s="38" t="s">
        <v>9</v>
      </c>
      <c r="L156" s="42">
        <v>5.6500000000000002E-2</v>
      </c>
    </row>
    <row r="157" spans="11:12" x14ac:dyDescent="0.25">
      <c r="K157" s="38" t="s">
        <v>8</v>
      </c>
      <c r="L157" s="42">
        <v>0.1007</v>
      </c>
    </row>
    <row r="158" spans="11:12" x14ac:dyDescent="0.25">
      <c r="K158" s="38" t="s">
        <v>7</v>
      </c>
      <c r="L158" s="42">
        <v>5.1200000000000002E-2</v>
      </c>
    </row>
    <row r="159" spans="11:12" x14ac:dyDescent="0.25">
      <c r="K159" s="38" t="s">
        <v>6</v>
      </c>
      <c r="L159" s="42">
        <v>0.1245</v>
      </c>
    </row>
    <row r="160" spans="11:12" x14ac:dyDescent="0.25">
      <c r="K160" s="38" t="s">
        <v>5</v>
      </c>
      <c r="L160" s="42">
        <v>1.6500000000000001E-2</v>
      </c>
    </row>
    <row r="161" spans="11:12" x14ac:dyDescent="0.25">
      <c r="K161" s="38" t="s">
        <v>3</v>
      </c>
      <c r="L161" s="42">
        <v>3.9100000000000003E-2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4.6399999999999997E-2</v>
      </c>
    </row>
    <row r="164" spans="11:12" x14ac:dyDescent="0.25">
      <c r="K164" s="38" t="s">
        <v>0</v>
      </c>
      <c r="L164" s="42">
        <v>1.12E-2</v>
      </c>
    </row>
    <row r="165" spans="11:12" x14ac:dyDescent="0.25">
      <c r="K165" s="38" t="s">
        <v>1</v>
      </c>
      <c r="L165" s="42">
        <v>8.1500000000000003E-2</v>
      </c>
    </row>
    <row r="166" spans="11:12" x14ac:dyDescent="0.25">
      <c r="K166" s="38" t="s">
        <v>18</v>
      </c>
      <c r="L166" s="42">
        <v>1.95E-2</v>
      </c>
    </row>
    <row r="167" spans="11:12" x14ac:dyDescent="0.25">
      <c r="K167" s="38" t="s">
        <v>2</v>
      </c>
      <c r="L167" s="42">
        <v>6.6799999999999998E-2</v>
      </c>
    </row>
    <row r="168" spans="11:12" x14ac:dyDescent="0.25">
      <c r="K168" s="38" t="s">
        <v>17</v>
      </c>
      <c r="L168" s="42">
        <v>3.49E-2</v>
      </c>
    </row>
    <row r="169" spans="11:12" x14ac:dyDescent="0.25">
      <c r="K169" s="38" t="s">
        <v>16</v>
      </c>
      <c r="L169" s="42">
        <v>0.1171</v>
      </c>
    </row>
    <row r="170" spans="11:12" x14ac:dyDescent="0.25">
      <c r="K170" s="38" t="s">
        <v>15</v>
      </c>
      <c r="L170" s="42">
        <v>6.9900000000000004E-2</v>
      </c>
    </row>
    <row r="171" spans="11:12" x14ac:dyDescent="0.25">
      <c r="K171" s="38" t="s">
        <v>14</v>
      </c>
      <c r="L171" s="42">
        <v>4.2000000000000003E-2</v>
      </c>
    </row>
    <row r="172" spans="11:12" x14ac:dyDescent="0.25">
      <c r="K172" s="38" t="s">
        <v>13</v>
      </c>
      <c r="L172" s="42">
        <v>8.2000000000000007E-3</v>
      </c>
    </row>
    <row r="173" spans="11:12" x14ac:dyDescent="0.25">
      <c r="K173" s="38" t="s">
        <v>12</v>
      </c>
      <c r="L173" s="42">
        <v>2.98E-2</v>
      </c>
    </row>
    <row r="174" spans="11:12" x14ac:dyDescent="0.25">
      <c r="K174" s="38" t="s">
        <v>11</v>
      </c>
      <c r="L174" s="42">
        <v>1.78E-2</v>
      </c>
    </row>
    <row r="175" spans="11:12" x14ac:dyDescent="0.25">
      <c r="K175" s="38" t="s">
        <v>10</v>
      </c>
      <c r="L175" s="42">
        <v>5.4100000000000002E-2</v>
      </c>
    </row>
    <row r="176" spans="11:12" x14ac:dyDescent="0.25">
      <c r="K176" s="38" t="s">
        <v>9</v>
      </c>
      <c r="L176" s="42">
        <v>5.7000000000000002E-2</v>
      </c>
    </row>
    <row r="177" spans="11:12" x14ac:dyDescent="0.25">
      <c r="K177" s="38" t="s">
        <v>8</v>
      </c>
      <c r="L177" s="42">
        <v>0.10589999999999999</v>
      </c>
    </row>
    <row r="178" spans="11:12" x14ac:dyDescent="0.25">
      <c r="K178" s="38" t="s">
        <v>7</v>
      </c>
      <c r="L178" s="42">
        <v>5.2400000000000002E-2</v>
      </c>
    </row>
    <row r="179" spans="11:12" x14ac:dyDescent="0.25">
      <c r="K179" s="38" t="s">
        <v>6</v>
      </c>
      <c r="L179" s="42">
        <v>0.1313</v>
      </c>
    </row>
    <row r="180" spans="11:12" x14ac:dyDescent="0.25">
      <c r="K180" s="38" t="s">
        <v>5</v>
      </c>
      <c r="L180" s="42">
        <v>1.54E-2</v>
      </c>
    </row>
    <row r="181" spans="11:12" x14ac:dyDescent="0.25">
      <c r="K181" s="38" t="s">
        <v>3</v>
      </c>
      <c r="L181" s="42">
        <v>3.8699999999999998E-2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99.344800000000006</v>
      </c>
    </row>
    <row r="270" spans="11:12" x14ac:dyDescent="0.25">
      <c r="K270" s="68">
        <v>43918</v>
      </c>
      <c r="L270" s="43">
        <v>96.458799999999997</v>
      </c>
    </row>
    <row r="271" spans="11:12" x14ac:dyDescent="0.25">
      <c r="K271" s="68">
        <v>43925</v>
      </c>
      <c r="L271" s="43">
        <v>93.691000000000003</v>
      </c>
    </row>
    <row r="272" spans="11:12" x14ac:dyDescent="0.25">
      <c r="K272" s="68">
        <v>43932</v>
      </c>
      <c r="L272" s="43">
        <v>91.706199999999995</v>
      </c>
    </row>
    <row r="273" spans="11:12" x14ac:dyDescent="0.25">
      <c r="K273" s="68">
        <v>43939</v>
      </c>
      <c r="L273" s="43">
        <v>91.487700000000004</v>
      </c>
    </row>
    <row r="274" spans="11:12" x14ac:dyDescent="0.25">
      <c r="K274" s="68">
        <v>43946</v>
      </c>
      <c r="L274" s="43">
        <v>91.678299999999993</v>
      </c>
    </row>
    <row r="275" spans="11:12" x14ac:dyDescent="0.25">
      <c r="K275" s="68">
        <v>43953</v>
      </c>
      <c r="L275" s="43">
        <v>91.704300000000003</v>
      </c>
    </row>
    <row r="276" spans="11:12" x14ac:dyDescent="0.25">
      <c r="K276" s="68">
        <v>43960</v>
      </c>
      <c r="L276" s="43">
        <v>92.2654</v>
      </c>
    </row>
    <row r="277" spans="11:12" x14ac:dyDescent="0.25">
      <c r="K277" s="68">
        <v>43967</v>
      </c>
      <c r="L277" s="43">
        <v>91.922399999999996</v>
      </c>
    </row>
    <row r="278" spans="11:12" x14ac:dyDescent="0.25">
      <c r="K278" s="68">
        <v>43974</v>
      </c>
      <c r="L278" s="43">
        <v>92.578100000000006</v>
      </c>
    </row>
    <row r="279" spans="11:12" x14ac:dyDescent="0.25">
      <c r="K279" s="68">
        <v>43981</v>
      </c>
      <c r="L279" s="43">
        <v>92.615799999999993</v>
      </c>
    </row>
    <row r="280" spans="11:12" x14ac:dyDescent="0.25">
      <c r="K280" s="68">
        <v>43988</v>
      </c>
      <c r="L280" s="43">
        <v>94.164400000000001</v>
      </c>
    </row>
    <row r="281" spans="11:12" x14ac:dyDescent="0.25">
      <c r="K281" s="68">
        <v>43995</v>
      </c>
      <c r="L281" s="43">
        <v>94.136899999999997</v>
      </c>
    </row>
    <row r="282" spans="11:12" x14ac:dyDescent="0.25">
      <c r="K282" s="68">
        <v>44002</v>
      </c>
      <c r="L282" s="43">
        <v>93.919300000000007</v>
      </c>
    </row>
    <row r="283" spans="11:12" x14ac:dyDescent="0.25">
      <c r="K283" s="68">
        <v>44009</v>
      </c>
      <c r="L283" s="43">
        <v>94.0732</v>
      </c>
    </row>
    <row r="284" spans="11:12" x14ac:dyDescent="0.25">
      <c r="K284" s="68">
        <v>44016</v>
      </c>
      <c r="L284" s="43">
        <v>94.678399999999996</v>
      </c>
    </row>
    <row r="285" spans="11:12" x14ac:dyDescent="0.25">
      <c r="K285" s="68">
        <v>44023</v>
      </c>
      <c r="L285" s="43">
        <v>94.65</v>
      </c>
    </row>
    <row r="286" spans="11:12" x14ac:dyDescent="0.25">
      <c r="K286" s="68">
        <v>44030</v>
      </c>
      <c r="L286" s="43">
        <v>95.177599999999998</v>
      </c>
    </row>
    <row r="287" spans="11:12" x14ac:dyDescent="0.25">
      <c r="K287" s="68">
        <v>44037</v>
      </c>
      <c r="L287" s="43">
        <v>94.964699999999993</v>
      </c>
    </row>
    <row r="288" spans="11:12" x14ac:dyDescent="0.25">
      <c r="K288" s="68">
        <v>44044</v>
      </c>
      <c r="L288" s="43">
        <v>95.58</v>
      </c>
    </row>
    <row r="289" spans="11:12" x14ac:dyDescent="0.25">
      <c r="K289" s="68">
        <v>44051</v>
      </c>
      <c r="L289" s="43">
        <v>95.077299999999994</v>
      </c>
    </row>
    <row r="290" spans="11:12" x14ac:dyDescent="0.25">
      <c r="K290" s="68">
        <v>44058</v>
      </c>
      <c r="L290" s="43">
        <v>95.490200000000002</v>
      </c>
    </row>
    <row r="291" spans="11:12" x14ac:dyDescent="0.25">
      <c r="K291" s="68">
        <v>44065</v>
      </c>
      <c r="L291" s="43">
        <v>95.607900000000001</v>
      </c>
    </row>
    <row r="292" spans="11:12" x14ac:dyDescent="0.25">
      <c r="K292" s="68">
        <v>44072</v>
      </c>
      <c r="L292" s="43">
        <v>95.536299999999997</v>
      </c>
    </row>
    <row r="293" spans="11:12" x14ac:dyDescent="0.25">
      <c r="K293" s="68">
        <v>44079</v>
      </c>
      <c r="L293" s="43">
        <v>96.246700000000004</v>
      </c>
    </row>
    <row r="294" spans="11:12" x14ac:dyDescent="0.25">
      <c r="K294" s="68">
        <v>44086</v>
      </c>
      <c r="L294" s="43">
        <v>96.745699999999999</v>
      </c>
    </row>
    <row r="295" spans="11:12" x14ac:dyDescent="0.25">
      <c r="K295" s="68">
        <v>44093</v>
      </c>
      <c r="L295" s="43">
        <v>97.178399999999996</v>
      </c>
    </row>
    <row r="296" spans="11:12" x14ac:dyDescent="0.25">
      <c r="K296" s="68">
        <v>44100</v>
      </c>
      <c r="L296" s="43">
        <v>96.688900000000004</v>
      </c>
    </row>
    <row r="297" spans="11:12" x14ac:dyDescent="0.25">
      <c r="K297" s="68">
        <v>44107</v>
      </c>
      <c r="L297" s="43">
        <v>95.971299999999999</v>
      </c>
    </row>
    <row r="298" spans="11:12" x14ac:dyDescent="0.25">
      <c r="K298" s="68">
        <v>44114</v>
      </c>
      <c r="L298" s="43">
        <v>94.802800000000005</v>
      </c>
    </row>
    <row r="299" spans="11:12" x14ac:dyDescent="0.25">
      <c r="K299" s="68">
        <v>44121</v>
      </c>
      <c r="L299" s="43">
        <v>95.154600000000002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97.881399999999999</v>
      </c>
    </row>
    <row r="312" spans="11:12" x14ac:dyDescent="0.25">
      <c r="K312" s="68">
        <v>43918</v>
      </c>
      <c r="L312" s="43">
        <v>97.817999999999998</v>
      </c>
    </row>
    <row r="313" spans="11:12" x14ac:dyDescent="0.25">
      <c r="K313" s="68">
        <v>43925</v>
      </c>
      <c r="L313" s="43">
        <v>95.732399999999998</v>
      </c>
    </row>
    <row r="314" spans="11:12" x14ac:dyDescent="0.25">
      <c r="K314" s="68">
        <v>43932</v>
      </c>
      <c r="L314" s="43">
        <v>92.751099999999994</v>
      </c>
    </row>
    <row r="315" spans="11:12" x14ac:dyDescent="0.25">
      <c r="K315" s="68">
        <v>43939</v>
      </c>
      <c r="L315" s="43">
        <v>94.262200000000007</v>
      </c>
    </row>
    <row r="316" spans="11:12" x14ac:dyDescent="0.25">
      <c r="K316" s="68">
        <v>43946</v>
      </c>
      <c r="L316" s="43">
        <v>94.987399999999994</v>
      </c>
    </row>
    <row r="317" spans="11:12" x14ac:dyDescent="0.25">
      <c r="K317" s="68">
        <v>43953</v>
      </c>
      <c r="L317" s="43">
        <v>94.507999999999996</v>
      </c>
    </row>
    <row r="318" spans="11:12" x14ac:dyDescent="0.25">
      <c r="K318" s="68">
        <v>43960</v>
      </c>
      <c r="L318" s="43">
        <v>94.494</v>
      </c>
    </row>
    <row r="319" spans="11:12" x14ac:dyDescent="0.25">
      <c r="K319" s="68">
        <v>43967</v>
      </c>
      <c r="L319" s="43">
        <v>91.601500000000001</v>
      </c>
    </row>
    <row r="320" spans="11:12" x14ac:dyDescent="0.25">
      <c r="K320" s="68">
        <v>43974</v>
      </c>
      <c r="L320" s="43">
        <v>92.574299999999994</v>
      </c>
    </row>
    <row r="321" spans="11:12" x14ac:dyDescent="0.25">
      <c r="K321" s="68">
        <v>43981</v>
      </c>
      <c r="L321" s="43">
        <v>92.1143</v>
      </c>
    </row>
    <row r="322" spans="11:12" x14ac:dyDescent="0.25">
      <c r="K322" s="68">
        <v>43988</v>
      </c>
      <c r="L322" s="43">
        <v>97.020099999999999</v>
      </c>
    </row>
    <row r="323" spans="11:12" x14ac:dyDescent="0.25">
      <c r="K323" s="68">
        <v>43995</v>
      </c>
      <c r="L323" s="43">
        <v>97.332499999999996</v>
      </c>
    </row>
    <row r="324" spans="11:12" x14ac:dyDescent="0.25">
      <c r="K324" s="68">
        <v>44002</v>
      </c>
      <c r="L324" s="43">
        <v>96.318200000000004</v>
      </c>
    </row>
    <row r="325" spans="11:12" x14ac:dyDescent="0.25">
      <c r="K325" s="68">
        <v>44009</v>
      </c>
      <c r="L325" s="43">
        <v>96.364900000000006</v>
      </c>
    </row>
    <row r="326" spans="11:12" x14ac:dyDescent="0.25">
      <c r="K326" s="68">
        <v>44016</v>
      </c>
      <c r="L326" s="43">
        <v>96.644499999999994</v>
      </c>
    </row>
    <row r="327" spans="11:12" x14ac:dyDescent="0.25">
      <c r="K327" s="68">
        <v>44023</v>
      </c>
      <c r="L327" s="43">
        <v>93.929199999999994</v>
      </c>
    </row>
    <row r="328" spans="11:12" x14ac:dyDescent="0.25">
      <c r="K328" s="68">
        <v>44030</v>
      </c>
      <c r="L328" s="43">
        <v>95.598799999999997</v>
      </c>
    </row>
    <row r="329" spans="11:12" x14ac:dyDescent="0.25">
      <c r="K329" s="68">
        <v>44037</v>
      </c>
      <c r="L329" s="43">
        <v>95.069500000000005</v>
      </c>
    </row>
    <row r="330" spans="11:12" x14ac:dyDescent="0.25">
      <c r="K330" s="68">
        <v>44044</v>
      </c>
      <c r="L330" s="43">
        <v>96.955799999999996</v>
      </c>
    </row>
    <row r="331" spans="11:12" x14ac:dyDescent="0.25">
      <c r="K331" s="68">
        <v>44051</v>
      </c>
      <c r="L331" s="43">
        <v>95.422700000000006</v>
      </c>
    </row>
    <row r="332" spans="11:12" x14ac:dyDescent="0.25">
      <c r="K332" s="68">
        <v>44058</v>
      </c>
      <c r="L332" s="43">
        <v>96.365200000000002</v>
      </c>
    </row>
    <row r="333" spans="11:12" x14ac:dyDescent="0.25">
      <c r="K333" s="68">
        <v>44065</v>
      </c>
      <c r="L333" s="43">
        <v>96.101100000000002</v>
      </c>
    </row>
    <row r="334" spans="11:12" x14ac:dyDescent="0.25">
      <c r="K334" s="68">
        <v>44072</v>
      </c>
      <c r="L334" s="43">
        <v>96.116399999999999</v>
      </c>
    </row>
    <row r="335" spans="11:12" x14ac:dyDescent="0.25">
      <c r="K335" s="68">
        <v>44079</v>
      </c>
      <c r="L335" s="43">
        <v>97.195800000000006</v>
      </c>
    </row>
    <row r="336" spans="11:12" x14ac:dyDescent="0.25">
      <c r="K336" s="68">
        <v>44086</v>
      </c>
      <c r="L336" s="43">
        <v>97.663300000000007</v>
      </c>
    </row>
    <row r="337" spans="11:12" x14ac:dyDescent="0.25">
      <c r="K337" s="68">
        <v>44093</v>
      </c>
      <c r="L337" s="43">
        <v>98.770200000000003</v>
      </c>
    </row>
    <row r="338" spans="11:12" x14ac:dyDescent="0.25">
      <c r="K338" s="68">
        <v>44100</v>
      </c>
      <c r="L338" s="43">
        <v>97.380300000000005</v>
      </c>
    </row>
    <row r="339" spans="11:12" x14ac:dyDescent="0.25">
      <c r="K339" s="68">
        <v>44107</v>
      </c>
      <c r="L339" s="43">
        <v>95.560599999999994</v>
      </c>
    </row>
    <row r="340" spans="11:12" x14ac:dyDescent="0.25">
      <c r="K340" s="68">
        <v>44114</v>
      </c>
      <c r="L340" s="43">
        <v>94.999899999999997</v>
      </c>
    </row>
    <row r="341" spans="11:12" x14ac:dyDescent="0.25">
      <c r="K341" s="68">
        <v>44121</v>
      </c>
      <c r="L341" s="43">
        <v>94.639700000000005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9497-42EE-4D80-98BD-B3FDE36965B1}">
  <sheetPr codeName="Sheet9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39</v>
      </c>
    </row>
    <row r="2" spans="1:12" ht="19.5" customHeight="1" x14ac:dyDescent="0.3">
      <c r="A2" s="3" t="str">
        <f>"Weekly Payroll Jobs and Wages in Australia - " &amp;$L$1</f>
        <v>Weekly Payroll Jobs and Wages in Australia - Northern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Northern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86" t="s">
        <v>62</v>
      </c>
      <c r="G7" s="84"/>
      <c r="H7" s="84"/>
      <c r="I7" s="85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Northern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-1.2860728567201996E-2</v>
      </c>
      <c r="C11" s="28">
        <v>-1.3378610401007296E-2</v>
      </c>
      <c r="D11" s="28">
        <v>-3.5218065684640143E-3</v>
      </c>
      <c r="E11" s="28">
        <v>-7.3065998488949235E-3</v>
      </c>
      <c r="F11" s="28">
        <v>-1.6085080869564172E-2</v>
      </c>
      <c r="G11" s="28">
        <v>-1.9744573879531213E-2</v>
      </c>
      <c r="H11" s="28">
        <v>1.8734333695360483E-3</v>
      </c>
      <c r="I11" s="61">
        <v>-1.1144970430754575E-2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-2.7714932126696845E-2</v>
      </c>
      <c r="C13" s="28">
        <v>-1.7124084195836775E-2</v>
      </c>
      <c r="D13" s="28">
        <v>-3.1354432868094806E-3</v>
      </c>
      <c r="E13" s="28">
        <v>-8.8650754992694036E-3</v>
      </c>
      <c r="F13" s="28">
        <v>-3.6636162881433454E-2</v>
      </c>
      <c r="G13" s="28">
        <v>-1.8455892654031469E-2</v>
      </c>
      <c r="H13" s="28">
        <v>4.4724867998195972E-3</v>
      </c>
      <c r="I13" s="61">
        <v>-1.3157357044784601E-2</v>
      </c>
      <c r="J13" s="28"/>
      <c r="K13" s="42"/>
      <c r="L13" s="43"/>
    </row>
    <row r="14" spans="1:12" x14ac:dyDescent="0.25">
      <c r="A14" s="62" t="s">
        <v>27</v>
      </c>
      <c r="B14" s="28">
        <v>-1.3966281810554926E-2</v>
      </c>
      <c r="C14" s="28">
        <v>-1.2921274170649255E-2</v>
      </c>
      <c r="D14" s="28">
        <v>-4.4205558468799477E-3</v>
      </c>
      <c r="E14" s="28">
        <v>-5.5357214489148987E-3</v>
      </c>
      <c r="F14" s="28">
        <v>3.4050778663921033E-3</v>
      </c>
      <c r="G14" s="28">
        <v>-2.2714103471372704E-2</v>
      </c>
      <c r="H14" s="28">
        <v>-5.6028482987247052E-4</v>
      </c>
      <c r="I14" s="61">
        <v>-8.5297058962771066E-3</v>
      </c>
      <c r="J14" s="28"/>
      <c r="K14" s="38"/>
      <c r="L14" s="43"/>
    </row>
    <row r="15" spans="1:12" x14ac:dyDescent="0.25">
      <c r="A15" s="63" t="s">
        <v>49</v>
      </c>
      <c r="B15" s="28">
        <v>0.16807148175725972</v>
      </c>
      <c r="C15" s="28">
        <v>3.2279008554507493E-2</v>
      </c>
      <c r="D15" s="28">
        <v>1.2295117229511598E-2</v>
      </c>
      <c r="E15" s="28">
        <v>-1.5034364261168331E-3</v>
      </c>
      <c r="F15" s="28">
        <v>0.33707384473205204</v>
      </c>
      <c r="G15" s="28">
        <v>8.3281957180145749E-3</v>
      </c>
      <c r="H15" s="28">
        <v>-2.1499671860127467E-2</v>
      </c>
      <c r="I15" s="61">
        <v>8.9280458118723427E-3</v>
      </c>
      <c r="J15" s="28"/>
      <c r="K15" s="56"/>
      <c r="L15" s="43"/>
    </row>
    <row r="16" spans="1:12" x14ac:dyDescent="0.25">
      <c r="A16" s="62" t="s">
        <v>50</v>
      </c>
      <c r="B16" s="28">
        <v>-1.7148238092877799E-3</v>
      </c>
      <c r="C16" s="28">
        <v>-7.4212782732960836E-3</v>
      </c>
      <c r="D16" s="28">
        <v>-4.8713008250579337E-3</v>
      </c>
      <c r="E16" s="28">
        <v>-2.9555194325402434E-3</v>
      </c>
      <c r="F16" s="28">
        <v>3.8064320611381763E-2</v>
      </c>
      <c r="G16" s="28">
        <v>-1.6837339557337461E-2</v>
      </c>
      <c r="H16" s="28">
        <v>-1.9949177738177726E-3</v>
      </c>
      <c r="I16" s="61">
        <v>-1.435602692683835E-2</v>
      </c>
      <c r="J16" s="28"/>
      <c r="K16" s="42"/>
      <c r="L16" s="43"/>
    </row>
    <row r="17" spans="1:12" x14ac:dyDescent="0.25">
      <c r="A17" s="62" t="s">
        <v>51</v>
      </c>
      <c r="B17" s="28">
        <v>-1.7138963600502044E-2</v>
      </c>
      <c r="C17" s="28">
        <v>-1.5656358869374665E-2</v>
      </c>
      <c r="D17" s="28">
        <v>-6.3057902179035619E-3</v>
      </c>
      <c r="E17" s="28">
        <v>-7.0561975735320415E-3</v>
      </c>
      <c r="F17" s="28">
        <v>-1.7878880961661459E-2</v>
      </c>
      <c r="G17" s="28">
        <v>-2.2194620789347974E-2</v>
      </c>
      <c r="H17" s="28">
        <v>-5.1732862427164017E-3</v>
      </c>
      <c r="I17" s="61">
        <v>-9.9198958523878389E-3</v>
      </c>
      <c r="J17" s="28"/>
      <c r="K17" s="42"/>
      <c r="L17" s="43"/>
    </row>
    <row r="18" spans="1:12" x14ac:dyDescent="0.25">
      <c r="A18" s="62" t="s">
        <v>52</v>
      </c>
      <c r="B18" s="28">
        <v>-1.8268552813601735E-2</v>
      </c>
      <c r="C18" s="28">
        <v>-1.4265615198494563E-2</v>
      </c>
      <c r="D18" s="28">
        <v>-1.7272727272810151E-5</v>
      </c>
      <c r="E18" s="28">
        <v>-8.6070929656166806E-3</v>
      </c>
      <c r="F18" s="28">
        <v>-3.0785059032125028E-2</v>
      </c>
      <c r="G18" s="28">
        <v>-2.1790239129617417E-2</v>
      </c>
      <c r="H18" s="28">
        <v>1.3567795118591963E-3</v>
      </c>
      <c r="I18" s="61">
        <v>-6.0591511456684621E-3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-2.1129356568364566E-2</v>
      </c>
      <c r="C19" s="28">
        <v>-1.2970263572876783E-2</v>
      </c>
      <c r="D19" s="28">
        <v>-3.5421878553558717E-3</v>
      </c>
      <c r="E19" s="28">
        <v>-8.9592607201217644E-3</v>
      </c>
      <c r="F19" s="28">
        <v>-3.3048011877181316E-2</v>
      </c>
      <c r="G19" s="28">
        <v>-1.256058098198376E-2</v>
      </c>
      <c r="H19" s="28">
        <v>6.5058025252109353E-3</v>
      </c>
      <c r="I19" s="61">
        <v>-9.986675597109973E-3</v>
      </c>
      <c r="J19" s="29"/>
      <c r="K19" s="44"/>
      <c r="L19" s="43"/>
    </row>
    <row r="20" spans="1:12" x14ac:dyDescent="0.25">
      <c r="A20" s="62" t="s">
        <v>54</v>
      </c>
      <c r="B20" s="28">
        <v>-5.0928741092636565E-2</v>
      </c>
      <c r="C20" s="28">
        <v>-1.5622074402562136E-2</v>
      </c>
      <c r="D20" s="28">
        <v>-1.4769461451955568E-3</v>
      </c>
      <c r="E20" s="28">
        <v>-5.9619922990933327E-3</v>
      </c>
      <c r="F20" s="28">
        <v>-3.1803271198437955E-2</v>
      </c>
      <c r="G20" s="28">
        <v>-1.794555132142639E-2</v>
      </c>
      <c r="H20" s="28">
        <v>3.2475933696630932E-2</v>
      </c>
      <c r="I20" s="61">
        <v>-1.7684644460847276E-2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-0.134395702775291</v>
      </c>
      <c r="C21" s="65">
        <v>-5.5781250000000004E-2</v>
      </c>
      <c r="D21" s="65">
        <v>-5.2674897119341368E-3</v>
      </c>
      <c r="E21" s="65">
        <v>-2.3115577889447181E-2</v>
      </c>
      <c r="F21" s="65">
        <v>-0.11703925213901811</v>
      </c>
      <c r="G21" s="65">
        <v>-2.7206072461185338E-2</v>
      </c>
      <c r="H21" s="65">
        <v>2.7196735087690938E-2</v>
      </c>
      <c r="I21" s="66">
        <v>-3.663929256212195E-2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Northern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Northern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106.16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100.05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98.91</v>
      </c>
    </row>
    <row r="39" spans="1:12" x14ac:dyDescent="0.25">
      <c r="K39" s="44" t="s">
        <v>52</v>
      </c>
      <c r="L39" s="43">
        <v>98.23</v>
      </c>
    </row>
    <row r="40" spans="1:12" x14ac:dyDescent="0.25">
      <c r="K40" s="37" t="s">
        <v>53</v>
      </c>
      <c r="L40" s="43">
        <v>98.7</v>
      </c>
    </row>
    <row r="41" spans="1:12" x14ac:dyDescent="0.25">
      <c r="K41" s="37" t="s">
        <v>54</v>
      </c>
      <c r="L41" s="43">
        <v>95.92</v>
      </c>
    </row>
    <row r="42" spans="1:12" x14ac:dyDescent="0.25">
      <c r="K42" s="37" t="s">
        <v>55</v>
      </c>
      <c r="L42" s="43">
        <v>94.54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105.23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Northern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99.16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97.98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96.49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97.65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94.67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89.86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106.78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Northern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99.01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97.21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96.63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97.13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94.66</v>
      </c>
    </row>
    <row r="60" spans="1:12" ht="15.4" customHeight="1" x14ac:dyDescent="0.25">
      <c r="K60" s="37" t="s">
        <v>55</v>
      </c>
      <c r="L60" s="43">
        <v>90.76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104.24</v>
      </c>
    </row>
    <row r="66" spans="1:12" ht="15.4" customHeight="1" x14ac:dyDescent="0.25">
      <c r="K66" s="42" t="s">
        <v>50</v>
      </c>
      <c r="L66" s="43">
        <v>99.22</v>
      </c>
    </row>
    <row r="67" spans="1:12" ht="15.4" customHeight="1" x14ac:dyDescent="0.25">
      <c r="K67" s="42" t="s">
        <v>51</v>
      </c>
      <c r="L67" s="43">
        <v>100.17</v>
      </c>
    </row>
    <row r="68" spans="1:12" ht="15.4" customHeight="1" x14ac:dyDescent="0.25">
      <c r="K68" s="44" t="s">
        <v>52</v>
      </c>
      <c r="L68" s="43">
        <v>100.72</v>
      </c>
    </row>
    <row r="69" spans="1:12" ht="15.4" customHeight="1" x14ac:dyDescent="0.25">
      <c r="K69" s="37" t="s">
        <v>53</v>
      </c>
      <c r="L69" s="43">
        <v>99.69</v>
      </c>
    </row>
    <row r="70" spans="1:12" ht="15.4" customHeight="1" x14ac:dyDescent="0.25">
      <c r="K70" s="37" t="s">
        <v>54</v>
      </c>
      <c r="L70" s="43">
        <v>97.28</v>
      </c>
    </row>
    <row r="71" spans="1:12" ht="15.4" customHeight="1" x14ac:dyDescent="0.25">
      <c r="K71" s="37" t="s">
        <v>55</v>
      </c>
      <c r="L71" s="43">
        <v>88.75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106.31</v>
      </c>
    </row>
    <row r="75" spans="1:12" ht="15.4" customHeight="1" x14ac:dyDescent="0.25">
      <c r="K75" s="42" t="s">
        <v>50</v>
      </c>
      <c r="L75" s="43">
        <v>99.29</v>
      </c>
    </row>
    <row r="76" spans="1:12" ht="15.4" customHeight="1" x14ac:dyDescent="0.25">
      <c r="K76" s="42" t="s">
        <v>51</v>
      </c>
      <c r="L76" s="43">
        <v>99.23</v>
      </c>
    </row>
    <row r="77" spans="1:12" ht="15.4" customHeight="1" x14ac:dyDescent="0.25">
      <c r="A77" s="31" t="str">
        <f>"Distribution of payroll jobs by industry, "&amp;$L$1</f>
        <v>Distribution of payroll jobs by industry, Northern Territory</v>
      </c>
      <c r="K77" s="44" t="s">
        <v>52</v>
      </c>
      <c r="L77" s="43">
        <v>99.53</v>
      </c>
    </row>
    <row r="78" spans="1:12" ht="15.4" customHeight="1" x14ac:dyDescent="0.25">
      <c r="K78" s="37" t="s">
        <v>53</v>
      </c>
      <c r="L78" s="43">
        <v>98.64</v>
      </c>
    </row>
    <row r="79" spans="1:12" ht="15.4" customHeight="1" x14ac:dyDescent="0.25">
      <c r="K79" s="37" t="s">
        <v>54</v>
      </c>
      <c r="L79" s="43">
        <v>95.84</v>
      </c>
    </row>
    <row r="80" spans="1:12" ht="15.4" customHeight="1" x14ac:dyDescent="0.25">
      <c r="K80" s="37" t="s">
        <v>55</v>
      </c>
      <c r="L80" s="43">
        <v>84.08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105.67</v>
      </c>
    </row>
    <row r="84" spans="1:12" ht="15.4" customHeight="1" x14ac:dyDescent="0.25">
      <c r="K84" s="42" t="s">
        <v>50</v>
      </c>
      <c r="L84" s="43">
        <v>98.55</v>
      </c>
    </row>
    <row r="85" spans="1:12" ht="15.4" customHeight="1" x14ac:dyDescent="0.25">
      <c r="K85" s="42" t="s">
        <v>51</v>
      </c>
      <c r="L85" s="43">
        <v>98.7</v>
      </c>
    </row>
    <row r="86" spans="1:12" ht="15.4" customHeight="1" x14ac:dyDescent="0.25">
      <c r="K86" s="44" t="s">
        <v>52</v>
      </c>
      <c r="L86" s="43">
        <v>99.43</v>
      </c>
    </row>
    <row r="87" spans="1:12" ht="15.4" customHeight="1" x14ac:dyDescent="0.25">
      <c r="K87" s="37" t="s">
        <v>53</v>
      </c>
      <c r="L87" s="43">
        <v>98.55</v>
      </c>
    </row>
    <row r="88" spans="1:12" ht="15.4" customHeight="1" x14ac:dyDescent="0.25">
      <c r="K88" s="37" t="s">
        <v>54</v>
      </c>
      <c r="L88" s="43">
        <v>95.58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81.760000000000005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-6.9999999999999999E-4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-5.4399999999999997E-2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8.9999999999999998E-4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-7.3000000000000001E-3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-7.4999999999999997E-2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-8.2400000000000001E-2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1.7000000000000001E-2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-5.9400000000000001E-2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-7.3400000000000007E-2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6.4799999999999996E-2</v>
      </c>
    </row>
    <row r="104" spans="1:12" x14ac:dyDescent="0.25">
      <c r="K104" s="38" t="s">
        <v>12</v>
      </c>
      <c r="L104" s="42">
        <v>-1.3100000000000001E-2</v>
      </c>
    </row>
    <row r="105" spans="1:12" x14ac:dyDescent="0.25">
      <c r="K105" s="38" t="s">
        <v>11</v>
      </c>
      <c r="L105" s="42">
        <v>-6.2700000000000006E-2</v>
      </c>
    </row>
    <row r="106" spans="1:12" x14ac:dyDescent="0.25">
      <c r="K106" s="38" t="s">
        <v>10</v>
      </c>
      <c r="L106" s="42">
        <v>-8.2400000000000001E-2</v>
      </c>
    </row>
    <row r="107" spans="1:12" x14ac:dyDescent="0.25">
      <c r="K107" s="38" t="s">
        <v>9</v>
      </c>
      <c r="L107" s="42">
        <v>-7.6799999999999993E-2</v>
      </c>
    </row>
    <row r="108" spans="1:12" x14ac:dyDescent="0.25">
      <c r="K108" s="38" t="s">
        <v>8</v>
      </c>
      <c r="L108" s="42">
        <v>5.1299999999999998E-2</v>
      </c>
    </row>
    <row r="109" spans="1:12" x14ac:dyDescent="0.25">
      <c r="K109" s="38" t="s">
        <v>7</v>
      </c>
      <c r="L109" s="42">
        <v>-2.64E-2</v>
      </c>
    </row>
    <row r="110" spans="1:12" x14ac:dyDescent="0.25">
      <c r="K110" s="38" t="s">
        <v>6</v>
      </c>
      <c r="L110" s="42">
        <v>3.6200000000000003E-2</v>
      </c>
    </row>
    <row r="111" spans="1:12" x14ac:dyDescent="0.25">
      <c r="K111" s="38" t="s">
        <v>5</v>
      </c>
      <c r="L111" s="42">
        <v>-3.2099999999999997E-2</v>
      </c>
    </row>
    <row r="112" spans="1:12" x14ac:dyDescent="0.25">
      <c r="K112" s="38" t="s">
        <v>3</v>
      </c>
      <c r="L112" s="42">
        <v>4.5900000000000003E-2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1.2699999999999999E-2</v>
      </c>
    </row>
    <row r="144" spans="11:12" x14ac:dyDescent="0.25">
      <c r="K144" s="38" t="s">
        <v>0</v>
      </c>
      <c r="L144" s="42">
        <v>2.6700000000000002E-2</v>
      </c>
    </row>
    <row r="145" spans="11:12" x14ac:dyDescent="0.25">
      <c r="K145" s="38" t="s">
        <v>1</v>
      </c>
      <c r="L145" s="42">
        <v>2.9000000000000001E-2</v>
      </c>
    </row>
    <row r="146" spans="11:12" x14ac:dyDescent="0.25">
      <c r="K146" s="38" t="s">
        <v>18</v>
      </c>
      <c r="L146" s="42">
        <v>1.4200000000000001E-2</v>
      </c>
    </row>
    <row r="147" spans="11:12" x14ac:dyDescent="0.25">
      <c r="K147" s="38" t="s">
        <v>2</v>
      </c>
      <c r="L147" s="42">
        <v>8.3000000000000004E-2</v>
      </c>
    </row>
    <row r="148" spans="11:12" x14ac:dyDescent="0.25">
      <c r="K148" s="38" t="s">
        <v>17</v>
      </c>
      <c r="L148" s="42">
        <v>2.7099999999999999E-2</v>
      </c>
    </row>
    <row r="149" spans="11:12" x14ac:dyDescent="0.25">
      <c r="K149" s="38" t="s">
        <v>16</v>
      </c>
      <c r="L149" s="42">
        <v>8.4500000000000006E-2</v>
      </c>
    </row>
    <row r="150" spans="11:12" x14ac:dyDescent="0.25">
      <c r="K150" s="38" t="s">
        <v>15</v>
      </c>
      <c r="L150" s="42">
        <v>7.3200000000000001E-2</v>
      </c>
    </row>
    <row r="151" spans="11:12" x14ac:dyDescent="0.25">
      <c r="K151" s="38" t="s">
        <v>14</v>
      </c>
      <c r="L151" s="42">
        <v>4.1700000000000001E-2</v>
      </c>
    </row>
    <row r="152" spans="11:12" x14ac:dyDescent="0.25">
      <c r="K152" s="38" t="s">
        <v>13</v>
      </c>
      <c r="L152" s="42">
        <v>5.4000000000000003E-3</v>
      </c>
    </row>
    <row r="153" spans="11:12" x14ac:dyDescent="0.25">
      <c r="K153" s="38" t="s">
        <v>12</v>
      </c>
      <c r="L153" s="42">
        <v>1.41E-2</v>
      </c>
    </row>
    <row r="154" spans="11:12" x14ac:dyDescent="0.25">
      <c r="K154" s="38" t="s">
        <v>11</v>
      </c>
      <c r="L154" s="42">
        <v>1.77E-2</v>
      </c>
    </row>
    <row r="155" spans="11:12" x14ac:dyDescent="0.25">
      <c r="K155" s="38" t="s">
        <v>10</v>
      </c>
      <c r="L155" s="42">
        <v>5.6099999999999997E-2</v>
      </c>
    </row>
    <row r="156" spans="11:12" x14ac:dyDescent="0.25">
      <c r="K156" s="38" t="s">
        <v>9</v>
      </c>
      <c r="L156" s="42">
        <v>5.1400000000000001E-2</v>
      </c>
    </row>
    <row r="157" spans="11:12" x14ac:dyDescent="0.25">
      <c r="K157" s="38" t="s">
        <v>8</v>
      </c>
      <c r="L157" s="42">
        <v>0.14680000000000001</v>
      </c>
    </row>
    <row r="158" spans="11:12" x14ac:dyDescent="0.25">
      <c r="K158" s="38" t="s">
        <v>7</v>
      </c>
      <c r="L158" s="42">
        <v>8.4400000000000003E-2</v>
      </c>
    </row>
    <row r="159" spans="11:12" x14ac:dyDescent="0.25">
      <c r="K159" s="38" t="s">
        <v>6</v>
      </c>
      <c r="L159" s="42">
        <v>0.16500000000000001</v>
      </c>
    </row>
    <row r="160" spans="11:12" x14ac:dyDescent="0.25">
      <c r="K160" s="38" t="s">
        <v>5</v>
      </c>
      <c r="L160" s="42">
        <v>0.02</v>
      </c>
    </row>
    <row r="161" spans="11:12" x14ac:dyDescent="0.25">
      <c r="K161" s="38" t="s">
        <v>3</v>
      </c>
      <c r="L161" s="42">
        <v>4.5999999999999999E-2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1.29E-2</v>
      </c>
    </row>
    <row r="164" spans="11:12" x14ac:dyDescent="0.25">
      <c r="K164" s="38" t="s">
        <v>0</v>
      </c>
      <c r="L164" s="42">
        <v>2.5600000000000001E-2</v>
      </c>
    </row>
    <row r="165" spans="11:12" x14ac:dyDescent="0.25">
      <c r="K165" s="38" t="s">
        <v>1</v>
      </c>
      <c r="L165" s="42">
        <v>2.9399999999999999E-2</v>
      </c>
    </row>
    <row r="166" spans="11:12" x14ac:dyDescent="0.25">
      <c r="K166" s="38" t="s">
        <v>18</v>
      </c>
      <c r="L166" s="42">
        <v>1.43E-2</v>
      </c>
    </row>
    <row r="167" spans="11:12" x14ac:dyDescent="0.25">
      <c r="K167" s="38" t="s">
        <v>2</v>
      </c>
      <c r="L167" s="42">
        <v>7.7799999999999994E-2</v>
      </c>
    </row>
    <row r="168" spans="11:12" x14ac:dyDescent="0.25">
      <c r="K168" s="38" t="s">
        <v>17</v>
      </c>
      <c r="L168" s="42">
        <v>2.52E-2</v>
      </c>
    </row>
    <row r="169" spans="11:12" x14ac:dyDescent="0.25">
      <c r="K169" s="38" t="s">
        <v>16</v>
      </c>
      <c r="L169" s="42">
        <v>8.7099999999999997E-2</v>
      </c>
    </row>
    <row r="170" spans="11:12" x14ac:dyDescent="0.25">
      <c r="K170" s="38" t="s">
        <v>15</v>
      </c>
      <c r="L170" s="42">
        <v>6.9699999999999998E-2</v>
      </c>
    </row>
    <row r="171" spans="11:12" x14ac:dyDescent="0.25">
      <c r="K171" s="38" t="s">
        <v>14</v>
      </c>
      <c r="L171" s="42">
        <v>3.9100000000000003E-2</v>
      </c>
    </row>
    <row r="172" spans="11:12" x14ac:dyDescent="0.25">
      <c r="K172" s="38" t="s">
        <v>13</v>
      </c>
      <c r="L172" s="42">
        <v>5.8999999999999999E-3</v>
      </c>
    </row>
    <row r="173" spans="11:12" x14ac:dyDescent="0.25">
      <c r="K173" s="38" t="s">
        <v>12</v>
      </c>
      <c r="L173" s="42">
        <v>1.41E-2</v>
      </c>
    </row>
    <row r="174" spans="11:12" x14ac:dyDescent="0.25">
      <c r="K174" s="38" t="s">
        <v>11</v>
      </c>
      <c r="L174" s="42">
        <v>1.6799999999999999E-2</v>
      </c>
    </row>
    <row r="175" spans="11:12" x14ac:dyDescent="0.25">
      <c r="K175" s="38" t="s">
        <v>10</v>
      </c>
      <c r="L175" s="42">
        <v>5.2200000000000003E-2</v>
      </c>
    </row>
    <row r="176" spans="11:12" x14ac:dyDescent="0.25">
      <c r="K176" s="38" t="s">
        <v>9</v>
      </c>
      <c r="L176" s="42">
        <v>4.8000000000000001E-2</v>
      </c>
    </row>
    <row r="177" spans="11:12" x14ac:dyDescent="0.25">
      <c r="K177" s="38" t="s">
        <v>8</v>
      </c>
      <c r="L177" s="42">
        <v>0.15629999999999999</v>
      </c>
    </row>
    <row r="178" spans="11:12" x14ac:dyDescent="0.25">
      <c r="K178" s="38" t="s">
        <v>7</v>
      </c>
      <c r="L178" s="42">
        <v>8.3199999999999996E-2</v>
      </c>
    </row>
    <row r="179" spans="11:12" x14ac:dyDescent="0.25">
      <c r="K179" s="38" t="s">
        <v>6</v>
      </c>
      <c r="L179" s="42">
        <v>0.17319999999999999</v>
      </c>
    </row>
    <row r="180" spans="11:12" x14ac:dyDescent="0.25">
      <c r="K180" s="38" t="s">
        <v>5</v>
      </c>
      <c r="L180" s="42">
        <v>1.9599999999999999E-2</v>
      </c>
    </row>
    <row r="181" spans="11:12" x14ac:dyDescent="0.25">
      <c r="K181" s="38" t="s">
        <v>3</v>
      </c>
      <c r="L181" s="42">
        <v>4.87E-2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98.841399999999993</v>
      </c>
    </row>
    <row r="270" spans="11:12" x14ac:dyDescent="0.25">
      <c r="K270" s="68">
        <v>43918</v>
      </c>
      <c r="L270" s="43">
        <v>96.242599999999996</v>
      </c>
    </row>
    <row r="271" spans="11:12" x14ac:dyDescent="0.25">
      <c r="K271" s="68">
        <v>43925</v>
      </c>
      <c r="L271" s="43">
        <v>94.4589</v>
      </c>
    </row>
    <row r="272" spans="11:12" x14ac:dyDescent="0.25">
      <c r="K272" s="68">
        <v>43932</v>
      </c>
      <c r="L272" s="43">
        <v>92.957700000000003</v>
      </c>
    </row>
    <row r="273" spans="11:12" x14ac:dyDescent="0.25">
      <c r="K273" s="68">
        <v>43939</v>
      </c>
      <c r="L273" s="43">
        <v>92.433700000000002</v>
      </c>
    </row>
    <row r="274" spans="11:12" x14ac:dyDescent="0.25">
      <c r="K274" s="68">
        <v>43946</v>
      </c>
      <c r="L274" s="43">
        <v>92.777299999999997</v>
      </c>
    </row>
    <row r="275" spans="11:12" x14ac:dyDescent="0.25">
      <c r="K275" s="68">
        <v>43953</v>
      </c>
      <c r="L275" s="43">
        <v>93.299400000000006</v>
      </c>
    </row>
    <row r="276" spans="11:12" x14ac:dyDescent="0.25">
      <c r="K276" s="68">
        <v>43960</v>
      </c>
      <c r="L276" s="43">
        <v>93.896799999999999</v>
      </c>
    </row>
    <row r="277" spans="11:12" x14ac:dyDescent="0.25">
      <c r="K277" s="68">
        <v>43967</v>
      </c>
      <c r="L277" s="43">
        <v>94.740499999999997</v>
      </c>
    </row>
    <row r="278" spans="11:12" x14ac:dyDescent="0.25">
      <c r="K278" s="68">
        <v>43974</v>
      </c>
      <c r="L278" s="43">
        <v>95.407600000000002</v>
      </c>
    </row>
    <row r="279" spans="11:12" x14ac:dyDescent="0.25">
      <c r="K279" s="68">
        <v>43981</v>
      </c>
      <c r="L279" s="43">
        <v>95.672899999999998</v>
      </c>
    </row>
    <row r="280" spans="11:12" x14ac:dyDescent="0.25">
      <c r="K280" s="68">
        <v>43988</v>
      </c>
      <c r="L280" s="43">
        <v>95.613699999999994</v>
      </c>
    </row>
    <row r="281" spans="11:12" x14ac:dyDescent="0.25">
      <c r="K281" s="68">
        <v>43995</v>
      </c>
      <c r="L281" s="43">
        <v>96.525099999999995</v>
      </c>
    </row>
    <row r="282" spans="11:12" x14ac:dyDescent="0.25">
      <c r="K282" s="68">
        <v>44002</v>
      </c>
      <c r="L282" s="43">
        <v>97.304900000000004</v>
      </c>
    </row>
    <row r="283" spans="11:12" x14ac:dyDescent="0.25">
      <c r="K283" s="68">
        <v>44009</v>
      </c>
      <c r="L283" s="43">
        <v>97.017600000000002</v>
      </c>
    </row>
    <row r="284" spans="11:12" x14ac:dyDescent="0.25">
      <c r="K284" s="68">
        <v>44016</v>
      </c>
      <c r="L284" s="43">
        <v>98.055000000000007</v>
      </c>
    </row>
    <row r="285" spans="11:12" x14ac:dyDescent="0.25">
      <c r="K285" s="68">
        <v>44023</v>
      </c>
      <c r="L285" s="43">
        <v>98.043499999999995</v>
      </c>
    </row>
    <row r="286" spans="11:12" x14ac:dyDescent="0.25">
      <c r="K286" s="68">
        <v>44030</v>
      </c>
      <c r="L286" s="43">
        <v>97.537700000000001</v>
      </c>
    </row>
    <row r="287" spans="11:12" x14ac:dyDescent="0.25">
      <c r="K287" s="68">
        <v>44037</v>
      </c>
      <c r="L287" s="43">
        <v>97.491900000000001</v>
      </c>
    </row>
    <row r="288" spans="11:12" x14ac:dyDescent="0.25">
      <c r="K288" s="68">
        <v>44044</v>
      </c>
      <c r="L288" s="43">
        <v>97.901300000000006</v>
      </c>
    </row>
    <row r="289" spans="11:12" x14ac:dyDescent="0.25">
      <c r="K289" s="68">
        <v>44051</v>
      </c>
      <c r="L289" s="43">
        <v>98.968299999999999</v>
      </c>
    </row>
    <row r="290" spans="11:12" x14ac:dyDescent="0.25">
      <c r="K290" s="68">
        <v>44058</v>
      </c>
      <c r="L290" s="43">
        <v>99.099100000000007</v>
      </c>
    </row>
    <row r="291" spans="11:12" x14ac:dyDescent="0.25">
      <c r="K291" s="68">
        <v>44065</v>
      </c>
      <c r="L291" s="43">
        <v>99.273700000000005</v>
      </c>
    </row>
    <row r="292" spans="11:12" x14ac:dyDescent="0.25">
      <c r="K292" s="68">
        <v>44072</v>
      </c>
      <c r="L292" s="43">
        <v>99.342399999999998</v>
      </c>
    </row>
    <row r="293" spans="11:12" x14ac:dyDescent="0.25">
      <c r="K293" s="68">
        <v>44079</v>
      </c>
      <c r="L293" s="43">
        <v>99.347200000000001</v>
      </c>
    </row>
    <row r="294" spans="11:12" x14ac:dyDescent="0.25">
      <c r="K294" s="68">
        <v>44086</v>
      </c>
      <c r="L294" s="43">
        <v>99.444599999999994</v>
      </c>
    </row>
    <row r="295" spans="11:12" x14ac:dyDescent="0.25">
      <c r="K295" s="68">
        <v>44093</v>
      </c>
      <c r="L295" s="43">
        <v>100.05249999999999</v>
      </c>
    </row>
    <row r="296" spans="11:12" x14ac:dyDescent="0.25">
      <c r="K296" s="68">
        <v>44100</v>
      </c>
      <c r="L296" s="43">
        <v>100.06489999999999</v>
      </c>
    </row>
    <row r="297" spans="11:12" x14ac:dyDescent="0.25">
      <c r="K297" s="68">
        <v>44107</v>
      </c>
      <c r="L297" s="43">
        <v>99.791899999999998</v>
      </c>
    </row>
    <row r="298" spans="11:12" x14ac:dyDescent="0.25">
      <c r="K298" s="68">
        <v>44114</v>
      </c>
      <c r="L298" s="43">
        <v>99.062799999999996</v>
      </c>
    </row>
    <row r="299" spans="11:12" x14ac:dyDescent="0.25">
      <c r="K299" s="68">
        <v>44121</v>
      </c>
      <c r="L299" s="43">
        <v>98.713899999999995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98.884299999999996</v>
      </c>
    </row>
    <row r="312" spans="11:12" x14ac:dyDescent="0.25">
      <c r="K312" s="68">
        <v>43918</v>
      </c>
      <c r="L312" s="43">
        <v>97.164299999999997</v>
      </c>
    </row>
    <row r="313" spans="11:12" x14ac:dyDescent="0.25">
      <c r="K313" s="68">
        <v>43925</v>
      </c>
      <c r="L313" s="43">
        <v>96.118300000000005</v>
      </c>
    </row>
    <row r="314" spans="11:12" x14ac:dyDescent="0.25">
      <c r="K314" s="68">
        <v>43932</v>
      </c>
      <c r="L314" s="43">
        <v>95.084000000000003</v>
      </c>
    </row>
    <row r="315" spans="11:12" x14ac:dyDescent="0.25">
      <c r="K315" s="68">
        <v>43939</v>
      </c>
      <c r="L315" s="43">
        <v>95.292299999999997</v>
      </c>
    </row>
    <row r="316" spans="11:12" x14ac:dyDescent="0.25">
      <c r="K316" s="68">
        <v>43946</v>
      </c>
      <c r="L316" s="43">
        <v>96.175899999999999</v>
      </c>
    </row>
    <row r="317" spans="11:12" x14ac:dyDescent="0.25">
      <c r="K317" s="68">
        <v>43953</v>
      </c>
      <c r="L317" s="43">
        <v>96.518699999999995</v>
      </c>
    </row>
    <row r="318" spans="11:12" x14ac:dyDescent="0.25">
      <c r="K318" s="68">
        <v>43960</v>
      </c>
      <c r="L318" s="43">
        <v>95.254400000000004</v>
      </c>
    </row>
    <row r="319" spans="11:12" x14ac:dyDescent="0.25">
      <c r="K319" s="68">
        <v>43967</v>
      </c>
      <c r="L319" s="43">
        <v>94.807400000000001</v>
      </c>
    </row>
    <row r="320" spans="11:12" x14ac:dyDescent="0.25">
      <c r="K320" s="68">
        <v>43974</v>
      </c>
      <c r="L320" s="43">
        <v>94.763400000000004</v>
      </c>
    </row>
    <row r="321" spans="11:12" x14ac:dyDescent="0.25">
      <c r="K321" s="68">
        <v>43981</v>
      </c>
      <c r="L321" s="43">
        <v>94.687700000000007</v>
      </c>
    </row>
    <row r="322" spans="11:12" x14ac:dyDescent="0.25">
      <c r="K322" s="68">
        <v>43988</v>
      </c>
      <c r="L322" s="43">
        <v>94.701999999999998</v>
      </c>
    </row>
    <row r="323" spans="11:12" x14ac:dyDescent="0.25">
      <c r="K323" s="68">
        <v>43995</v>
      </c>
      <c r="L323" s="43">
        <v>95.1678</v>
      </c>
    </row>
    <row r="324" spans="11:12" x14ac:dyDescent="0.25">
      <c r="K324" s="68">
        <v>44002</v>
      </c>
      <c r="L324" s="43">
        <v>97.128200000000007</v>
      </c>
    </row>
    <row r="325" spans="11:12" x14ac:dyDescent="0.25">
      <c r="K325" s="68">
        <v>44009</v>
      </c>
      <c r="L325" s="43">
        <v>97.322299999999998</v>
      </c>
    </row>
    <row r="326" spans="11:12" x14ac:dyDescent="0.25">
      <c r="K326" s="68">
        <v>44016</v>
      </c>
      <c r="L326" s="43">
        <v>98.191599999999994</v>
      </c>
    </row>
    <row r="327" spans="11:12" x14ac:dyDescent="0.25">
      <c r="K327" s="68">
        <v>44023</v>
      </c>
      <c r="L327" s="43">
        <v>96.811099999999996</v>
      </c>
    </row>
    <row r="328" spans="11:12" x14ac:dyDescent="0.25">
      <c r="K328" s="68">
        <v>44030</v>
      </c>
      <c r="L328" s="43">
        <v>96.219099999999997</v>
      </c>
    </row>
    <row r="329" spans="11:12" x14ac:dyDescent="0.25">
      <c r="K329" s="68">
        <v>44037</v>
      </c>
      <c r="L329" s="43">
        <v>95.896900000000002</v>
      </c>
    </row>
    <row r="330" spans="11:12" x14ac:dyDescent="0.25">
      <c r="K330" s="68">
        <v>44044</v>
      </c>
      <c r="L330" s="43">
        <v>96.5364</v>
      </c>
    </row>
    <row r="331" spans="11:12" x14ac:dyDescent="0.25">
      <c r="K331" s="68">
        <v>44051</v>
      </c>
      <c r="L331" s="43">
        <v>98.810400000000001</v>
      </c>
    </row>
    <row r="332" spans="11:12" x14ac:dyDescent="0.25">
      <c r="K332" s="68">
        <v>44058</v>
      </c>
      <c r="L332" s="43">
        <v>99.437700000000007</v>
      </c>
    </row>
    <row r="333" spans="11:12" x14ac:dyDescent="0.25">
      <c r="K333" s="68">
        <v>44065</v>
      </c>
      <c r="L333" s="43">
        <v>99.676900000000003</v>
      </c>
    </row>
    <row r="334" spans="11:12" x14ac:dyDescent="0.25">
      <c r="K334" s="68">
        <v>44072</v>
      </c>
      <c r="L334" s="43">
        <v>99.021500000000003</v>
      </c>
    </row>
    <row r="335" spans="11:12" x14ac:dyDescent="0.25">
      <c r="K335" s="68">
        <v>44079</v>
      </c>
      <c r="L335" s="43">
        <v>99.9405</v>
      </c>
    </row>
    <row r="336" spans="11:12" x14ac:dyDescent="0.25">
      <c r="K336" s="68">
        <v>44086</v>
      </c>
      <c r="L336" s="43">
        <v>100.1795</v>
      </c>
    </row>
    <row r="337" spans="11:12" x14ac:dyDescent="0.25">
      <c r="K337" s="68">
        <v>44093</v>
      </c>
      <c r="L337" s="43">
        <v>100.3733</v>
      </c>
    </row>
    <row r="338" spans="11:12" x14ac:dyDescent="0.25">
      <c r="K338" s="68">
        <v>44100</v>
      </c>
      <c r="L338" s="43">
        <v>100.02589999999999</v>
      </c>
    </row>
    <row r="339" spans="11:12" x14ac:dyDescent="0.25">
      <c r="K339" s="68">
        <v>44107</v>
      </c>
      <c r="L339" s="43">
        <v>99.314400000000006</v>
      </c>
    </row>
    <row r="340" spans="11:12" x14ac:dyDescent="0.25">
      <c r="K340" s="68">
        <v>44114</v>
      </c>
      <c r="L340" s="43">
        <v>98.207499999999996</v>
      </c>
    </row>
    <row r="341" spans="11:12" x14ac:dyDescent="0.25">
      <c r="K341" s="68">
        <v>44121</v>
      </c>
      <c r="L341" s="43">
        <v>98.391499999999994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288D-16D3-430D-ABE5-9443C0C4D189}">
  <sheetPr codeName="Sheet10">
    <tabColor theme="4" tint="0.39997558519241921"/>
  </sheetPr>
  <dimension ref="A1:L351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9" customWidth="1"/>
    <col min="2" max="2" width="12.5703125" style="19" customWidth="1"/>
    <col min="3" max="5" width="9.7109375" style="19" customWidth="1"/>
    <col min="6" max="6" width="12.5703125" style="19" customWidth="1"/>
    <col min="7" max="9" width="9.7109375" style="19" customWidth="1"/>
    <col min="10" max="10" width="6.7109375" style="19" customWidth="1"/>
    <col min="11" max="11" width="12.42578125" style="19" customWidth="1"/>
    <col min="12" max="12" width="22" style="54" customWidth="1"/>
    <col min="13" max="16384" width="8.7109375" style="19"/>
  </cols>
  <sheetData>
    <row r="1" spans="1:12" ht="60" customHeight="1" x14ac:dyDescent="0.25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4"/>
      <c r="K1" s="34"/>
      <c r="L1" s="35" t="s">
        <v>40</v>
      </c>
    </row>
    <row r="2" spans="1:12" ht="19.5" customHeight="1" x14ac:dyDescent="0.3">
      <c r="A2" s="3" t="str">
        <f>"Weekly Payroll Jobs and Wages in Australia - " &amp;$L$1</f>
        <v>Weekly Payroll Jobs and Wages in Australia - Australian Capital Territory</v>
      </c>
      <c r="B2" s="20"/>
      <c r="C2" s="20"/>
      <c r="D2" s="20"/>
      <c r="E2" s="20"/>
      <c r="F2" s="20"/>
      <c r="G2" s="20"/>
      <c r="H2" s="20"/>
      <c r="I2" s="20"/>
      <c r="J2" s="20"/>
      <c r="K2" s="39" t="s">
        <v>63</v>
      </c>
      <c r="L2" s="36">
        <v>44121</v>
      </c>
    </row>
    <row r="3" spans="1:12" ht="15" customHeight="1" x14ac:dyDescent="0.25">
      <c r="A3" s="21" t="str">
        <f>"Week ending "&amp;TEXT($L$2,"dddd dd mmmm yyyy")</f>
        <v>Week ending Saturday 17 October 2020</v>
      </c>
      <c r="B3" s="20"/>
      <c r="C3" s="22"/>
      <c r="D3" s="23"/>
      <c r="E3" s="20"/>
      <c r="F3" s="20"/>
      <c r="G3" s="20"/>
      <c r="H3" s="20"/>
      <c r="I3" s="20"/>
      <c r="J3" s="20"/>
      <c r="K3" s="41" t="s">
        <v>64</v>
      </c>
      <c r="L3" s="40">
        <v>43904</v>
      </c>
    </row>
    <row r="4" spans="1:12" ht="15" customHeight="1" x14ac:dyDescent="0.25">
      <c r="A4" s="2" t="s">
        <v>32</v>
      </c>
      <c r="B4" s="24"/>
      <c r="C4" s="24"/>
      <c r="D4" s="24"/>
      <c r="E4" s="24"/>
      <c r="F4" s="24"/>
      <c r="G4" s="24"/>
      <c r="H4" s="24"/>
      <c r="I4" s="24"/>
      <c r="J4" s="24"/>
      <c r="K4" s="39" t="s">
        <v>70</v>
      </c>
      <c r="L4" s="40">
        <v>44093</v>
      </c>
    </row>
    <row r="5" spans="1:12" ht="11.65" customHeight="1" x14ac:dyDescent="0.25">
      <c r="A5" s="50"/>
      <c r="B5" s="20"/>
      <c r="C5" s="20"/>
      <c r="D5" s="24"/>
      <c r="E5" s="24"/>
      <c r="F5" s="20"/>
      <c r="G5" s="20"/>
      <c r="H5" s="20"/>
      <c r="I5" s="20"/>
      <c r="J5" s="20"/>
      <c r="K5" s="39"/>
      <c r="L5" s="40">
        <v>44100</v>
      </c>
    </row>
    <row r="6" spans="1:12" ht="16.5" customHeight="1" thickBot="1" x14ac:dyDescent="0.3">
      <c r="A6" s="25" t="str">
        <f>"Change in payroll jobs and total wages, "&amp;$L$1</f>
        <v>Change in payroll jobs and total wages, Australian Capital Territory</v>
      </c>
      <c r="B6" s="22"/>
      <c r="C6" s="26"/>
      <c r="D6" s="27"/>
      <c r="E6" s="24"/>
      <c r="F6" s="20"/>
      <c r="G6" s="20"/>
      <c r="H6" s="20"/>
      <c r="I6" s="20"/>
      <c r="J6" s="20"/>
      <c r="K6" s="39"/>
      <c r="L6" s="40">
        <v>44107</v>
      </c>
    </row>
    <row r="7" spans="1:12" ht="16.5" customHeight="1" x14ac:dyDescent="0.25">
      <c r="A7" s="58"/>
      <c r="B7" s="83" t="s">
        <v>61</v>
      </c>
      <c r="C7" s="84"/>
      <c r="D7" s="84"/>
      <c r="E7" s="85"/>
      <c r="F7" s="95" t="s">
        <v>62</v>
      </c>
      <c r="G7" s="96"/>
      <c r="H7" s="96"/>
      <c r="I7" s="97"/>
      <c r="J7" s="51"/>
      <c r="K7" s="39" t="s">
        <v>71</v>
      </c>
      <c r="L7" s="40">
        <v>44114</v>
      </c>
    </row>
    <row r="8" spans="1:12" ht="43.5" customHeight="1" x14ac:dyDescent="0.25">
      <c r="A8" s="87"/>
      <c r="B8" s="89" t="str">
        <f>"% Change between " &amp; TEXT($L$3,"dd mmmm")&amp;" and "&amp; TEXT($L$2,"dd mmmm") &amp; " (Change since 100th case of COVID-19)"</f>
        <v>% Change between 14 March and 17 October (Change since 100th case of COVID-19)</v>
      </c>
      <c r="C8" s="91" t="str">
        <f>"% Change between " &amp; TEXT($L$4,"dd mmmm")&amp;" and "&amp; TEXT($L$2,"dd mmmm") &amp; " (monthly change)"</f>
        <v>% Change between 19 September and 17 October (monthly change)</v>
      </c>
      <c r="D8" s="74" t="str">
        <f>"% Change between " &amp; TEXT($L$7,"dd mmmm")&amp;" and "&amp; TEXT($L$2,"dd mmmm") &amp; " (weekly change)"</f>
        <v>% Change between 10 October and 17 October (weekly change)</v>
      </c>
      <c r="E8" s="76" t="str">
        <f>"% Change between " &amp; TEXT($L$6,"dd mmmm")&amp;" and "&amp; TEXT($L$7,"dd mmmm") &amp; " (weekly change)"</f>
        <v>% Change between 03 October and 10 October (weekly change)</v>
      </c>
      <c r="F8" s="93" t="str">
        <f>"% Change between " &amp; TEXT($L$3,"dd mmmm")&amp;" and "&amp; TEXT($L$2,"dd mmmm") &amp; " (Change since 100th case of COVID-19)"</f>
        <v>% Change between 14 March and 17 October (Change since 100th case of COVID-19)</v>
      </c>
      <c r="G8" s="91" t="str">
        <f>"% Change between " &amp; TEXT($L$4,"dd mmmm")&amp;" and "&amp; TEXT($L$2,"dd mmmm") &amp; " (monthly change)"</f>
        <v>% Change between 19 September and 17 October (monthly change)</v>
      </c>
      <c r="H8" s="74" t="str">
        <f>"% Change between " &amp; TEXT($L$7,"dd mmmm")&amp;" and "&amp; TEXT($L$2,"dd mmmm") &amp; " (weekly change)"</f>
        <v>% Change between 10 October and 17 October (weekly change)</v>
      </c>
      <c r="I8" s="76" t="str">
        <f>"% Change between " &amp; TEXT($L$6,"dd mmmm")&amp;" and "&amp; TEXT($L$7,"dd mmmm") &amp; " (weekly change)"</f>
        <v>% Change between 03 October and 10 October (weekly change)</v>
      </c>
      <c r="J8" s="52"/>
      <c r="K8" s="39" t="s">
        <v>72</v>
      </c>
      <c r="L8" s="40">
        <v>44121</v>
      </c>
    </row>
    <row r="9" spans="1:12" ht="43.5" customHeight="1" thickBot="1" x14ac:dyDescent="0.3">
      <c r="A9" s="88"/>
      <c r="B9" s="90"/>
      <c r="C9" s="92"/>
      <c r="D9" s="75"/>
      <c r="E9" s="77"/>
      <c r="F9" s="94"/>
      <c r="G9" s="92"/>
      <c r="H9" s="75"/>
      <c r="I9" s="77"/>
      <c r="J9" s="53"/>
      <c r="K9" s="41" t="s">
        <v>31</v>
      </c>
      <c r="L9" s="43"/>
    </row>
    <row r="10" spans="1:12" x14ac:dyDescent="0.25">
      <c r="A10" s="59"/>
      <c r="B10" s="78" t="str">
        <f>L1</f>
        <v>Australian Capital Territory</v>
      </c>
      <c r="C10" s="79"/>
      <c r="D10" s="79"/>
      <c r="E10" s="79"/>
      <c r="F10" s="79"/>
      <c r="G10" s="79"/>
      <c r="H10" s="79"/>
      <c r="I10" s="80"/>
      <c r="J10" s="28"/>
      <c r="K10" s="55"/>
      <c r="L10" s="43"/>
    </row>
    <row r="11" spans="1:12" x14ac:dyDescent="0.25">
      <c r="A11" s="60" t="s">
        <v>30</v>
      </c>
      <c r="B11" s="28">
        <v>-3.4076305220883452E-2</v>
      </c>
      <c r="C11" s="28">
        <v>-1.0541170982038661E-2</v>
      </c>
      <c r="D11" s="28">
        <v>-1.4251013878633367E-3</v>
      </c>
      <c r="E11" s="28">
        <v>-4.4635247997273364E-3</v>
      </c>
      <c r="F11" s="28">
        <v>-3.3489035656197985E-2</v>
      </c>
      <c r="G11" s="28">
        <v>-3.0374733051267588E-2</v>
      </c>
      <c r="H11" s="28">
        <v>-8.6003954767680524E-3</v>
      </c>
      <c r="I11" s="61">
        <v>-1.2544438468969799E-2</v>
      </c>
      <c r="J11" s="28"/>
      <c r="K11" s="42"/>
      <c r="L11" s="43"/>
    </row>
    <row r="12" spans="1:12" x14ac:dyDescent="0.25">
      <c r="A12" s="59"/>
      <c r="B12" s="81" t="s">
        <v>29</v>
      </c>
      <c r="C12" s="81"/>
      <c r="D12" s="81"/>
      <c r="E12" s="81"/>
      <c r="F12" s="81"/>
      <c r="G12" s="81"/>
      <c r="H12" s="81"/>
      <c r="I12" s="82"/>
      <c r="J12" s="28"/>
      <c r="K12" s="42"/>
      <c r="L12" s="43"/>
    </row>
    <row r="13" spans="1:12" x14ac:dyDescent="0.25">
      <c r="A13" s="62" t="s">
        <v>28</v>
      </c>
      <c r="B13" s="28">
        <v>-4.8614362240279374E-2</v>
      </c>
      <c r="C13" s="28">
        <v>-1.5330283824745106E-2</v>
      </c>
      <c r="D13" s="28">
        <v>-1.2132743858073169E-4</v>
      </c>
      <c r="E13" s="28">
        <v>-8.8635960241391087E-3</v>
      </c>
      <c r="F13" s="28">
        <v>-3.9682630551463149E-2</v>
      </c>
      <c r="G13" s="28">
        <v>-3.699504794477837E-2</v>
      </c>
      <c r="H13" s="28">
        <v>-8.4728577860532228E-3</v>
      </c>
      <c r="I13" s="61">
        <v>-1.7676853095120126E-2</v>
      </c>
      <c r="J13" s="28"/>
      <c r="K13" s="42"/>
      <c r="L13" s="43"/>
    </row>
    <row r="14" spans="1:12" x14ac:dyDescent="0.25">
      <c r="A14" s="62" t="s">
        <v>27</v>
      </c>
      <c r="B14" s="28">
        <v>-3.2406736166800232E-2</v>
      </c>
      <c r="C14" s="28">
        <v>-9.8673902577792738E-3</v>
      </c>
      <c r="D14" s="28">
        <v>-3.4451088572466926E-3</v>
      </c>
      <c r="E14" s="28">
        <v>-1.363671355203433E-3</v>
      </c>
      <c r="F14" s="28">
        <v>-3.2043497763733386E-2</v>
      </c>
      <c r="G14" s="28">
        <v>-2.3740687140568539E-2</v>
      </c>
      <c r="H14" s="28">
        <v>-9.3703318768428856E-3</v>
      </c>
      <c r="I14" s="61">
        <v>-7.0269330312984213E-3</v>
      </c>
      <c r="J14" s="28"/>
      <c r="K14" s="38"/>
      <c r="L14" s="43"/>
    </row>
    <row r="15" spans="1:12" x14ac:dyDescent="0.25">
      <c r="A15" s="63" t="s">
        <v>49</v>
      </c>
      <c r="B15" s="28">
        <v>0.10765215434807063</v>
      </c>
      <c r="C15" s="28">
        <v>4.6881446039340746E-2</v>
      </c>
      <c r="D15" s="28">
        <v>1.3789126853377187E-2</v>
      </c>
      <c r="E15" s="28">
        <v>2.006091797080134E-2</v>
      </c>
      <c r="F15" s="28">
        <v>0.26216135972821442</v>
      </c>
      <c r="G15" s="28">
        <v>3.3068940598050656E-2</v>
      </c>
      <c r="H15" s="28">
        <v>9.5783828547306715E-3</v>
      </c>
      <c r="I15" s="61">
        <v>-1.6435154067351299E-5</v>
      </c>
      <c r="J15" s="28"/>
      <c r="K15" s="56"/>
      <c r="L15" s="43"/>
    </row>
    <row r="16" spans="1:12" x14ac:dyDescent="0.25">
      <c r="A16" s="62" t="s">
        <v>50</v>
      </c>
      <c r="B16" s="28">
        <v>-5.3765151173793546E-2</v>
      </c>
      <c r="C16" s="28">
        <v>-1.3051815297849823E-2</v>
      </c>
      <c r="D16" s="28">
        <v>-9.7708303861931967E-3</v>
      </c>
      <c r="E16" s="28">
        <v>-2.1214907007993666E-4</v>
      </c>
      <c r="F16" s="28">
        <v>-7.1433815757123709E-3</v>
      </c>
      <c r="G16" s="28">
        <v>-3.7373596505322015E-2</v>
      </c>
      <c r="H16" s="28">
        <v>-1.2927077301187473E-2</v>
      </c>
      <c r="I16" s="61">
        <v>-1.0641344105589368E-2</v>
      </c>
      <c r="J16" s="28"/>
      <c r="K16" s="42"/>
      <c r="L16" s="43"/>
    </row>
    <row r="17" spans="1:12" x14ac:dyDescent="0.25">
      <c r="A17" s="62" t="s">
        <v>51</v>
      </c>
      <c r="B17" s="28">
        <v>-3.5176861675657367E-2</v>
      </c>
      <c r="C17" s="28">
        <v>-1.2713977268097976E-2</v>
      </c>
      <c r="D17" s="28">
        <v>-3.3963195229772536E-3</v>
      </c>
      <c r="E17" s="28">
        <v>-6.5569082441375715E-3</v>
      </c>
      <c r="F17" s="28">
        <v>-2.9108530780892927E-2</v>
      </c>
      <c r="G17" s="28">
        <v>-3.0313459377685814E-2</v>
      </c>
      <c r="H17" s="28">
        <v>-9.4468592134377971E-4</v>
      </c>
      <c r="I17" s="61">
        <v>-2.007031658268843E-2</v>
      </c>
      <c r="J17" s="28"/>
      <c r="K17" s="42"/>
      <c r="L17" s="43"/>
    </row>
    <row r="18" spans="1:12" x14ac:dyDescent="0.25">
      <c r="A18" s="62" t="s">
        <v>52</v>
      </c>
      <c r="B18" s="28">
        <v>-2.1053667398380105E-2</v>
      </c>
      <c r="C18" s="28">
        <v>-1.1249235474006025E-2</v>
      </c>
      <c r="D18" s="28">
        <v>3.6624673409733077E-3</v>
      </c>
      <c r="E18" s="28">
        <v>-9.4806159838061177E-3</v>
      </c>
      <c r="F18" s="28">
        <v>-3.4541024007288201E-2</v>
      </c>
      <c r="G18" s="28">
        <v>-3.3297302332498169E-2</v>
      </c>
      <c r="H18" s="28">
        <v>-3.4588275454615625E-3</v>
      </c>
      <c r="I18" s="61">
        <v>-1.8969586908969216E-2</v>
      </c>
      <c r="J18" s="28"/>
      <c r="K18" s="42"/>
      <c r="L18" s="43"/>
    </row>
    <row r="19" spans="1:12" ht="17.25" customHeight="1" x14ac:dyDescent="0.25">
      <c r="A19" s="62" t="s">
        <v>53</v>
      </c>
      <c r="B19" s="28">
        <v>-2.8036857283533778E-2</v>
      </c>
      <c r="C19" s="28">
        <v>-1.1417942481041665E-2</v>
      </c>
      <c r="D19" s="28">
        <v>1.6962667633200201E-3</v>
      </c>
      <c r="E19" s="28">
        <v>-8.3030804068868758E-3</v>
      </c>
      <c r="F19" s="28">
        <v>-4.2046035422807604E-2</v>
      </c>
      <c r="G19" s="28">
        <v>-2.7676534393548557E-2</v>
      </c>
      <c r="H19" s="28">
        <v>-6.5971809399961723E-3</v>
      </c>
      <c r="I19" s="61">
        <v>-1.2329654114761501E-2</v>
      </c>
      <c r="J19" s="29"/>
      <c r="K19" s="44"/>
      <c r="L19" s="43"/>
    </row>
    <row r="20" spans="1:12" x14ac:dyDescent="0.25">
      <c r="A20" s="62" t="s">
        <v>54</v>
      </c>
      <c r="B20" s="28">
        <v>-7.9318479685452137E-2</v>
      </c>
      <c r="C20" s="28">
        <v>-3.3018261906946789E-2</v>
      </c>
      <c r="D20" s="28">
        <v>-5.643106539586662E-3</v>
      </c>
      <c r="E20" s="28">
        <v>-1.1012599160056036E-2</v>
      </c>
      <c r="F20" s="28">
        <v>-0.12244460318048789</v>
      </c>
      <c r="G20" s="28">
        <v>-5.3309922593669179E-2</v>
      </c>
      <c r="H20" s="28">
        <v>-7.7146400893742806E-3</v>
      </c>
      <c r="I20" s="61">
        <v>-3.1923389419382109E-2</v>
      </c>
      <c r="J20" s="20"/>
      <c r="K20" s="37"/>
      <c r="L20" s="43"/>
    </row>
    <row r="21" spans="1:12" ht="15.75" thickBot="1" x14ac:dyDescent="0.3">
      <c r="A21" s="64" t="s">
        <v>55</v>
      </c>
      <c r="B21" s="65">
        <v>-0.15491017964071863</v>
      </c>
      <c r="C21" s="65">
        <v>-4.8989218328840956E-2</v>
      </c>
      <c r="D21" s="65">
        <v>-1.1694677871148529E-2</v>
      </c>
      <c r="E21" s="65">
        <v>-1.9230769230769273E-2</v>
      </c>
      <c r="F21" s="65">
        <v>-0.21627000687701037</v>
      </c>
      <c r="G21" s="65">
        <v>-0.11946126212502906</v>
      </c>
      <c r="H21" s="65">
        <v>-4.3444063041539249E-2</v>
      </c>
      <c r="I21" s="66">
        <v>-6.4244553120990089E-2</v>
      </c>
      <c r="J21" s="20"/>
      <c r="K21" s="57"/>
      <c r="L21" s="43"/>
    </row>
    <row r="22" spans="1:12" x14ac:dyDescent="0.25">
      <c r="A22" s="30" t="s">
        <v>48</v>
      </c>
      <c r="B22" s="20"/>
      <c r="C22" s="20"/>
      <c r="D22" s="20"/>
      <c r="E22" s="20"/>
      <c r="F22" s="20"/>
      <c r="G22" s="20"/>
      <c r="H22" s="20"/>
      <c r="I22" s="20"/>
      <c r="J22" s="20"/>
      <c r="K22" s="37"/>
      <c r="L22" s="43"/>
    </row>
    <row r="23" spans="1:12" ht="10.5" customHeight="1" x14ac:dyDescent="0.25">
      <c r="B23" s="20"/>
      <c r="C23" s="20"/>
      <c r="D23" s="20"/>
      <c r="E23" s="20"/>
      <c r="F23" s="20"/>
      <c r="G23" s="20"/>
      <c r="H23" s="20"/>
      <c r="I23" s="20"/>
      <c r="J23" s="20"/>
      <c r="K23" s="45"/>
      <c r="L23" s="43"/>
    </row>
    <row r="24" spans="1:12" x14ac:dyDescent="0.25">
      <c r="A24" s="31" t="str">
        <f>"Indexed number of payroll jobs and total wages, "&amp;$L$1&amp;" and Australia"</f>
        <v>Indexed number of payroll jobs and total wages, Australian Capital Territory and Australia</v>
      </c>
      <c r="B24" s="20"/>
      <c r="C24" s="20"/>
      <c r="D24" s="20"/>
      <c r="E24" s="20"/>
      <c r="F24" s="20"/>
      <c r="G24" s="20"/>
      <c r="H24" s="20"/>
      <c r="I24" s="20"/>
      <c r="J24" s="20"/>
      <c r="K24" s="45"/>
      <c r="L24" s="43"/>
    </row>
    <row r="25" spans="1:12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45"/>
      <c r="L25" s="43"/>
    </row>
    <row r="26" spans="1:12" x14ac:dyDescent="0.25">
      <c r="B26" s="20"/>
      <c r="C26" s="20"/>
      <c r="D26" s="20"/>
      <c r="E26" s="20"/>
      <c r="F26" s="20"/>
      <c r="G26" s="20"/>
      <c r="H26" s="20"/>
      <c r="I26" s="20"/>
      <c r="J26" s="20"/>
      <c r="K26" s="45"/>
      <c r="L26" s="43"/>
    </row>
    <row r="27" spans="1:12" x14ac:dyDescent="0.25">
      <c r="A27" s="20"/>
      <c r="B27" s="20"/>
      <c r="C27" s="20"/>
      <c r="D27" s="20"/>
      <c r="E27" s="24"/>
      <c r="F27" s="24"/>
      <c r="G27" s="24"/>
      <c r="H27" s="24"/>
      <c r="I27" s="24"/>
      <c r="J27" s="24"/>
      <c r="K27" s="57"/>
      <c r="L27" s="43"/>
    </row>
    <row r="28" spans="1:12" x14ac:dyDescent="0.25">
      <c r="A28" s="20"/>
      <c r="B28" s="31"/>
      <c r="C28" s="31"/>
      <c r="D28" s="31"/>
      <c r="E28" s="31"/>
      <c r="F28" s="31"/>
      <c r="G28" s="31"/>
      <c r="H28" s="31"/>
      <c r="I28" s="31"/>
      <c r="J28" s="31"/>
      <c r="K28" s="46"/>
      <c r="L28" s="43"/>
    </row>
    <row r="29" spans="1:12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45"/>
      <c r="L29" s="43"/>
    </row>
    <row r="30" spans="1:1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5"/>
      <c r="L30" s="43"/>
    </row>
    <row r="31" spans="1:12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45"/>
      <c r="L31" s="43"/>
    </row>
    <row r="32" spans="1:12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45"/>
      <c r="L32" s="43"/>
    </row>
    <row r="33" spans="1:12" ht="15.75" customHeight="1" x14ac:dyDescent="0.25">
      <c r="B33" s="20"/>
      <c r="C33" s="20"/>
      <c r="D33" s="20"/>
      <c r="E33" s="20"/>
      <c r="F33" s="20"/>
      <c r="G33" s="20"/>
      <c r="H33" s="20"/>
      <c r="I33" s="20"/>
      <c r="J33" s="20"/>
      <c r="K33" s="45"/>
      <c r="L33" s="43"/>
    </row>
    <row r="34" spans="1:12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43" t="s">
        <v>26</v>
      </c>
      <c r="L34" s="43" t="s">
        <v>65</v>
      </c>
    </row>
    <row r="35" spans="1:12" ht="11.25" customHeight="1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43"/>
      <c r="L35" s="42" t="s">
        <v>24</v>
      </c>
    </row>
    <row r="36" spans="1:12" x14ac:dyDescent="0.25">
      <c r="A36" s="32" t="str">
        <f>"Indexed number of payroll jobs held by men by age group, "&amp;$L$1</f>
        <v>Indexed number of payroll jobs held by men by age group, Australian Capital Territory</v>
      </c>
      <c r="B36" s="20"/>
      <c r="C36" s="20"/>
      <c r="D36" s="20"/>
      <c r="E36" s="20"/>
      <c r="F36" s="20"/>
      <c r="G36" s="20"/>
      <c r="H36" s="20"/>
      <c r="I36" s="20"/>
      <c r="J36" s="20"/>
      <c r="K36" s="42" t="s">
        <v>49</v>
      </c>
      <c r="L36" s="43">
        <v>98.14</v>
      </c>
    </row>
    <row r="37" spans="1:12" x14ac:dyDescent="0.25">
      <c r="B37" s="20"/>
      <c r="C37" s="20"/>
      <c r="D37" s="20"/>
      <c r="E37" s="20"/>
      <c r="F37" s="20"/>
      <c r="G37" s="20"/>
      <c r="H37" s="20"/>
      <c r="I37" s="20"/>
      <c r="J37" s="20"/>
      <c r="K37" s="42" t="s">
        <v>50</v>
      </c>
      <c r="L37" s="43">
        <v>94.99</v>
      </c>
    </row>
    <row r="38" spans="1:12" x14ac:dyDescent="0.25">
      <c r="B38" s="20"/>
      <c r="C38" s="20"/>
      <c r="D38" s="20"/>
      <c r="E38" s="20"/>
      <c r="F38" s="20"/>
      <c r="G38" s="20"/>
      <c r="H38" s="20"/>
      <c r="I38" s="20"/>
      <c r="J38" s="20"/>
      <c r="K38" s="42" t="s">
        <v>51</v>
      </c>
      <c r="L38" s="43">
        <v>96.71</v>
      </c>
    </row>
    <row r="39" spans="1:12" x14ac:dyDescent="0.25">
      <c r="K39" s="44" t="s">
        <v>52</v>
      </c>
      <c r="L39" s="43">
        <v>98.53</v>
      </c>
    </row>
    <row r="40" spans="1:12" x14ac:dyDescent="0.25">
      <c r="K40" s="37" t="s">
        <v>53</v>
      </c>
      <c r="L40" s="43">
        <v>97.92</v>
      </c>
    </row>
    <row r="41" spans="1:12" x14ac:dyDescent="0.25">
      <c r="K41" s="37" t="s">
        <v>54</v>
      </c>
      <c r="L41" s="43">
        <v>95.39</v>
      </c>
    </row>
    <row r="42" spans="1:12" x14ac:dyDescent="0.25">
      <c r="K42" s="37" t="s">
        <v>55</v>
      </c>
      <c r="L42" s="43">
        <v>88.41</v>
      </c>
    </row>
    <row r="43" spans="1:12" x14ac:dyDescent="0.25">
      <c r="K43" s="37"/>
      <c r="L43" s="43"/>
    </row>
    <row r="44" spans="1:12" x14ac:dyDescent="0.25">
      <c r="K44" s="43"/>
      <c r="L44" s="43" t="s">
        <v>23</v>
      </c>
    </row>
    <row r="45" spans="1:12" x14ac:dyDescent="0.25">
      <c r="K45" s="42" t="s">
        <v>49</v>
      </c>
      <c r="L45" s="43">
        <v>100.62</v>
      </c>
    </row>
    <row r="46" spans="1:12" ht="15.4" customHeight="1" x14ac:dyDescent="0.25">
      <c r="A46" s="32" t="str">
        <f>"Indexed number of payroll jobs held by women by age group, "&amp;$L$1</f>
        <v>Indexed number of payroll jobs held by women by age group, Australian Capital Territory</v>
      </c>
      <c r="B46" s="20"/>
      <c r="C46" s="20"/>
      <c r="D46" s="20"/>
      <c r="E46" s="20"/>
      <c r="F46" s="20"/>
      <c r="G46" s="20"/>
      <c r="H46" s="20"/>
      <c r="I46" s="20"/>
      <c r="J46" s="20"/>
      <c r="K46" s="42" t="s">
        <v>50</v>
      </c>
      <c r="L46" s="43">
        <v>94</v>
      </c>
    </row>
    <row r="47" spans="1:12" ht="15.4" customHeight="1" x14ac:dyDescent="0.25">
      <c r="B47" s="20"/>
      <c r="C47" s="20"/>
      <c r="D47" s="20"/>
      <c r="E47" s="20"/>
      <c r="F47" s="20"/>
      <c r="G47" s="20"/>
      <c r="H47" s="20"/>
      <c r="I47" s="20"/>
      <c r="J47" s="20"/>
      <c r="K47" s="42" t="s">
        <v>51</v>
      </c>
      <c r="L47" s="43">
        <v>95.51</v>
      </c>
    </row>
    <row r="48" spans="1:12" ht="15.4" customHeight="1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44" t="s">
        <v>52</v>
      </c>
      <c r="L48" s="43">
        <v>96.46</v>
      </c>
    </row>
    <row r="49" spans="1:12" ht="15.4" customHeight="1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37" t="s">
        <v>53</v>
      </c>
      <c r="L49" s="43">
        <v>96.37</v>
      </c>
    </row>
    <row r="50" spans="1:12" ht="15.4" customHeight="1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37" t="s">
        <v>54</v>
      </c>
      <c r="L50" s="43">
        <v>91.9</v>
      </c>
    </row>
    <row r="51" spans="1:12" ht="15.4" customHeight="1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37" t="s">
        <v>55</v>
      </c>
      <c r="L51" s="43">
        <v>85.2</v>
      </c>
    </row>
    <row r="52" spans="1:12" ht="15.4" customHeight="1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7"/>
      <c r="L52" s="43"/>
    </row>
    <row r="53" spans="1:12" ht="15.4" customHeight="1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43"/>
      <c r="L53" s="43" t="s">
        <v>22</v>
      </c>
    </row>
    <row r="54" spans="1:12" ht="15.4" customHeight="1" x14ac:dyDescent="0.25">
      <c r="B54" s="31"/>
      <c r="C54" s="31"/>
      <c r="D54" s="31"/>
      <c r="E54" s="31"/>
      <c r="F54" s="31"/>
      <c r="G54" s="31"/>
      <c r="H54" s="31"/>
      <c r="I54" s="31"/>
      <c r="J54" s="31"/>
      <c r="K54" s="42" t="s">
        <v>49</v>
      </c>
      <c r="L54" s="43">
        <v>101.65</v>
      </c>
    </row>
    <row r="55" spans="1:12" ht="15.4" customHeight="1" x14ac:dyDescent="0.25">
      <c r="A55" s="32" t="str">
        <f>"Change in payroll jobs since week ending "&amp;TEXT($L$3,"dd mmmm")&amp;" by Industry, "&amp;$L$1</f>
        <v>Change in payroll jobs since week ending 14 March by Industry, Australian Capital Territory</v>
      </c>
      <c r="B55" s="20"/>
      <c r="C55" s="20"/>
      <c r="D55" s="20"/>
      <c r="E55" s="20"/>
      <c r="F55" s="20"/>
      <c r="G55" s="20"/>
      <c r="H55" s="20"/>
      <c r="I55" s="20"/>
      <c r="J55" s="20"/>
      <c r="K55" s="42" t="s">
        <v>50</v>
      </c>
      <c r="L55" s="43">
        <v>93.4</v>
      </c>
    </row>
    <row r="56" spans="1:12" ht="15.4" customHeight="1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42" t="s">
        <v>51</v>
      </c>
      <c r="L56" s="43">
        <v>95.23</v>
      </c>
    </row>
    <row r="57" spans="1:12" ht="15.4" customHeight="1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44" t="s">
        <v>52</v>
      </c>
      <c r="L57" s="43">
        <v>97.06</v>
      </c>
    </row>
    <row r="58" spans="1:12" ht="15.4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37" t="s">
        <v>53</v>
      </c>
      <c r="L58" s="43">
        <v>96.54</v>
      </c>
    </row>
    <row r="59" spans="1:12" ht="15.4" customHeight="1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37" t="s">
        <v>54</v>
      </c>
      <c r="L59" s="43">
        <v>91.86</v>
      </c>
    </row>
    <row r="60" spans="1:12" ht="15.4" customHeight="1" x14ac:dyDescent="0.25">
      <c r="K60" s="37" t="s">
        <v>55</v>
      </c>
      <c r="L60" s="43">
        <v>84.24</v>
      </c>
    </row>
    <row r="61" spans="1:12" ht="15.4" customHeight="1" x14ac:dyDescent="0.25">
      <c r="K61" s="37"/>
      <c r="L61" s="43"/>
    </row>
    <row r="62" spans="1:12" ht="15.4" customHeight="1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39"/>
      <c r="L62" s="39"/>
    </row>
    <row r="63" spans="1:12" ht="15.4" customHeight="1" x14ac:dyDescent="0.25">
      <c r="K63" s="43" t="s">
        <v>25</v>
      </c>
      <c r="L63" s="42" t="s">
        <v>66</v>
      </c>
    </row>
    <row r="64" spans="1:12" ht="15.4" customHeight="1" x14ac:dyDescent="0.25">
      <c r="K64" s="46"/>
      <c r="L64" s="42" t="s">
        <v>24</v>
      </c>
    </row>
    <row r="65" spans="1:12" ht="15.4" customHeight="1" x14ac:dyDescent="0.25">
      <c r="K65" s="42" t="s">
        <v>49</v>
      </c>
      <c r="L65" s="43">
        <v>101.01</v>
      </c>
    </row>
    <row r="66" spans="1:12" ht="15.4" customHeight="1" x14ac:dyDescent="0.25">
      <c r="K66" s="42" t="s">
        <v>50</v>
      </c>
      <c r="L66" s="43">
        <v>96.16</v>
      </c>
    </row>
    <row r="67" spans="1:12" ht="15.4" customHeight="1" x14ac:dyDescent="0.25">
      <c r="K67" s="42" t="s">
        <v>51</v>
      </c>
      <c r="L67" s="43">
        <v>98.44</v>
      </c>
    </row>
    <row r="68" spans="1:12" ht="15.4" customHeight="1" x14ac:dyDescent="0.25">
      <c r="K68" s="44" t="s">
        <v>52</v>
      </c>
      <c r="L68" s="43">
        <v>99.32</v>
      </c>
    </row>
    <row r="69" spans="1:12" ht="15.4" customHeight="1" x14ac:dyDescent="0.25">
      <c r="K69" s="37" t="s">
        <v>53</v>
      </c>
      <c r="L69" s="43">
        <v>98.68</v>
      </c>
    </row>
    <row r="70" spans="1:12" ht="15.4" customHeight="1" x14ac:dyDescent="0.25">
      <c r="K70" s="37" t="s">
        <v>54</v>
      </c>
      <c r="L70" s="43">
        <v>94.76</v>
      </c>
    </row>
    <row r="71" spans="1:12" ht="15.4" customHeight="1" x14ac:dyDescent="0.25">
      <c r="K71" s="37" t="s">
        <v>55</v>
      </c>
      <c r="L71" s="43">
        <v>89.49</v>
      </c>
    </row>
    <row r="72" spans="1:12" ht="15.4" customHeight="1" x14ac:dyDescent="0.25">
      <c r="K72" s="37"/>
      <c r="L72" s="43"/>
    </row>
    <row r="73" spans="1:12" ht="15.4" customHeight="1" x14ac:dyDescent="0.25">
      <c r="K73" s="38"/>
      <c r="L73" s="43" t="s">
        <v>23</v>
      </c>
    </row>
    <row r="74" spans="1:12" ht="15.4" customHeight="1" x14ac:dyDescent="0.25">
      <c r="K74" s="42" t="s">
        <v>49</v>
      </c>
      <c r="L74" s="43">
        <v>102.75</v>
      </c>
    </row>
    <row r="75" spans="1:12" ht="15.4" customHeight="1" x14ac:dyDescent="0.25">
      <c r="K75" s="42" t="s">
        <v>50</v>
      </c>
      <c r="L75" s="43">
        <v>96.12</v>
      </c>
    </row>
    <row r="76" spans="1:12" ht="15.4" customHeight="1" x14ac:dyDescent="0.25">
      <c r="K76" s="42" t="s">
        <v>51</v>
      </c>
      <c r="L76" s="43">
        <v>97.69</v>
      </c>
    </row>
    <row r="77" spans="1:12" ht="15.4" customHeight="1" x14ac:dyDescent="0.25">
      <c r="A77" s="31" t="str">
        <f>"Distribution of payroll jobs by industry, "&amp;$L$1</f>
        <v>Distribution of payroll jobs by industry, Australian Capital Territory</v>
      </c>
      <c r="K77" s="44" t="s">
        <v>52</v>
      </c>
      <c r="L77" s="43">
        <v>98.47</v>
      </c>
    </row>
    <row r="78" spans="1:12" ht="15.4" customHeight="1" x14ac:dyDescent="0.25">
      <c r="K78" s="37" t="s">
        <v>53</v>
      </c>
      <c r="L78" s="43">
        <v>97.67</v>
      </c>
    </row>
    <row r="79" spans="1:12" ht="15.4" customHeight="1" x14ac:dyDescent="0.25">
      <c r="K79" s="37" t="s">
        <v>54</v>
      </c>
      <c r="L79" s="43">
        <v>93.13</v>
      </c>
    </row>
    <row r="80" spans="1:12" ht="15.4" customHeight="1" x14ac:dyDescent="0.25">
      <c r="K80" s="37" t="s">
        <v>55</v>
      </c>
      <c r="L80" s="43">
        <v>85.94</v>
      </c>
    </row>
    <row r="81" spans="1:12" ht="15.4" customHeight="1" x14ac:dyDescent="0.25">
      <c r="K81" s="37"/>
      <c r="L81" s="43"/>
    </row>
    <row r="82" spans="1:12" ht="15.4" customHeight="1" x14ac:dyDescent="0.25">
      <c r="K82" s="39"/>
      <c r="L82" s="43" t="s">
        <v>22</v>
      </c>
    </row>
    <row r="83" spans="1:12" ht="15.4" customHeight="1" x14ac:dyDescent="0.25">
      <c r="K83" s="42" t="s">
        <v>49</v>
      </c>
      <c r="L83" s="43">
        <v>102.51</v>
      </c>
    </row>
    <row r="84" spans="1:12" ht="15.4" customHeight="1" x14ac:dyDescent="0.25">
      <c r="K84" s="42" t="s">
        <v>50</v>
      </c>
      <c r="L84" s="43">
        <v>94.91</v>
      </c>
    </row>
    <row r="85" spans="1:12" ht="15.4" customHeight="1" x14ac:dyDescent="0.25">
      <c r="K85" s="42" t="s">
        <v>51</v>
      </c>
      <c r="L85" s="43">
        <v>97.38</v>
      </c>
    </row>
    <row r="86" spans="1:12" ht="15.4" customHeight="1" x14ac:dyDescent="0.25">
      <c r="K86" s="44" t="s">
        <v>52</v>
      </c>
      <c r="L86" s="43">
        <v>98.65</v>
      </c>
    </row>
    <row r="87" spans="1:12" ht="15.4" customHeight="1" x14ac:dyDescent="0.25">
      <c r="K87" s="37" t="s">
        <v>53</v>
      </c>
      <c r="L87" s="43">
        <v>97.83</v>
      </c>
    </row>
    <row r="88" spans="1:12" ht="15.4" customHeight="1" x14ac:dyDescent="0.25">
      <c r="K88" s="37" t="s">
        <v>54</v>
      </c>
      <c r="L88" s="43">
        <v>92.15</v>
      </c>
    </row>
    <row r="89" spans="1:12" ht="15.4" customHeight="1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7" t="s">
        <v>55</v>
      </c>
      <c r="L89" s="43">
        <v>84.88</v>
      </c>
    </row>
    <row r="90" spans="1:12" ht="15.4" customHeight="1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7"/>
      <c r="L90" s="43"/>
    </row>
    <row r="91" spans="1:12" ht="15" customHeight="1" x14ac:dyDescent="0.25">
      <c r="B91" s="24"/>
      <c r="C91" s="24"/>
      <c r="D91" s="24"/>
      <c r="E91" s="24"/>
      <c r="F91" s="24"/>
      <c r="G91" s="24"/>
      <c r="H91" s="24"/>
      <c r="I91" s="24"/>
      <c r="J91" s="24"/>
      <c r="K91" s="38"/>
      <c r="L91" s="38"/>
    </row>
    <row r="92" spans="1:12" ht="15" customHeight="1" x14ac:dyDescent="0.25">
      <c r="B92" s="24"/>
      <c r="C92" s="24"/>
      <c r="D92" s="24"/>
      <c r="E92" s="24"/>
      <c r="F92" s="24"/>
      <c r="G92" s="24"/>
      <c r="H92" s="24"/>
      <c r="I92" s="24"/>
      <c r="J92" s="24"/>
      <c r="K92" s="43" t="s">
        <v>21</v>
      </c>
      <c r="L92" s="70" t="s">
        <v>67</v>
      </c>
    </row>
    <row r="93" spans="1:12" ht="15" customHeigh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34"/>
      <c r="L93" s="40"/>
    </row>
    <row r="94" spans="1:12" ht="15" customHeigh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38" t="s">
        <v>19</v>
      </c>
      <c r="L94" s="42">
        <v>-0.1079</v>
      </c>
    </row>
    <row r="95" spans="1:12" ht="15" customHeigh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38" t="s">
        <v>0</v>
      </c>
      <c r="L95" s="42">
        <v>5.79E-2</v>
      </c>
    </row>
    <row r="96" spans="1:12" ht="15" customHeight="1" x14ac:dyDescent="0.25">
      <c r="B96" s="24"/>
      <c r="C96" s="24"/>
      <c r="D96" s="24"/>
      <c r="E96" s="24"/>
      <c r="F96" s="24"/>
      <c r="G96" s="24"/>
      <c r="H96" s="24"/>
      <c r="I96" s="24"/>
      <c r="J96" s="24"/>
      <c r="K96" s="38" t="s">
        <v>1</v>
      </c>
      <c r="L96" s="42">
        <v>-5.8799999999999998E-2</v>
      </c>
    </row>
    <row r="97" spans="1:12" ht="15" customHeight="1" x14ac:dyDescent="0.25">
      <c r="B97" s="24"/>
      <c r="C97" s="24"/>
      <c r="D97" s="24"/>
      <c r="E97" s="24"/>
      <c r="F97" s="24"/>
      <c r="G97" s="24"/>
      <c r="H97" s="24"/>
      <c r="I97" s="24"/>
      <c r="J97" s="24"/>
      <c r="K97" s="38" t="s">
        <v>18</v>
      </c>
      <c r="L97" s="42">
        <v>-4.1500000000000002E-2</v>
      </c>
    </row>
    <row r="98" spans="1:12" ht="15" customHeight="1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38" t="s">
        <v>2</v>
      </c>
      <c r="L98" s="42">
        <v>-8.4900000000000003E-2</v>
      </c>
    </row>
    <row r="99" spans="1:12" ht="15" customHeight="1" x14ac:dyDescent="0.25">
      <c r="B99" s="24"/>
      <c r="C99" s="24"/>
      <c r="D99" s="24"/>
      <c r="E99" s="24"/>
      <c r="F99" s="24"/>
      <c r="G99" s="24"/>
      <c r="H99" s="24"/>
      <c r="I99" s="24"/>
      <c r="J99" s="24"/>
      <c r="K99" s="38" t="s">
        <v>17</v>
      </c>
      <c r="L99" s="42">
        <v>1.6500000000000001E-2</v>
      </c>
    </row>
    <row r="100" spans="1:12" ht="15" customHeight="1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38" t="s">
        <v>16</v>
      </c>
      <c r="L100" s="42">
        <v>-2.4899999999999999E-2</v>
      </c>
    </row>
    <row r="101" spans="1:12" ht="15" customHeight="1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38" t="s">
        <v>15</v>
      </c>
      <c r="L101" s="42">
        <v>-0.18140000000000001</v>
      </c>
    </row>
    <row r="102" spans="1:12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38" t="s">
        <v>14</v>
      </c>
      <c r="L102" s="42">
        <v>-8.3900000000000002E-2</v>
      </c>
    </row>
    <row r="103" spans="1:12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38" t="s">
        <v>13</v>
      </c>
      <c r="L103" s="42">
        <v>-6.6500000000000004E-2</v>
      </c>
    </row>
    <row r="104" spans="1:12" x14ac:dyDescent="0.25">
      <c r="K104" s="38" t="s">
        <v>12</v>
      </c>
      <c r="L104" s="42">
        <v>1.5800000000000002E-2</v>
      </c>
    </row>
    <row r="105" spans="1:12" x14ac:dyDescent="0.25">
      <c r="K105" s="38" t="s">
        <v>11</v>
      </c>
      <c r="L105" s="42">
        <v>-9.0999999999999998E-2</v>
      </c>
    </row>
    <row r="106" spans="1:12" x14ac:dyDescent="0.25">
      <c r="K106" s="38" t="s">
        <v>10</v>
      </c>
      <c r="L106" s="42">
        <v>-4.4600000000000001E-2</v>
      </c>
    </row>
    <row r="107" spans="1:12" x14ac:dyDescent="0.25">
      <c r="K107" s="38" t="s">
        <v>9</v>
      </c>
      <c r="L107" s="42">
        <v>-1.9599999999999999E-2</v>
      </c>
    </row>
    <row r="108" spans="1:12" x14ac:dyDescent="0.25">
      <c r="K108" s="38" t="s">
        <v>8</v>
      </c>
      <c r="L108" s="42">
        <v>1.1999999999999999E-3</v>
      </c>
    </row>
    <row r="109" spans="1:12" x14ac:dyDescent="0.25">
      <c r="K109" s="38" t="s">
        <v>7</v>
      </c>
      <c r="L109" s="42">
        <v>-4.1799999999999997E-2</v>
      </c>
    </row>
    <row r="110" spans="1:12" x14ac:dyDescent="0.25">
      <c r="K110" s="38" t="s">
        <v>6</v>
      </c>
      <c r="L110" s="42">
        <v>3.4799999999999998E-2</v>
      </c>
    </row>
    <row r="111" spans="1:12" x14ac:dyDescent="0.25">
      <c r="K111" s="38" t="s">
        <v>5</v>
      </c>
      <c r="L111" s="42">
        <v>-5.0900000000000001E-2</v>
      </c>
    </row>
    <row r="112" spans="1:12" x14ac:dyDescent="0.25">
      <c r="K112" s="38" t="s">
        <v>3</v>
      </c>
      <c r="L112" s="42">
        <v>1.1000000000000001E-3</v>
      </c>
    </row>
    <row r="113" spans="1:12" x14ac:dyDescent="0.25">
      <c r="K113" s="38"/>
      <c r="L113" s="48"/>
    </row>
    <row r="114" spans="1:12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38"/>
      <c r="L114" s="68"/>
    </row>
    <row r="115" spans="1:12" x14ac:dyDescent="0.25">
      <c r="K115" s="38"/>
      <c r="L115" s="48"/>
    </row>
    <row r="116" spans="1:12" x14ac:dyDescent="0.25">
      <c r="K116" s="38"/>
      <c r="L116" s="48"/>
    </row>
    <row r="117" spans="1:12" x14ac:dyDescent="0.25">
      <c r="K117" s="38"/>
      <c r="L117" s="48"/>
    </row>
    <row r="118" spans="1:12" x14ac:dyDescent="0.25">
      <c r="K118" s="38"/>
      <c r="L118" s="48"/>
    </row>
    <row r="119" spans="1:12" x14ac:dyDescent="0.25">
      <c r="K119" s="38"/>
      <c r="L119" s="48"/>
    </row>
    <row r="120" spans="1:12" x14ac:dyDescent="0.25">
      <c r="K120" s="38"/>
      <c r="L120" s="48"/>
    </row>
    <row r="121" spans="1:12" x14ac:dyDescent="0.25">
      <c r="K121" s="38"/>
      <c r="L121" s="47"/>
    </row>
    <row r="122" spans="1:12" x14ac:dyDescent="0.25">
      <c r="K122" s="38"/>
      <c r="L122" s="48"/>
    </row>
    <row r="123" spans="1:12" x14ac:dyDescent="0.25">
      <c r="K123" s="38"/>
      <c r="L123" s="48"/>
    </row>
    <row r="124" spans="1:12" x14ac:dyDescent="0.25">
      <c r="K124" s="38"/>
      <c r="L124" s="48"/>
    </row>
    <row r="125" spans="1:12" x14ac:dyDescent="0.25">
      <c r="K125" s="38"/>
      <c r="L125" s="48"/>
    </row>
    <row r="126" spans="1:12" x14ac:dyDescent="0.25">
      <c r="K126" s="38"/>
      <c r="L126" s="48"/>
    </row>
    <row r="127" spans="1:12" x14ac:dyDescent="0.25">
      <c r="K127" s="38"/>
      <c r="L127" s="48"/>
    </row>
    <row r="128" spans="1:12" x14ac:dyDescent="0.25">
      <c r="K128" s="38"/>
      <c r="L128" s="48"/>
    </row>
    <row r="129" spans="11:12" x14ac:dyDescent="0.25">
      <c r="K129" s="38"/>
      <c r="L129" s="48"/>
    </row>
    <row r="130" spans="11:12" x14ac:dyDescent="0.25">
      <c r="K130" s="38"/>
      <c r="L130" s="48"/>
    </row>
    <row r="131" spans="11:12" x14ac:dyDescent="0.25">
      <c r="K131" s="38"/>
      <c r="L131" s="48"/>
    </row>
    <row r="132" spans="11:12" x14ac:dyDescent="0.25">
      <c r="K132" s="38"/>
      <c r="L132" s="48"/>
    </row>
    <row r="133" spans="11:12" x14ac:dyDescent="0.25">
      <c r="K133" s="38"/>
      <c r="L133" s="48"/>
    </row>
    <row r="134" spans="11:12" x14ac:dyDescent="0.25">
      <c r="K134" s="34"/>
      <c r="L134" s="48"/>
    </row>
    <row r="135" spans="11:12" x14ac:dyDescent="0.25">
      <c r="K135" s="34"/>
      <c r="L135" s="48"/>
    </row>
    <row r="136" spans="11:12" x14ac:dyDescent="0.25">
      <c r="K136" s="34"/>
      <c r="L136" s="48"/>
    </row>
    <row r="137" spans="11:12" x14ac:dyDescent="0.25">
      <c r="K137" s="34"/>
      <c r="L137" s="48"/>
    </row>
    <row r="138" spans="11:12" x14ac:dyDescent="0.25">
      <c r="K138" s="34"/>
      <c r="L138" s="48"/>
    </row>
    <row r="139" spans="11:12" x14ac:dyDescent="0.25">
      <c r="K139" s="34"/>
      <c r="L139" s="48"/>
    </row>
    <row r="140" spans="11:12" x14ac:dyDescent="0.25">
      <c r="K140" s="34"/>
      <c r="L140" s="48"/>
    </row>
    <row r="141" spans="11:12" x14ac:dyDescent="0.25">
      <c r="K141" s="70" t="s">
        <v>68</v>
      </c>
      <c r="L141" s="70" t="s">
        <v>69</v>
      </c>
    </row>
    <row r="142" spans="11:12" x14ac:dyDescent="0.25">
      <c r="K142" s="34"/>
      <c r="L142" s="49">
        <v>43904</v>
      </c>
    </row>
    <row r="143" spans="11:12" x14ac:dyDescent="0.25">
      <c r="K143" s="38" t="s">
        <v>19</v>
      </c>
      <c r="L143" s="42">
        <v>1.8E-3</v>
      </c>
    </row>
    <row r="144" spans="11:12" x14ac:dyDescent="0.25">
      <c r="K144" s="38" t="s">
        <v>0</v>
      </c>
      <c r="L144" s="42">
        <v>1E-3</v>
      </c>
    </row>
    <row r="145" spans="11:12" x14ac:dyDescent="0.25">
      <c r="K145" s="38" t="s">
        <v>1</v>
      </c>
      <c r="L145" s="42">
        <v>2.1399999999999999E-2</v>
      </c>
    </row>
    <row r="146" spans="11:12" x14ac:dyDescent="0.25">
      <c r="K146" s="38" t="s">
        <v>18</v>
      </c>
      <c r="L146" s="42">
        <v>6.4000000000000003E-3</v>
      </c>
    </row>
    <row r="147" spans="11:12" x14ac:dyDescent="0.25">
      <c r="K147" s="38" t="s">
        <v>2</v>
      </c>
      <c r="L147" s="42">
        <v>5.3199999999999997E-2</v>
      </c>
    </row>
    <row r="148" spans="11:12" x14ac:dyDescent="0.25">
      <c r="K148" s="38" t="s">
        <v>17</v>
      </c>
      <c r="L148" s="42">
        <v>1.52E-2</v>
      </c>
    </row>
    <row r="149" spans="11:12" x14ac:dyDescent="0.25">
      <c r="K149" s="38" t="s">
        <v>16</v>
      </c>
      <c r="L149" s="42">
        <v>7.9500000000000001E-2</v>
      </c>
    </row>
    <row r="150" spans="11:12" x14ac:dyDescent="0.25">
      <c r="K150" s="38" t="s">
        <v>15</v>
      </c>
      <c r="L150" s="42">
        <v>8.2199999999999995E-2</v>
      </c>
    </row>
    <row r="151" spans="11:12" x14ac:dyDescent="0.25">
      <c r="K151" s="38" t="s">
        <v>14</v>
      </c>
      <c r="L151" s="42">
        <v>1.6500000000000001E-2</v>
      </c>
    </row>
    <row r="152" spans="11:12" x14ac:dyDescent="0.25">
      <c r="K152" s="38" t="s">
        <v>13</v>
      </c>
      <c r="L152" s="42">
        <v>1.78E-2</v>
      </c>
    </row>
    <row r="153" spans="11:12" x14ac:dyDescent="0.25">
      <c r="K153" s="38" t="s">
        <v>12</v>
      </c>
      <c r="L153" s="42">
        <v>1.89E-2</v>
      </c>
    </row>
    <row r="154" spans="11:12" x14ac:dyDescent="0.25">
      <c r="K154" s="38" t="s">
        <v>11</v>
      </c>
      <c r="L154" s="42">
        <v>1.7399999999999999E-2</v>
      </c>
    </row>
    <row r="155" spans="11:12" x14ac:dyDescent="0.25">
      <c r="K155" s="38" t="s">
        <v>10</v>
      </c>
      <c r="L155" s="42">
        <v>0.12609999999999999</v>
      </c>
    </row>
    <row r="156" spans="11:12" x14ac:dyDescent="0.25">
      <c r="K156" s="38" t="s">
        <v>9</v>
      </c>
      <c r="L156" s="42">
        <v>7.51E-2</v>
      </c>
    </row>
    <row r="157" spans="11:12" x14ac:dyDescent="0.25">
      <c r="K157" s="38" t="s">
        <v>8</v>
      </c>
      <c r="L157" s="42">
        <v>0.23860000000000001</v>
      </c>
    </row>
    <row r="158" spans="11:12" x14ac:dyDescent="0.25">
      <c r="K158" s="38" t="s">
        <v>7</v>
      </c>
      <c r="L158" s="42">
        <v>7.5200000000000003E-2</v>
      </c>
    </row>
    <row r="159" spans="11:12" x14ac:dyDescent="0.25">
      <c r="K159" s="38" t="s">
        <v>6</v>
      </c>
      <c r="L159" s="42">
        <v>9.9099999999999994E-2</v>
      </c>
    </row>
    <row r="160" spans="11:12" x14ac:dyDescent="0.25">
      <c r="K160" s="38" t="s">
        <v>5</v>
      </c>
      <c r="L160" s="42">
        <v>1.8499999999999999E-2</v>
      </c>
    </row>
    <row r="161" spans="11:12" x14ac:dyDescent="0.25">
      <c r="K161" s="38" t="s">
        <v>3</v>
      </c>
      <c r="L161" s="42">
        <v>3.5999999999999997E-2</v>
      </c>
    </row>
    <row r="162" spans="11:12" x14ac:dyDescent="0.25">
      <c r="K162" s="34"/>
      <c r="L162" s="47" t="s">
        <v>20</v>
      </c>
    </row>
    <row r="163" spans="11:12" x14ac:dyDescent="0.25">
      <c r="K163" s="38" t="s">
        <v>19</v>
      </c>
      <c r="L163" s="42">
        <v>1.6000000000000001E-3</v>
      </c>
    </row>
    <row r="164" spans="11:12" x14ac:dyDescent="0.25">
      <c r="K164" s="38" t="s">
        <v>0</v>
      </c>
      <c r="L164" s="42">
        <v>1.1000000000000001E-3</v>
      </c>
    </row>
    <row r="165" spans="11:12" x14ac:dyDescent="0.25">
      <c r="K165" s="38" t="s">
        <v>1</v>
      </c>
      <c r="L165" s="42">
        <v>2.0799999999999999E-2</v>
      </c>
    </row>
    <row r="166" spans="11:12" x14ac:dyDescent="0.25">
      <c r="K166" s="38" t="s">
        <v>18</v>
      </c>
      <c r="L166" s="42">
        <v>6.4000000000000003E-3</v>
      </c>
    </row>
    <row r="167" spans="11:12" x14ac:dyDescent="0.25">
      <c r="K167" s="38" t="s">
        <v>2</v>
      </c>
      <c r="L167" s="42">
        <v>5.04E-2</v>
      </c>
    </row>
    <row r="168" spans="11:12" x14ac:dyDescent="0.25">
      <c r="K168" s="38" t="s">
        <v>17</v>
      </c>
      <c r="L168" s="42">
        <v>1.6E-2</v>
      </c>
    </row>
    <row r="169" spans="11:12" x14ac:dyDescent="0.25">
      <c r="K169" s="38" t="s">
        <v>16</v>
      </c>
      <c r="L169" s="42">
        <v>8.0299999999999996E-2</v>
      </c>
    </row>
    <row r="170" spans="11:12" x14ac:dyDescent="0.25">
      <c r="K170" s="38" t="s">
        <v>15</v>
      </c>
      <c r="L170" s="42">
        <v>6.9699999999999998E-2</v>
      </c>
    </row>
    <row r="171" spans="11:12" x14ac:dyDescent="0.25">
      <c r="K171" s="38" t="s">
        <v>14</v>
      </c>
      <c r="L171" s="42">
        <v>1.5599999999999999E-2</v>
      </c>
    </row>
    <row r="172" spans="11:12" x14ac:dyDescent="0.25">
      <c r="K172" s="38" t="s">
        <v>13</v>
      </c>
      <c r="L172" s="42">
        <v>1.72E-2</v>
      </c>
    </row>
    <row r="173" spans="11:12" x14ac:dyDescent="0.25">
      <c r="K173" s="38" t="s">
        <v>12</v>
      </c>
      <c r="L173" s="42">
        <v>1.9800000000000002E-2</v>
      </c>
    </row>
    <row r="174" spans="11:12" x14ac:dyDescent="0.25">
      <c r="K174" s="38" t="s">
        <v>11</v>
      </c>
      <c r="L174" s="42">
        <v>1.6400000000000001E-2</v>
      </c>
    </row>
    <row r="175" spans="11:12" x14ac:dyDescent="0.25">
      <c r="K175" s="38" t="s">
        <v>10</v>
      </c>
      <c r="L175" s="42">
        <v>0.12470000000000001</v>
      </c>
    </row>
    <row r="176" spans="11:12" x14ac:dyDescent="0.25">
      <c r="K176" s="38" t="s">
        <v>9</v>
      </c>
      <c r="L176" s="42">
        <v>7.6200000000000004E-2</v>
      </c>
    </row>
    <row r="177" spans="11:12" x14ac:dyDescent="0.25">
      <c r="K177" s="38" t="s">
        <v>8</v>
      </c>
      <c r="L177" s="42">
        <v>0.24729999999999999</v>
      </c>
    </row>
    <row r="178" spans="11:12" x14ac:dyDescent="0.25">
      <c r="K178" s="38" t="s">
        <v>7</v>
      </c>
      <c r="L178" s="42">
        <v>7.46E-2</v>
      </c>
    </row>
    <row r="179" spans="11:12" x14ac:dyDescent="0.25">
      <c r="K179" s="38" t="s">
        <v>6</v>
      </c>
      <c r="L179" s="42">
        <v>0.1062</v>
      </c>
    </row>
    <row r="180" spans="11:12" x14ac:dyDescent="0.25">
      <c r="K180" s="38" t="s">
        <v>5</v>
      </c>
      <c r="L180" s="42">
        <v>1.8100000000000002E-2</v>
      </c>
    </row>
    <row r="181" spans="11:12" x14ac:dyDescent="0.25">
      <c r="K181" s="38" t="s">
        <v>3</v>
      </c>
      <c r="L181" s="42">
        <v>3.73E-2</v>
      </c>
    </row>
    <row r="182" spans="11:12" x14ac:dyDescent="0.25">
      <c r="K182" s="69" t="s">
        <v>56</v>
      </c>
      <c r="L182" s="70"/>
    </row>
    <row r="183" spans="11:12" x14ac:dyDescent="0.25">
      <c r="K183" s="68">
        <v>43904</v>
      </c>
      <c r="L183" s="43">
        <v>100</v>
      </c>
    </row>
    <row r="184" spans="11:12" x14ac:dyDescent="0.25">
      <c r="K184" s="68">
        <v>43911</v>
      </c>
      <c r="L184" s="43">
        <v>99.264799999999994</v>
      </c>
    </row>
    <row r="185" spans="11:12" x14ac:dyDescent="0.25">
      <c r="K185" s="68">
        <v>43918</v>
      </c>
      <c r="L185" s="43">
        <v>96.283500000000004</v>
      </c>
    </row>
    <row r="186" spans="11:12" x14ac:dyDescent="0.25">
      <c r="K186" s="68">
        <v>43925</v>
      </c>
      <c r="L186" s="43">
        <v>93.626499999999993</v>
      </c>
    </row>
    <row r="187" spans="11:12" x14ac:dyDescent="0.25">
      <c r="K187" s="68">
        <v>43932</v>
      </c>
      <c r="L187" s="43">
        <v>91.924400000000006</v>
      </c>
    </row>
    <row r="188" spans="11:12" x14ac:dyDescent="0.25">
      <c r="K188" s="68">
        <v>43939</v>
      </c>
      <c r="L188" s="43">
        <v>91.482299999999995</v>
      </c>
    </row>
    <row r="189" spans="11:12" x14ac:dyDescent="0.25">
      <c r="K189" s="68">
        <v>43946</v>
      </c>
      <c r="L189" s="43">
        <v>91.820800000000006</v>
      </c>
    </row>
    <row r="190" spans="11:12" x14ac:dyDescent="0.25">
      <c r="K190" s="68">
        <v>43953</v>
      </c>
      <c r="L190" s="43">
        <v>92.220600000000005</v>
      </c>
    </row>
    <row r="191" spans="11:12" x14ac:dyDescent="0.25">
      <c r="K191" s="68">
        <v>43960</v>
      </c>
      <c r="L191" s="43">
        <v>92.772400000000005</v>
      </c>
    </row>
    <row r="192" spans="11:12" x14ac:dyDescent="0.25">
      <c r="K192" s="68">
        <v>43967</v>
      </c>
      <c r="L192" s="43">
        <v>93.305400000000006</v>
      </c>
    </row>
    <row r="193" spans="11:12" x14ac:dyDescent="0.25">
      <c r="K193" s="68">
        <v>43974</v>
      </c>
      <c r="L193" s="43">
        <v>93.608699999999999</v>
      </c>
    </row>
    <row r="194" spans="11:12" x14ac:dyDescent="0.25">
      <c r="K194" s="68">
        <v>43981</v>
      </c>
      <c r="L194" s="43">
        <v>94.110100000000003</v>
      </c>
    </row>
    <row r="195" spans="11:12" x14ac:dyDescent="0.25">
      <c r="K195" s="68">
        <v>43988</v>
      </c>
      <c r="L195" s="43">
        <v>95.034199999999998</v>
      </c>
    </row>
    <row r="196" spans="11:12" x14ac:dyDescent="0.25">
      <c r="K196" s="68">
        <v>43995</v>
      </c>
      <c r="L196" s="43">
        <v>95.487099999999998</v>
      </c>
    </row>
    <row r="197" spans="11:12" x14ac:dyDescent="0.25">
      <c r="K197" s="68">
        <v>44002</v>
      </c>
      <c r="L197" s="43">
        <v>95.644800000000004</v>
      </c>
    </row>
    <row r="198" spans="11:12" x14ac:dyDescent="0.25">
      <c r="K198" s="68">
        <v>44009</v>
      </c>
      <c r="L198" s="43">
        <v>95.593999999999994</v>
      </c>
    </row>
    <row r="199" spans="11:12" x14ac:dyDescent="0.25">
      <c r="K199" s="68">
        <v>44016</v>
      </c>
      <c r="L199" s="43">
        <v>96.409400000000005</v>
      </c>
    </row>
    <row r="200" spans="11:12" x14ac:dyDescent="0.25">
      <c r="K200" s="68">
        <v>44023</v>
      </c>
      <c r="L200" s="43">
        <v>96.783500000000004</v>
      </c>
    </row>
    <row r="201" spans="11:12" x14ac:dyDescent="0.25">
      <c r="K201" s="68">
        <v>44030</v>
      </c>
      <c r="L201" s="43">
        <v>96.696200000000005</v>
      </c>
    </row>
    <row r="202" spans="11:12" x14ac:dyDescent="0.25">
      <c r="K202" s="68">
        <v>44037</v>
      </c>
      <c r="L202" s="43">
        <v>96.766999999999996</v>
      </c>
    </row>
    <row r="203" spans="11:12" x14ac:dyDescent="0.25">
      <c r="K203" s="68">
        <v>44044</v>
      </c>
      <c r="L203" s="43">
        <v>96.8536</v>
      </c>
    </row>
    <row r="204" spans="11:12" x14ac:dyDescent="0.25">
      <c r="K204" s="68">
        <v>44051</v>
      </c>
      <c r="L204" s="43">
        <v>96.727500000000006</v>
      </c>
    </row>
    <row r="205" spans="11:12" x14ac:dyDescent="0.25">
      <c r="K205" s="68">
        <v>44058</v>
      </c>
      <c r="L205" s="43">
        <v>96.62</v>
      </c>
    </row>
    <row r="206" spans="11:12" x14ac:dyDescent="0.25">
      <c r="K206" s="68">
        <v>44065</v>
      </c>
      <c r="L206" s="43">
        <v>96.624099999999999</v>
      </c>
    </row>
    <row r="207" spans="11:12" x14ac:dyDescent="0.25">
      <c r="K207" s="68">
        <v>44072</v>
      </c>
      <c r="L207" s="43">
        <v>96.609200000000001</v>
      </c>
    </row>
    <row r="208" spans="11:12" x14ac:dyDescent="0.25">
      <c r="K208" s="68">
        <v>44079</v>
      </c>
      <c r="L208" s="43">
        <v>96.751300000000001</v>
      </c>
    </row>
    <row r="209" spans="11:12" x14ac:dyDescent="0.25">
      <c r="K209" s="68">
        <v>44086</v>
      </c>
      <c r="L209" s="43">
        <v>97.054199999999994</v>
      </c>
    </row>
    <row r="210" spans="11:12" x14ac:dyDescent="0.25">
      <c r="K210" s="68">
        <v>44093</v>
      </c>
      <c r="L210" s="43">
        <v>97.225800000000007</v>
      </c>
    </row>
    <row r="211" spans="11:12" x14ac:dyDescent="0.25">
      <c r="K211" s="68">
        <v>44100</v>
      </c>
      <c r="L211" s="43">
        <v>97.099800000000002</v>
      </c>
    </row>
    <row r="212" spans="11:12" x14ac:dyDescent="0.25">
      <c r="K212" s="68">
        <v>44107</v>
      </c>
      <c r="L212" s="43">
        <v>96.367999999999995</v>
      </c>
    </row>
    <row r="213" spans="11:12" x14ac:dyDescent="0.25">
      <c r="K213" s="68">
        <v>44114</v>
      </c>
      <c r="L213" s="43">
        <v>95.514099999999999</v>
      </c>
    </row>
    <row r="214" spans="11:12" x14ac:dyDescent="0.25">
      <c r="K214" s="68">
        <v>44121</v>
      </c>
      <c r="L214" s="43">
        <v>95.573400000000007</v>
      </c>
    </row>
    <row r="215" spans="11:12" x14ac:dyDescent="0.25">
      <c r="K215" s="68" t="s">
        <v>57</v>
      </c>
      <c r="L215" s="43" t="s">
        <v>57</v>
      </c>
    </row>
    <row r="216" spans="11:12" x14ac:dyDescent="0.25">
      <c r="K216" s="68" t="s">
        <v>57</v>
      </c>
      <c r="L216" s="43" t="s">
        <v>57</v>
      </c>
    </row>
    <row r="217" spans="11:12" x14ac:dyDescent="0.25">
      <c r="K217" s="68" t="s">
        <v>57</v>
      </c>
      <c r="L217" s="43" t="s">
        <v>57</v>
      </c>
    </row>
    <row r="218" spans="11:12" x14ac:dyDescent="0.25">
      <c r="K218" s="68" t="s">
        <v>57</v>
      </c>
      <c r="L218" s="43" t="s">
        <v>57</v>
      </c>
    </row>
    <row r="219" spans="11:12" x14ac:dyDescent="0.25">
      <c r="K219" s="68" t="s">
        <v>57</v>
      </c>
      <c r="L219" s="43" t="s">
        <v>57</v>
      </c>
    </row>
    <row r="220" spans="11:12" x14ac:dyDescent="0.25">
      <c r="K220" s="68" t="s">
        <v>57</v>
      </c>
      <c r="L220" s="43" t="s">
        <v>57</v>
      </c>
    </row>
    <row r="221" spans="11:12" x14ac:dyDescent="0.25">
      <c r="K221" s="68" t="s">
        <v>57</v>
      </c>
      <c r="L221" s="43" t="s">
        <v>57</v>
      </c>
    </row>
    <row r="222" spans="11:12" x14ac:dyDescent="0.25">
      <c r="K222" s="68" t="s">
        <v>57</v>
      </c>
      <c r="L222" s="43" t="s">
        <v>57</v>
      </c>
    </row>
    <row r="223" spans="11:12" x14ac:dyDescent="0.25">
      <c r="K223" s="68"/>
      <c r="L223" s="43" t="s">
        <v>57</v>
      </c>
    </row>
    <row r="224" spans="11:12" x14ac:dyDescent="0.25">
      <c r="K224" s="69" t="s">
        <v>58</v>
      </c>
      <c r="L224" s="70"/>
    </row>
    <row r="225" spans="11:12" x14ac:dyDescent="0.25">
      <c r="K225" s="68">
        <v>43904</v>
      </c>
      <c r="L225" s="43">
        <v>100</v>
      </c>
    </row>
    <row r="226" spans="11:12" x14ac:dyDescent="0.25">
      <c r="K226" s="68">
        <v>43911</v>
      </c>
      <c r="L226" s="43">
        <v>99.681899999999999</v>
      </c>
    </row>
    <row r="227" spans="11:12" x14ac:dyDescent="0.25">
      <c r="K227" s="68">
        <v>43918</v>
      </c>
      <c r="L227" s="43">
        <v>98.405799999999999</v>
      </c>
    </row>
    <row r="228" spans="11:12" x14ac:dyDescent="0.25">
      <c r="K228" s="68">
        <v>43925</v>
      </c>
      <c r="L228" s="43">
        <v>96.656199999999998</v>
      </c>
    </row>
    <row r="229" spans="11:12" x14ac:dyDescent="0.25">
      <c r="K229" s="68">
        <v>43932</v>
      </c>
      <c r="L229" s="43">
        <v>94.153700000000001</v>
      </c>
    </row>
    <row r="230" spans="11:12" x14ac:dyDescent="0.25">
      <c r="K230" s="68">
        <v>43939</v>
      </c>
      <c r="L230" s="43">
        <v>94.0625</v>
      </c>
    </row>
    <row r="231" spans="11:12" x14ac:dyDescent="0.25">
      <c r="K231" s="68">
        <v>43946</v>
      </c>
      <c r="L231" s="43">
        <v>94.245099999999994</v>
      </c>
    </row>
    <row r="232" spans="11:12" x14ac:dyDescent="0.25">
      <c r="K232" s="68">
        <v>43953</v>
      </c>
      <c r="L232" s="43">
        <v>94.676599999999993</v>
      </c>
    </row>
    <row r="233" spans="11:12" x14ac:dyDescent="0.25">
      <c r="K233" s="68">
        <v>43960</v>
      </c>
      <c r="L233" s="43">
        <v>93.304400000000001</v>
      </c>
    </row>
    <row r="234" spans="11:12" x14ac:dyDescent="0.25">
      <c r="K234" s="68">
        <v>43967</v>
      </c>
      <c r="L234" s="43">
        <v>92.651899999999998</v>
      </c>
    </row>
    <row r="235" spans="11:12" x14ac:dyDescent="0.25">
      <c r="K235" s="68">
        <v>43974</v>
      </c>
      <c r="L235" s="43">
        <v>92.271799999999999</v>
      </c>
    </row>
    <row r="236" spans="11:12" x14ac:dyDescent="0.25">
      <c r="K236" s="68">
        <v>43981</v>
      </c>
      <c r="L236" s="43">
        <v>93.543700000000001</v>
      </c>
    </row>
    <row r="237" spans="11:12" x14ac:dyDescent="0.25">
      <c r="K237" s="68">
        <v>43988</v>
      </c>
      <c r="L237" s="43">
        <v>95.441999999999993</v>
      </c>
    </row>
    <row r="238" spans="11:12" x14ac:dyDescent="0.25">
      <c r="K238" s="68">
        <v>43995</v>
      </c>
      <c r="L238" s="43">
        <v>96.075999999999993</v>
      </c>
    </row>
    <row r="239" spans="11:12" x14ac:dyDescent="0.25">
      <c r="K239" s="68">
        <v>44002</v>
      </c>
      <c r="L239" s="43">
        <v>96.966200000000001</v>
      </c>
    </row>
    <row r="240" spans="11:12" x14ac:dyDescent="0.25">
      <c r="K240" s="68">
        <v>44009</v>
      </c>
      <c r="L240" s="43">
        <v>97.185500000000005</v>
      </c>
    </row>
    <row r="241" spans="11:12" x14ac:dyDescent="0.25">
      <c r="K241" s="68">
        <v>44016</v>
      </c>
      <c r="L241" s="43">
        <v>98.933899999999994</v>
      </c>
    </row>
    <row r="242" spans="11:12" x14ac:dyDescent="0.25">
      <c r="K242" s="68">
        <v>44023</v>
      </c>
      <c r="L242" s="43">
        <v>95.919600000000003</v>
      </c>
    </row>
    <row r="243" spans="11:12" x14ac:dyDescent="0.25">
      <c r="K243" s="68">
        <v>44030</v>
      </c>
      <c r="L243" s="43">
        <v>95.473200000000006</v>
      </c>
    </row>
    <row r="244" spans="11:12" x14ac:dyDescent="0.25">
      <c r="K244" s="68">
        <v>44037</v>
      </c>
      <c r="L244" s="43">
        <v>95.142899999999997</v>
      </c>
    </row>
    <row r="245" spans="11:12" x14ac:dyDescent="0.25">
      <c r="K245" s="68">
        <v>44044</v>
      </c>
      <c r="L245" s="43">
        <v>95.855900000000005</v>
      </c>
    </row>
    <row r="246" spans="11:12" x14ac:dyDescent="0.25">
      <c r="K246" s="68">
        <v>44051</v>
      </c>
      <c r="L246" s="43">
        <v>96.256699999999995</v>
      </c>
    </row>
    <row r="247" spans="11:12" x14ac:dyDescent="0.25">
      <c r="K247" s="68">
        <v>44058</v>
      </c>
      <c r="L247" s="43">
        <v>95.754199999999997</v>
      </c>
    </row>
    <row r="248" spans="11:12" x14ac:dyDescent="0.25">
      <c r="K248" s="68">
        <v>44065</v>
      </c>
      <c r="L248" s="43">
        <v>95.562700000000007</v>
      </c>
    </row>
    <row r="249" spans="11:12" x14ac:dyDescent="0.25">
      <c r="K249" s="68">
        <v>44072</v>
      </c>
      <c r="L249" s="43">
        <v>95.684399999999997</v>
      </c>
    </row>
    <row r="250" spans="11:12" x14ac:dyDescent="0.25">
      <c r="K250" s="68">
        <v>44079</v>
      </c>
      <c r="L250" s="43">
        <v>98.286100000000005</v>
      </c>
    </row>
    <row r="251" spans="11:12" x14ac:dyDescent="0.25">
      <c r="K251" s="68">
        <v>44086</v>
      </c>
      <c r="L251" s="43">
        <v>99.175899999999999</v>
      </c>
    </row>
    <row r="252" spans="11:12" x14ac:dyDescent="0.25">
      <c r="K252" s="68">
        <v>44093</v>
      </c>
      <c r="L252" s="43">
        <v>99.991500000000002</v>
      </c>
    </row>
    <row r="253" spans="11:12" x14ac:dyDescent="0.25">
      <c r="K253" s="68">
        <v>44100</v>
      </c>
      <c r="L253" s="43">
        <v>99.308700000000002</v>
      </c>
    </row>
    <row r="254" spans="11:12" x14ac:dyDescent="0.25">
      <c r="K254" s="68">
        <v>44107</v>
      </c>
      <c r="L254" s="43">
        <v>96.936499999999995</v>
      </c>
    </row>
    <row r="255" spans="11:12" x14ac:dyDescent="0.25">
      <c r="K255" s="68">
        <v>44114</v>
      </c>
      <c r="L255" s="43">
        <v>94.424499999999995</v>
      </c>
    </row>
    <row r="256" spans="11:12" x14ac:dyDescent="0.25">
      <c r="K256" s="68">
        <v>44121</v>
      </c>
      <c r="L256" s="43">
        <v>94.888900000000007</v>
      </c>
    </row>
    <row r="257" spans="11:12" x14ac:dyDescent="0.25">
      <c r="K257" s="68" t="s">
        <v>57</v>
      </c>
      <c r="L257" s="43" t="s">
        <v>57</v>
      </c>
    </row>
    <row r="258" spans="11:12" x14ac:dyDescent="0.25">
      <c r="K258" s="68" t="s">
        <v>57</v>
      </c>
      <c r="L258" s="43" t="s">
        <v>57</v>
      </c>
    </row>
    <row r="259" spans="11:12" x14ac:dyDescent="0.25">
      <c r="K259" s="68" t="s">
        <v>57</v>
      </c>
      <c r="L259" s="43" t="s">
        <v>57</v>
      </c>
    </row>
    <row r="260" spans="11:12" x14ac:dyDescent="0.25">
      <c r="K260" s="68" t="s">
        <v>57</v>
      </c>
      <c r="L260" s="43" t="s">
        <v>57</v>
      </c>
    </row>
    <row r="261" spans="11:12" x14ac:dyDescent="0.25">
      <c r="K261" s="68" t="s">
        <v>57</v>
      </c>
      <c r="L261" s="43" t="s">
        <v>57</v>
      </c>
    </row>
    <row r="262" spans="11:12" x14ac:dyDescent="0.25">
      <c r="K262" s="68" t="s">
        <v>57</v>
      </c>
      <c r="L262" s="43" t="s">
        <v>57</v>
      </c>
    </row>
    <row r="263" spans="11:12" x14ac:dyDescent="0.25">
      <c r="K263" s="68" t="s">
        <v>57</v>
      </c>
      <c r="L263" s="43" t="s">
        <v>57</v>
      </c>
    </row>
    <row r="264" spans="11:12" x14ac:dyDescent="0.25">
      <c r="K264" s="68" t="s">
        <v>57</v>
      </c>
      <c r="L264" s="43" t="s">
        <v>57</v>
      </c>
    </row>
    <row r="265" spans="11:12" x14ac:dyDescent="0.25">
      <c r="K265" s="68"/>
      <c r="L265" s="43" t="s">
        <v>57</v>
      </c>
    </row>
    <row r="266" spans="11:12" x14ac:dyDescent="0.25">
      <c r="K266" s="70"/>
      <c r="L266" s="70"/>
    </row>
    <row r="267" spans="11:12" x14ac:dyDescent="0.25">
      <c r="K267" s="69" t="s">
        <v>59</v>
      </c>
      <c r="L267" s="69"/>
    </row>
    <row r="268" spans="11:12" x14ac:dyDescent="0.25">
      <c r="K268" s="68">
        <v>43904</v>
      </c>
      <c r="L268" s="43">
        <v>100</v>
      </c>
    </row>
    <row r="269" spans="11:12" x14ac:dyDescent="0.25">
      <c r="K269" s="68">
        <v>43911</v>
      </c>
      <c r="L269" s="43">
        <v>99.286299999999997</v>
      </c>
    </row>
    <row r="270" spans="11:12" x14ac:dyDescent="0.25">
      <c r="K270" s="68">
        <v>43918</v>
      </c>
      <c r="L270" s="43">
        <v>96.662899999999993</v>
      </c>
    </row>
    <row r="271" spans="11:12" x14ac:dyDescent="0.25">
      <c r="K271" s="68">
        <v>43925</v>
      </c>
      <c r="L271" s="43">
        <v>94.3703</v>
      </c>
    </row>
    <row r="272" spans="11:12" x14ac:dyDescent="0.25">
      <c r="K272" s="68">
        <v>43932</v>
      </c>
      <c r="L272" s="43">
        <v>93.043300000000002</v>
      </c>
    </row>
    <row r="273" spans="11:12" x14ac:dyDescent="0.25">
      <c r="K273" s="68">
        <v>43939</v>
      </c>
      <c r="L273" s="43">
        <v>92.692899999999995</v>
      </c>
    </row>
    <row r="274" spans="11:12" x14ac:dyDescent="0.25">
      <c r="K274" s="68">
        <v>43946</v>
      </c>
      <c r="L274" s="43">
        <v>92.874600000000001</v>
      </c>
    </row>
    <row r="275" spans="11:12" x14ac:dyDescent="0.25">
      <c r="K275" s="68">
        <v>43953</v>
      </c>
      <c r="L275" s="43">
        <v>93.2136</v>
      </c>
    </row>
    <row r="276" spans="11:12" x14ac:dyDescent="0.25">
      <c r="K276" s="68">
        <v>43960</v>
      </c>
      <c r="L276" s="43">
        <v>93.479100000000003</v>
      </c>
    </row>
    <row r="277" spans="11:12" x14ac:dyDescent="0.25">
      <c r="K277" s="68">
        <v>43967</v>
      </c>
      <c r="L277" s="43">
        <v>93.9495</v>
      </c>
    </row>
    <row r="278" spans="11:12" x14ac:dyDescent="0.25">
      <c r="K278" s="68">
        <v>43974</v>
      </c>
      <c r="L278" s="43">
        <v>94.425600000000003</v>
      </c>
    </row>
    <row r="279" spans="11:12" x14ac:dyDescent="0.25">
      <c r="K279" s="68">
        <v>43981</v>
      </c>
      <c r="L279" s="43">
        <v>94.624899999999997</v>
      </c>
    </row>
    <row r="280" spans="11:12" x14ac:dyDescent="0.25">
      <c r="K280" s="68">
        <v>43988</v>
      </c>
      <c r="L280" s="43">
        <v>94.839699999999993</v>
      </c>
    </row>
    <row r="281" spans="11:12" x14ac:dyDescent="0.25">
      <c r="K281" s="68">
        <v>43995</v>
      </c>
      <c r="L281" s="43">
        <v>95.068399999999997</v>
      </c>
    </row>
    <row r="282" spans="11:12" x14ac:dyDescent="0.25">
      <c r="K282" s="68">
        <v>44002</v>
      </c>
      <c r="L282" s="43">
        <v>95.174999999999997</v>
      </c>
    </row>
    <row r="283" spans="11:12" x14ac:dyDescent="0.25">
      <c r="K283" s="68">
        <v>44009</v>
      </c>
      <c r="L283" s="43">
        <v>95.712699999999998</v>
      </c>
    </row>
    <row r="284" spans="11:12" x14ac:dyDescent="0.25">
      <c r="K284" s="68">
        <v>44016</v>
      </c>
      <c r="L284" s="43">
        <v>96.578100000000006</v>
      </c>
    </row>
    <row r="285" spans="11:12" x14ac:dyDescent="0.25">
      <c r="K285" s="68">
        <v>44023</v>
      </c>
      <c r="L285" s="43">
        <v>97.124600000000001</v>
      </c>
    </row>
    <row r="286" spans="11:12" x14ac:dyDescent="0.25">
      <c r="K286" s="68">
        <v>44030</v>
      </c>
      <c r="L286" s="43">
        <v>96.923299999999998</v>
      </c>
    </row>
    <row r="287" spans="11:12" x14ac:dyDescent="0.25">
      <c r="K287" s="68">
        <v>44037</v>
      </c>
      <c r="L287" s="43">
        <v>96.943399999999997</v>
      </c>
    </row>
    <row r="288" spans="11:12" x14ac:dyDescent="0.25">
      <c r="K288" s="68">
        <v>44044</v>
      </c>
      <c r="L288" s="43">
        <v>97.343000000000004</v>
      </c>
    </row>
    <row r="289" spans="11:12" x14ac:dyDescent="0.25">
      <c r="K289" s="68">
        <v>44051</v>
      </c>
      <c r="L289" s="43">
        <v>97.428399999999996</v>
      </c>
    </row>
    <row r="290" spans="11:12" x14ac:dyDescent="0.25">
      <c r="K290" s="68">
        <v>44058</v>
      </c>
      <c r="L290" s="43">
        <v>97.295900000000003</v>
      </c>
    </row>
    <row r="291" spans="11:12" x14ac:dyDescent="0.25">
      <c r="K291" s="68">
        <v>44065</v>
      </c>
      <c r="L291" s="43">
        <v>97.1815</v>
      </c>
    </row>
    <row r="292" spans="11:12" x14ac:dyDescent="0.25">
      <c r="K292" s="68">
        <v>44072</v>
      </c>
      <c r="L292" s="43">
        <v>97.159800000000004</v>
      </c>
    </row>
    <row r="293" spans="11:12" x14ac:dyDescent="0.25">
      <c r="K293" s="68">
        <v>44079</v>
      </c>
      <c r="L293" s="43">
        <v>97.219300000000004</v>
      </c>
    </row>
    <row r="294" spans="11:12" x14ac:dyDescent="0.25">
      <c r="K294" s="68">
        <v>44086</v>
      </c>
      <c r="L294" s="43">
        <v>97.5929</v>
      </c>
    </row>
    <row r="295" spans="11:12" x14ac:dyDescent="0.25">
      <c r="K295" s="68">
        <v>44093</v>
      </c>
      <c r="L295" s="43">
        <v>97.621399999999994</v>
      </c>
    </row>
    <row r="296" spans="11:12" x14ac:dyDescent="0.25">
      <c r="K296" s="68">
        <v>44100</v>
      </c>
      <c r="L296" s="43">
        <v>97.608000000000004</v>
      </c>
    </row>
    <row r="297" spans="11:12" x14ac:dyDescent="0.25">
      <c r="K297" s="68">
        <v>44107</v>
      </c>
      <c r="L297" s="43">
        <v>97.163899999999998</v>
      </c>
    </row>
    <row r="298" spans="11:12" x14ac:dyDescent="0.25">
      <c r="K298" s="68">
        <v>44114</v>
      </c>
      <c r="L298" s="43">
        <v>96.730199999999996</v>
      </c>
    </row>
    <row r="299" spans="11:12" x14ac:dyDescent="0.25">
      <c r="K299" s="68">
        <v>44121</v>
      </c>
      <c r="L299" s="43">
        <v>96.592399999999998</v>
      </c>
    </row>
    <row r="300" spans="11:12" x14ac:dyDescent="0.25">
      <c r="K300" s="68" t="s">
        <v>57</v>
      </c>
      <c r="L300" s="43" t="s">
        <v>57</v>
      </c>
    </row>
    <row r="301" spans="11:12" x14ac:dyDescent="0.25">
      <c r="K301" s="68" t="s">
        <v>57</v>
      </c>
      <c r="L301" s="43" t="s">
        <v>57</v>
      </c>
    </row>
    <row r="302" spans="11:12" x14ac:dyDescent="0.25">
      <c r="K302" s="68" t="s">
        <v>57</v>
      </c>
      <c r="L302" s="43" t="s">
        <v>57</v>
      </c>
    </row>
    <row r="303" spans="11:12" x14ac:dyDescent="0.25">
      <c r="K303" s="68" t="s">
        <v>57</v>
      </c>
      <c r="L303" s="43" t="s">
        <v>57</v>
      </c>
    </row>
    <row r="304" spans="11:12" x14ac:dyDescent="0.25">
      <c r="K304" s="68" t="s">
        <v>57</v>
      </c>
      <c r="L304" s="43" t="s">
        <v>57</v>
      </c>
    </row>
    <row r="305" spans="11:12" x14ac:dyDescent="0.25">
      <c r="K305" s="68" t="s">
        <v>57</v>
      </c>
      <c r="L305" s="43" t="s">
        <v>57</v>
      </c>
    </row>
    <row r="306" spans="11:12" x14ac:dyDescent="0.25">
      <c r="K306" s="68" t="s">
        <v>57</v>
      </c>
      <c r="L306" s="43" t="s">
        <v>57</v>
      </c>
    </row>
    <row r="307" spans="11:12" x14ac:dyDescent="0.25">
      <c r="K307" s="68" t="s">
        <v>57</v>
      </c>
      <c r="L307" s="43" t="s">
        <v>57</v>
      </c>
    </row>
    <row r="308" spans="11:12" x14ac:dyDescent="0.25">
      <c r="K308" s="68"/>
      <c r="L308" s="43" t="s">
        <v>57</v>
      </c>
    </row>
    <row r="309" spans="11:12" x14ac:dyDescent="0.25">
      <c r="K309" s="69" t="s">
        <v>60</v>
      </c>
      <c r="L309" s="69"/>
    </row>
    <row r="310" spans="11:12" x14ac:dyDescent="0.25">
      <c r="K310" s="68">
        <v>43904</v>
      </c>
      <c r="L310" s="43">
        <v>100</v>
      </c>
    </row>
    <row r="311" spans="11:12" x14ac:dyDescent="0.25">
      <c r="K311" s="68">
        <v>43911</v>
      </c>
      <c r="L311" s="43">
        <v>98.799599999999998</v>
      </c>
    </row>
    <row r="312" spans="11:12" x14ac:dyDescent="0.25">
      <c r="K312" s="68">
        <v>43918</v>
      </c>
      <c r="L312" s="43">
        <v>97.670900000000003</v>
      </c>
    </row>
    <row r="313" spans="11:12" x14ac:dyDescent="0.25">
      <c r="K313" s="68">
        <v>43925</v>
      </c>
      <c r="L313" s="43">
        <v>98.302599999999998</v>
      </c>
    </row>
    <row r="314" spans="11:12" x14ac:dyDescent="0.25">
      <c r="K314" s="68">
        <v>43932</v>
      </c>
      <c r="L314" s="43">
        <v>98.281099999999995</v>
      </c>
    </row>
    <row r="315" spans="11:12" x14ac:dyDescent="0.25">
      <c r="K315" s="68">
        <v>43939</v>
      </c>
      <c r="L315" s="43">
        <v>98.553700000000006</v>
      </c>
    </row>
    <row r="316" spans="11:12" x14ac:dyDescent="0.25">
      <c r="K316" s="68">
        <v>43946</v>
      </c>
      <c r="L316" s="43">
        <v>98.540800000000004</v>
      </c>
    </row>
    <row r="317" spans="11:12" x14ac:dyDescent="0.25">
      <c r="K317" s="68">
        <v>43953</v>
      </c>
      <c r="L317" s="43">
        <v>99.011600000000001</v>
      </c>
    </row>
    <row r="318" spans="11:12" x14ac:dyDescent="0.25">
      <c r="K318" s="68">
        <v>43960</v>
      </c>
      <c r="L318" s="43">
        <v>99.153199999999998</v>
      </c>
    </row>
    <row r="319" spans="11:12" x14ac:dyDescent="0.25">
      <c r="K319" s="68">
        <v>43967</v>
      </c>
      <c r="L319" s="43">
        <v>97.187799999999996</v>
      </c>
    </row>
    <row r="320" spans="11:12" x14ac:dyDescent="0.25">
      <c r="K320" s="68">
        <v>43974</v>
      </c>
      <c r="L320" s="43">
        <v>96.303700000000006</v>
      </c>
    </row>
    <row r="321" spans="11:12" x14ac:dyDescent="0.25">
      <c r="K321" s="68">
        <v>43981</v>
      </c>
      <c r="L321" s="43">
        <v>96.829400000000007</v>
      </c>
    </row>
    <row r="322" spans="11:12" x14ac:dyDescent="0.25">
      <c r="K322" s="68">
        <v>43988</v>
      </c>
      <c r="L322" s="43">
        <v>97.754900000000006</v>
      </c>
    </row>
    <row r="323" spans="11:12" x14ac:dyDescent="0.25">
      <c r="K323" s="68">
        <v>43995</v>
      </c>
      <c r="L323" s="43">
        <v>97.707499999999996</v>
      </c>
    </row>
    <row r="324" spans="11:12" x14ac:dyDescent="0.25">
      <c r="K324" s="68">
        <v>44002</v>
      </c>
      <c r="L324" s="43">
        <v>98.33</v>
      </c>
    </row>
    <row r="325" spans="11:12" x14ac:dyDescent="0.25">
      <c r="K325" s="68">
        <v>44009</v>
      </c>
      <c r="L325" s="43">
        <v>99.590500000000006</v>
      </c>
    </row>
    <row r="326" spans="11:12" x14ac:dyDescent="0.25">
      <c r="K326" s="68">
        <v>44016</v>
      </c>
      <c r="L326" s="43">
        <v>101.03</v>
      </c>
    </row>
    <row r="327" spans="11:12" x14ac:dyDescent="0.25">
      <c r="K327" s="68">
        <v>44023</v>
      </c>
      <c r="L327" s="43">
        <v>99.250699999999995</v>
      </c>
    </row>
    <row r="328" spans="11:12" x14ac:dyDescent="0.25">
      <c r="K328" s="68">
        <v>44030</v>
      </c>
      <c r="L328" s="43">
        <v>97.908000000000001</v>
      </c>
    </row>
    <row r="329" spans="11:12" x14ac:dyDescent="0.25">
      <c r="K329" s="68">
        <v>44037</v>
      </c>
      <c r="L329" s="43">
        <v>97.634900000000002</v>
      </c>
    </row>
    <row r="330" spans="11:12" x14ac:dyDescent="0.25">
      <c r="K330" s="68">
        <v>44044</v>
      </c>
      <c r="L330" s="43">
        <v>98.795500000000004</v>
      </c>
    </row>
    <row r="331" spans="11:12" x14ac:dyDescent="0.25">
      <c r="K331" s="68">
        <v>44051</v>
      </c>
      <c r="L331" s="43">
        <v>99.787000000000006</v>
      </c>
    </row>
    <row r="332" spans="11:12" x14ac:dyDescent="0.25">
      <c r="K332" s="68">
        <v>44058</v>
      </c>
      <c r="L332" s="43">
        <v>98.748199999999997</v>
      </c>
    </row>
    <row r="333" spans="11:12" x14ac:dyDescent="0.25">
      <c r="K333" s="68">
        <v>44065</v>
      </c>
      <c r="L333" s="43">
        <v>98.506500000000003</v>
      </c>
    </row>
    <row r="334" spans="11:12" x14ac:dyDescent="0.25">
      <c r="K334" s="68">
        <v>44072</v>
      </c>
      <c r="L334" s="43">
        <v>98.797600000000003</v>
      </c>
    </row>
    <row r="335" spans="11:12" x14ac:dyDescent="0.25">
      <c r="K335" s="68">
        <v>44079</v>
      </c>
      <c r="L335" s="43">
        <v>99.328900000000004</v>
      </c>
    </row>
    <row r="336" spans="11:12" x14ac:dyDescent="0.25">
      <c r="K336" s="68">
        <v>44086</v>
      </c>
      <c r="L336" s="43">
        <v>100.1113</v>
      </c>
    </row>
    <row r="337" spans="11:12" x14ac:dyDescent="0.25">
      <c r="K337" s="68">
        <v>44093</v>
      </c>
      <c r="L337" s="43">
        <v>99.678799999999995</v>
      </c>
    </row>
    <row r="338" spans="11:12" x14ac:dyDescent="0.25">
      <c r="K338" s="68">
        <v>44100</v>
      </c>
      <c r="L338" s="43">
        <v>99.603099999999998</v>
      </c>
    </row>
    <row r="339" spans="11:12" x14ac:dyDescent="0.25">
      <c r="K339" s="68">
        <v>44107</v>
      </c>
      <c r="L339" s="43">
        <v>98.727999999999994</v>
      </c>
    </row>
    <row r="340" spans="11:12" x14ac:dyDescent="0.25">
      <c r="K340" s="68">
        <v>44114</v>
      </c>
      <c r="L340" s="43">
        <v>97.489500000000007</v>
      </c>
    </row>
    <row r="341" spans="11:12" x14ac:dyDescent="0.25">
      <c r="K341" s="68">
        <v>44121</v>
      </c>
      <c r="L341" s="43">
        <v>96.6511</v>
      </c>
    </row>
    <row r="342" spans="11:12" x14ac:dyDescent="0.25">
      <c r="K342" s="68" t="s">
        <v>57</v>
      </c>
      <c r="L342" s="43" t="s">
        <v>57</v>
      </c>
    </row>
    <row r="343" spans="11:12" x14ac:dyDescent="0.25">
      <c r="K343" s="68" t="s">
        <v>57</v>
      </c>
      <c r="L343" s="43" t="s">
        <v>57</v>
      </c>
    </row>
    <row r="344" spans="11:12" x14ac:dyDescent="0.25">
      <c r="K344" s="68" t="s">
        <v>57</v>
      </c>
      <c r="L344" s="43" t="s">
        <v>57</v>
      </c>
    </row>
    <row r="345" spans="11:12" x14ac:dyDescent="0.25">
      <c r="K345" s="68" t="s">
        <v>57</v>
      </c>
      <c r="L345" s="43" t="s">
        <v>57</v>
      </c>
    </row>
    <row r="346" spans="11:12" x14ac:dyDescent="0.25">
      <c r="K346" s="68" t="s">
        <v>57</v>
      </c>
      <c r="L346" s="43" t="s">
        <v>57</v>
      </c>
    </row>
    <row r="347" spans="11:12" x14ac:dyDescent="0.25">
      <c r="K347" s="68" t="s">
        <v>57</v>
      </c>
      <c r="L347" s="43" t="s">
        <v>57</v>
      </c>
    </row>
    <row r="348" spans="11:12" x14ac:dyDescent="0.25">
      <c r="K348" s="68" t="s">
        <v>57</v>
      </c>
      <c r="L348" s="43" t="s">
        <v>57</v>
      </c>
    </row>
    <row r="349" spans="11:12" x14ac:dyDescent="0.25">
      <c r="K349" s="68" t="s">
        <v>57</v>
      </c>
      <c r="L349" s="43" t="s">
        <v>57</v>
      </c>
    </row>
    <row r="350" spans="11:12" x14ac:dyDescent="0.25">
      <c r="K350" s="68"/>
      <c r="L350" s="43" t="s">
        <v>57</v>
      </c>
    </row>
    <row r="351" spans="11:12" x14ac:dyDescent="0.25">
      <c r="K351" s="67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2020-06-12T04:10:55Z</dcterms:created>
  <dcterms:modified xsi:type="dcterms:W3CDTF">2020-10-30T07:51:47Z</dcterms:modified>
</cp:coreProperties>
</file>