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corp\absdfs\workgroup\LMS\STP Covid-19 project\Dissemination\Week ending 16 January 2021\IPE materials\Downloads\"/>
    </mc:Choice>
  </mc:AlternateContent>
  <xr:revisionPtr revIDLastSave="0" documentId="13_ncr:1_{ADAB6AFE-1380-44B9-9C62-DCF6F74E4FF0}" xr6:coauthVersionLast="36" xr6:coauthVersionMax="36" xr10:uidLastSave="{00000000-0000-0000-0000-000000000000}"/>
  <bookViews>
    <workbookView xWindow="0" yWindow="0" windowWidth="23040" windowHeight="9195" xr2:uid="{00000000-000D-0000-FFFF-FFFF00000000}"/>
  </bookViews>
  <sheets>
    <sheet name="Contents" sheetId="2" r:id="rId1"/>
    <sheet name="National Spotlight" sheetId="60" r:id="rId2"/>
  </sheets>
  <definedNames>
    <definedName name="_AMO_UniqueIdentifier" hidden="1">"'2995e12c-7f92-4103-a2d1-a1d598d57c6f'"</definedName>
    <definedName name="_xlnm.Print_Area" localSheetId="1">'National Spotlight'!$A$1:$I$135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2" i="60" l="1"/>
  <c r="I8" i="60"/>
  <c r="H8" i="60"/>
  <c r="G8" i="60"/>
  <c r="F8" i="60"/>
  <c r="E8" i="60"/>
  <c r="D8" i="60"/>
  <c r="C8" i="60"/>
  <c r="B8" i="60"/>
  <c r="A3" i="60"/>
</calcChain>
</file>

<file path=xl/sharedStrings.xml><?xml version="1.0" encoding="utf-8"?>
<sst xmlns="http://schemas.openxmlformats.org/spreadsheetml/2006/main" count="653" uniqueCount="88">
  <si>
    <t xml:space="preserve">            Australian Bureau of Statistics</t>
  </si>
  <si>
    <t>Australia</t>
  </si>
  <si>
    <t>Weekly Payroll Jobs and Wages in Australia - National level</t>
  </si>
  <si>
    <t>Graph 2</t>
  </si>
  <si>
    <t>Prev mth</t>
  </si>
  <si>
    <t>Prev wk</t>
  </si>
  <si>
    <t>This wk</t>
  </si>
  <si>
    <t>Graph 3</t>
  </si>
  <si>
    <t>Graph 4</t>
  </si>
  <si>
    <t>This week</t>
  </si>
  <si>
    <t>Graph 5</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</si>
  <si>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</si>
  <si>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</si>
  <si>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</si>
  <si>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</si>
  <si>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</si>
  <si>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</si>
  <si>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</si>
  <si>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</si>
  <si>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</si>
  <si>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</si>
  <si>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</si>
  <si>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</si>
  <si>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</si>
  <si>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</si>
  <si>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</si>
  <si>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</si>
  <si>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</si>
  <si>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</si>
  <si>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</si>
  <si>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Graph 6</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</si>
  <si>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</si>
  <si>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</si>
  <si>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</si>
  <si>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</si>
  <si>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</si>
  <si>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National spotlight</t>
  </si>
  <si>
    <t>For businesses that are Single Touch Payroll enabled</t>
  </si>
  <si>
    <t>Jobholder Location</t>
  </si>
  <si>
    <t>NSW</t>
  </si>
  <si>
    <t>Vic.</t>
  </si>
  <si>
    <t>Qld.</t>
  </si>
  <si>
    <t>SA</t>
  </si>
  <si>
    <t>WA</t>
  </si>
  <si>
    <t>Tas.</t>
  </si>
  <si>
    <t>NT</t>
  </si>
  <si>
    <t>ACT</t>
  </si>
  <si>
    <t>Jobholder Demographics</t>
  </si>
  <si>
    <t>Males</t>
  </si>
  <si>
    <t>Females</t>
  </si>
  <si>
    <t>Aged 20-29</t>
  </si>
  <si>
    <t>Aged 30-39</t>
  </si>
  <si>
    <t>Aged 40-49</t>
  </si>
  <si>
    <t>Aged 50-59</t>
  </si>
  <si>
    <t>Aged 60-69</t>
  </si>
  <si>
    <t>Aged 70+</t>
  </si>
  <si>
    <t>Indexed male jobs</t>
  </si>
  <si>
    <t>Indexed female jobs</t>
  </si>
  <si>
    <t>Av weekly wages by age</t>
  </si>
  <si>
    <t>Av weekly wages by ind</t>
  </si>
  <si>
    <t>Graph 7</t>
  </si>
  <si>
    <t>Dist jobs by ind</t>
  </si>
  <si>
    <t>Change jobs 14 Mar</t>
  </si>
  <si>
    <t>Change jobs prev week</t>
  </si>
  <si>
    <t>Graph 1 jobs</t>
  </si>
  <si>
    <t/>
  </si>
  <si>
    <t>graph 1 wages</t>
  </si>
  <si>
    <t>Change in payroll jobs and total wages</t>
  </si>
  <si>
    <t>Payroll jobs</t>
  </si>
  <si>
    <t>Total wages</t>
  </si>
  <si>
    <t>Indexed number of payroll jobs and total wages</t>
  </si>
  <si>
    <t>Indexed number of payroll jobs held by men each week by age group</t>
  </si>
  <si>
    <t>Indexed number of payroll jobs held by women each week by age group</t>
  </si>
  <si>
    <t>Average weekly wages per payroll job by age group</t>
  </si>
  <si>
    <t>Average weekly wages per payroll job by industry</t>
  </si>
  <si>
    <t>Distribution of payroll jobs by industry</t>
  </si>
  <si>
    <t>Current week</t>
  </si>
  <si>
    <t>Base week</t>
  </si>
  <si>
    <t>Previous fortnight</t>
  </si>
  <si>
    <t>Week ending 14 Mar 2020</t>
  </si>
  <si>
    <t>© Commonwealth of Australia 2021</t>
  </si>
  <si>
    <t>Previous month (week ending 19 Dec 2020)</t>
  </si>
  <si>
    <t>Previous week (ending 09 Jan 2021)</t>
  </si>
  <si>
    <t>This week (ending 16 Jan 2021)</t>
  </si>
  <si>
    <t>Released at 11.30am (Canberra time) 2 February 2021</t>
  </si>
  <si>
    <t>Aged 15-19</t>
  </si>
  <si>
    <t>*The week ending 14 March represents the week Australia had 100 cases of Covid-19. It is indexed to 100.
** From this release, persons aged under 20 years were renamed to more accurately reflect the population of the age group. Age group derivation methods have also been updated. For more detail see Data limitations and revisions.</t>
  </si>
  <si>
    <t>Aged 15-19**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</si>
</sst>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 mmmm\ yyyy;@"/>
    <numFmt numFmtId="166" formatCode="0.0%"/>
  </numFmts>
  <fonts count="33" x14ac:knownFonts="1">
    <font>
      <sz val="11"/>
      <color theme="1"/>
      <name val="Calibri"/>
      <family val="2"/>
      <scheme val="minor"/>
    </font>
    <font>
      <sz val="11"/>
      <color theme="1"/>
      <name val="Calibri"/>
      <family val="2"/>
      <scheme val="minor"/>
    </font>
    <font>
      <b/>
      <sz val="13"/>
      <color theme="3"/>
      <name val="Calibri"/>
      <family val="2"/>
      <scheme val="minor"/>
    </font>
    <font>
      <sz val="11"/>
      <color rgb="FF3F3F76"/>
      <name val="Calibri"/>
      <family val="2"/>
      <scheme val="minor"/>
    </font>
    <font>
      <sz val="8"/>
      <name val="Arial"/>
      <family val="2"/>
    </font>
    <font>
      <sz val="28"/>
      <color theme="1"/>
      <name val="Calibri"/>
      <family val="2"/>
      <scheme val="minor"/>
    </font>
    <font>
      <sz val="9"/>
      <name val="Arial"/>
      <family val="2"/>
    </font>
    <font>
      <b/>
      <sz val="14"/>
      <name val="Calibri"/>
      <family val="2"/>
      <scheme val="minor"/>
    </font>
    <font>
      <sz val="10"/>
      <name val="Arial"/>
      <family val="2"/>
    </font>
    <font>
      <b/>
      <sz val="12"/>
      <color theme="1"/>
      <name val="Calibri"/>
      <family val="2"/>
      <scheme val="minor"/>
    </font>
    <font>
      <sz val="10"/>
      <color theme="1"/>
      <name val="Calibri"/>
      <family val="2"/>
      <scheme val="minor"/>
    </font>
    <font>
      <b/>
      <sz val="10"/>
      <color theme="1"/>
      <name val="Calibri"/>
      <family val="2"/>
      <scheme val="minor"/>
    </font>
    <font>
      <b/>
      <sz val="12"/>
      <name val="Arial"/>
      <family val="2"/>
    </font>
    <font>
      <b/>
      <sz val="8"/>
      <name val="Arial"/>
      <family val="2"/>
    </font>
    <font>
      <sz val="8"/>
      <color theme="1"/>
      <name val="Calibri"/>
      <family val="2"/>
      <scheme val="minor"/>
    </font>
    <font>
      <u/>
      <sz val="10"/>
      <color indexed="12"/>
      <name val="Arial"/>
      <family val="2"/>
    </font>
    <font>
      <u/>
      <sz val="8"/>
      <color indexed="12"/>
      <name val="Arial"/>
      <family val="2"/>
    </font>
    <font>
      <b/>
      <u/>
      <sz val="12"/>
      <color indexed="12"/>
      <name val="Arial"/>
      <family val="2"/>
    </font>
    <font>
      <sz val="9"/>
      <color theme="1"/>
      <name val="Calibri"/>
      <family val="2"/>
      <scheme val="minor"/>
    </font>
    <font>
      <sz val="10"/>
      <name val="Calibri"/>
      <family val="2"/>
      <scheme val="minor"/>
    </font>
    <font>
      <b/>
      <sz val="9"/>
      <color theme="1"/>
      <name val="Calibri"/>
      <family val="2"/>
      <scheme val="minor"/>
    </font>
    <font>
      <i/>
      <sz val="9"/>
      <color theme="1"/>
      <name val="Calibri"/>
      <family val="2"/>
      <scheme val="minor"/>
    </font>
    <font>
      <i/>
      <sz val="10"/>
      <color theme="1"/>
      <name val="Calibri"/>
      <family val="2"/>
      <scheme val="minor"/>
    </font>
    <font>
      <sz val="11"/>
      <color theme="0"/>
      <name val="Calibri"/>
      <family val="2"/>
      <scheme val="minor"/>
    </font>
    <font>
      <sz val="9"/>
      <color theme="0"/>
      <name val="Calibri"/>
      <family val="2"/>
      <scheme val="minor"/>
    </font>
    <font>
      <b/>
      <sz val="10"/>
      <color theme="0"/>
      <name val="Calibri"/>
      <family val="2"/>
      <scheme val="minor"/>
    </font>
    <font>
      <i/>
      <sz val="9"/>
      <color theme="0"/>
      <name val="Calibri"/>
      <family val="2"/>
      <scheme val="minor"/>
    </font>
    <font>
      <b/>
      <sz val="9"/>
      <color theme="0"/>
      <name val="Calibri"/>
      <family val="2"/>
      <scheme val="minor"/>
    </font>
    <font>
      <b/>
      <sz val="11"/>
      <color theme="0"/>
      <name val="Calibri"/>
      <family val="2"/>
      <scheme val="minor"/>
    </font>
    <font>
      <sz val="28"/>
      <color theme="0"/>
      <name val="Calibri"/>
      <family val="2"/>
      <scheme val="minor"/>
    </font>
    <font>
      <b/>
      <sz val="8"/>
      <color theme="0"/>
      <name val="Calibri"/>
      <family val="2"/>
      <scheme val="minor"/>
    </font>
    <font>
      <i/>
      <sz val="11"/>
      <color theme="0"/>
      <name val="Calibri"/>
      <family val="2"/>
      <scheme val="minor"/>
    </font>
    <font>
      <sz val="10"/>
      <color theme="0"/>
      <name val="Calibri"/>
      <family val="2"/>
      <scheme val="minor"/>
    </font>
  </fonts>
  <fills count="5">
    <fill>
      <patternFill patternType="none"/>
    </fill>
    <fill>
      <patternFill patternType="gray125"/>
    </fill>
    <fill>
      <patternFill patternType="solid">
        <fgColor rgb="FFFFCC99"/>
      </patternFill>
    </fill>
    <fill>
      <patternFill patternType="solid">
        <fgColor rgb="FFE6E6E6"/>
        <bgColor indexed="64"/>
      </patternFill>
    </fill>
    <fill>
      <patternFill patternType="solid">
        <fgColor theme="0"/>
        <bgColor indexed="64"/>
      </patternFill>
    </fill>
  </fills>
  <borders count="2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6">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0" borderId="0"/>
    <xf numFmtId="0" fontId="15" fillId="0" borderId="0" applyNumberFormat="0" applyFill="0" applyBorder="0" applyAlignment="0" applyProtection="0">
      <alignment vertical="top"/>
      <protection locked="0"/>
    </xf>
  </cellStyleXfs>
  <cellXfs count="102">
    <xf numFmtId="0" fontId="0" fillId="0" borderId="0" xfId="0"/>
    <xf numFmtId="0" fontId="7" fillId="0" borderId="0" xfId="4" applyFont="1" applyFill="1" applyProtection="1">
      <protection hidden="1"/>
    </xf>
    <xf numFmtId="0" fontId="9" fillId="0" borderId="0" xfId="0" applyFont="1" applyProtection="1">
      <protection hidden="1"/>
    </xf>
    <xf numFmtId="0" fontId="10" fillId="0" borderId="0" xfId="0" applyFont="1" applyFill="1" applyProtection="1">
      <protection hidden="1"/>
    </xf>
    <xf numFmtId="0" fontId="10" fillId="0" borderId="0" xfId="0" applyFont="1" applyFill="1" applyAlignment="1" applyProtection="1">
      <alignment horizontal="right"/>
      <protection hidden="1"/>
    </xf>
    <xf numFmtId="166" fontId="10" fillId="0" borderId="0" xfId="1" applyNumberFormat="1" applyFont="1" applyFill="1" applyAlignment="1" applyProtection="1">
      <alignment horizontal="center"/>
      <protection hidden="1"/>
    </xf>
    <xf numFmtId="0" fontId="11" fillId="0" borderId="0" xfId="0" applyFont="1" applyFill="1" applyProtection="1">
      <protection hidden="1"/>
    </xf>
    <xf numFmtId="3" fontId="10" fillId="0" borderId="0" xfId="0" applyNumberFormat="1" applyFont="1" applyFill="1" applyAlignment="1" applyProtection="1">
      <alignment horizontal="right"/>
      <protection hidden="1"/>
    </xf>
    <xf numFmtId="0" fontId="8" fillId="0" borderId="0" xfId="4" applyFont="1" applyBorder="1" applyAlignment="1">
      <alignment vertical="center"/>
    </xf>
    <xf numFmtId="0" fontId="12" fillId="0" borderId="0" xfId="4" applyFont="1" applyBorder="1" applyAlignment="1">
      <alignment horizontal="left"/>
    </xf>
    <xf numFmtId="0" fontId="13" fillId="0" borderId="0" xfId="4" applyFont="1"/>
    <xf numFmtId="0" fontId="14" fillId="0" borderId="0" xfId="0" applyFont="1"/>
    <xf numFmtId="0" fontId="6" fillId="0" borderId="0" xfId="5" applyFont="1" applyFill="1" applyAlignment="1" applyProtection="1">
      <alignment horizontal="left" wrapText="1"/>
    </xf>
    <xf numFmtId="0" fontId="4" fillId="0" borderId="3" xfId="4" applyBorder="1" applyAlignment="1" applyProtection="1">
      <alignment wrapText="1"/>
      <protection locked="0"/>
    </xf>
    <xf numFmtId="0" fontId="4" fillId="0" borderId="3" xfId="4" applyBorder="1" applyAlignment="1">
      <alignment wrapText="1"/>
    </xf>
    <xf numFmtId="0" fontId="16" fillId="0" borderId="0" xfId="5" applyFont="1" applyAlignment="1" applyProtection="1"/>
    <xf numFmtId="0" fontId="12" fillId="0" borderId="0" xfId="5" applyFont="1" applyAlignment="1" applyProtection="1"/>
    <xf numFmtId="0" fontId="15" fillId="0" borderId="0" xfId="5" applyAlignment="1" applyProtection="1"/>
    <xf numFmtId="0" fontId="4" fillId="0" borderId="0" xfId="4" applyFont="1" applyBorder="1" applyAlignment="1">
      <alignment horizontal="left"/>
    </xf>
    <xf numFmtId="0" fontId="12" fillId="0" borderId="0" xfId="4" applyFont="1"/>
    <xf numFmtId="0" fontId="4" fillId="0" borderId="0" xfId="4"/>
    <xf numFmtId="0" fontId="15" fillId="0" borderId="0" xfId="5" applyAlignment="1" applyProtection="1">
      <alignment horizontal="center"/>
    </xf>
    <xf numFmtId="0" fontId="1" fillId="0" borderId="0" xfId="0" applyFont="1"/>
    <xf numFmtId="0" fontId="1" fillId="0" borderId="0" xfId="0" applyFont="1" applyFill="1" applyProtection="1">
      <protection hidden="1"/>
    </xf>
    <xf numFmtId="0" fontId="19" fillId="0" borderId="0" xfId="4" applyFont="1" applyBorder="1" applyAlignment="1" applyProtection="1">
      <alignment vertical="center"/>
      <protection hidden="1"/>
    </xf>
    <xf numFmtId="14" fontId="1" fillId="0" borderId="0" xfId="0" applyNumberFormat="1" applyFont="1" applyFill="1" applyProtection="1">
      <protection hidden="1"/>
    </xf>
    <xf numFmtId="2" fontId="1" fillId="0" borderId="0" xfId="0" applyNumberFormat="1" applyFont="1" applyFill="1" applyProtection="1">
      <protection hidden="1"/>
    </xf>
    <xf numFmtId="0" fontId="1" fillId="0" borderId="0" xfId="0" applyFont="1" applyProtection="1">
      <protection hidden="1"/>
    </xf>
    <xf numFmtId="0" fontId="1" fillId="0" borderId="0" xfId="0" applyFont="1" applyFill="1" applyAlignment="1" applyProtection="1">
      <alignment horizontal="left"/>
      <protection hidden="1"/>
    </xf>
    <xf numFmtId="0" fontId="20" fillId="0" borderId="0" xfId="0" applyFont="1" applyFill="1" applyProtection="1">
      <protection hidden="1"/>
    </xf>
    <xf numFmtId="166" fontId="1" fillId="0" borderId="0" xfId="1" applyNumberFormat="1" applyFont="1" applyFill="1" applyProtection="1">
      <protection hidden="1"/>
    </xf>
    <xf numFmtId="0" fontId="1" fillId="0" borderId="0" xfId="0" applyFont="1" applyFill="1" applyAlignment="1" applyProtection="1">
      <alignment horizontal="left" vertical="center" indent="1"/>
      <protection hidden="1"/>
    </xf>
    <xf numFmtId="166" fontId="18" fillId="0" borderId="0" xfId="1" applyNumberFormat="1" applyFont="1" applyFill="1" applyBorder="1" applyAlignment="1" applyProtection="1">
      <alignment horizontal="center"/>
      <protection hidden="1"/>
    </xf>
    <xf numFmtId="0" fontId="20" fillId="0" borderId="0" xfId="0" applyFont="1" applyFill="1" applyAlignment="1" applyProtection="1">
      <protection hidden="1"/>
    </xf>
    <xf numFmtId="0" fontId="20" fillId="0" borderId="0" xfId="0" applyFont="1" applyAlignment="1" applyProtection="1">
      <protection hidden="1"/>
    </xf>
    <xf numFmtId="0" fontId="10" fillId="0" borderId="0" xfId="0" applyFont="1" applyAlignment="1">
      <alignment vertical="center"/>
    </xf>
    <xf numFmtId="0" fontId="24" fillId="0" borderId="0" xfId="4" applyFont="1" applyFill="1" applyBorder="1" applyAlignment="1">
      <alignment horizontal="left" vertical="center"/>
    </xf>
    <xf numFmtId="0" fontId="25" fillId="0" borderId="0" xfId="2" applyFont="1" applyFill="1" applyBorder="1" applyAlignment="1" applyProtection="1">
      <alignment horizontal="center"/>
      <protection hidden="1"/>
    </xf>
    <xf numFmtId="0" fontId="24" fillId="0" borderId="0" xfId="0" applyFont="1" applyFill="1" applyBorder="1" applyProtection="1">
      <protection hidden="1"/>
    </xf>
    <xf numFmtId="14" fontId="24" fillId="0" borderId="0" xfId="3" applyNumberFormat="1" applyFont="1" applyFill="1" applyBorder="1" applyAlignment="1" applyProtection="1">
      <alignment horizontal="center"/>
      <protection hidden="1"/>
    </xf>
    <xf numFmtId="0" fontId="24" fillId="0" borderId="0" xfId="0" applyFont="1" applyFill="1" applyBorder="1" applyAlignment="1" applyProtection="1">
      <alignment horizontal="center"/>
      <protection hidden="1"/>
    </xf>
    <xf numFmtId="165" fontId="24" fillId="0" borderId="0" xfId="1" applyNumberFormat="1" applyFont="1" applyFill="1" applyBorder="1" applyAlignment="1" applyProtection="1">
      <alignment horizontal="center"/>
      <protection hidden="1"/>
    </xf>
    <xf numFmtId="0" fontId="24" fillId="0" borderId="0" xfId="0" applyFont="1" applyFill="1" applyBorder="1" applyAlignment="1" applyProtection="1">
      <protection hidden="1"/>
    </xf>
    <xf numFmtId="166" fontId="24" fillId="0" borderId="0" xfId="1" applyNumberFormat="1" applyFont="1" applyFill="1" applyBorder="1" applyAlignment="1" applyProtection="1">
      <alignment horizontal="center"/>
      <protection hidden="1"/>
    </xf>
    <xf numFmtId="164" fontId="24" fillId="0" borderId="0" xfId="1" applyNumberFormat="1" applyFont="1" applyFill="1" applyBorder="1" applyAlignment="1" applyProtection="1">
      <alignment horizontal="center"/>
      <protection hidden="1"/>
    </xf>
    <xf numFmtId="0" fontId="26" fillId="0" borderId="0" xfId="0" applyFont="1" applyFill="1" applyBorder="1" applyAlignment="1" applyProtection="1">
      <alignment horizontal="center"/>
      <protection hidden="1"/>
    </xf>
    <xf numFmtId="0" fontId="24" fillId="0" borderId="0" xfId="0" applyFont="1" applyFill="1" applyBorder="1"/>
    <xf numFmtId="0" fontId="24" fillId="0" borderId="0" xfId="0" applyFont="1" applyFill="1" applyBorder="1" applyAlignment="1" applyProtection="1">
      <alignment horizontal="center" vertical="center" wrapText="1"/>
      <protection hidden="1"/>
    </xf>
    <xf numFmtId="0" fontId="27" fillId="0" borderId="0" xfId="0" applyFont="1" applyFill="1" applyBorder="1" applyAlignment="1" applyProtection="1">
      <protection hidden="1"/>
    </xf>
    <xf numFmtId="16" fontId="24" fillId="0" borderId="0" xfId="3" applyNumberFormat="1" applyFont="1" applyFill="1" applyBorder="1" applyAlignment="1">
      <alignment horizontal="center"/>
    </xf>
    <xf numFmtId="1" fontId="24" fillId="0" borderId="0" xfId="1" applyNumberFormat="1" applyFont="1" applyFill="1" applyBorder="1" applyAlignment="1" applyProtection="1">
      <alignment horizontal="center"/>
      <protection hidden="1"/>
    </xf>
    <xf numFmtId="9" fontId="24" fillId="0" borderId="0" xfId="1" applyFont="1" applyFill="1" applyBorder="1" applyAlignment="1" applyProtection="1">
      <alignment horizontal="center"/>
      <protection hidden="1"/>
    </xf>
    <xf numFmtId="0" fontId="23" fillId="0" borderId="0" xfId="0" applyFont="1" applyFill="1" applyBorder="1"/>
    <xf numFmtId="166" fontId="24" fillId="0" borderId="0" xfId="1" applyNumberFormat="1" applyFont="1" applyFill="1" applyBorder="1" applyAlignment="1" applyProtection="1">
      <alignment horizontal="right"/>
      <protection hidden="1"/>
    </xf>
    <xf numFmtId="0" fontId="1" fillId="0" borderId="14" xfId="0" applyFont="1" applyBorder="1"/>
    <xf numFmtId="0" fontId="1" fillId="0" borderId="19" xfId="0" applyFont="1" applyBorder="1"/>
    <xf numFmtId="0" fontId="20" fillId="0" borderId="19" xfId="0" applyFont="1" applyBorder="1" applyProtection="1">
      <protection hidden="1"/>
    </xf>
    <xf numFmtId="166" fontId="18" fillId="0" borderId="22" xfId="1" applyNumberFormat="1" applyFont="1" applyFill="1" applyBorder="1" applyAlignment="1" applyProtection="1">
      <alignment horizontal="center"/>
      <protection hidden="1"/>
    </xf>
    <xf numFmtId="0" fontId="18" fillId="0" borderId="19" xfId="0" applyFont="1" applyBorder="1" applyAlignment="1" applyProtection="1">
      <alignment horizontal="left" indent="1"/>
      <protection hidden="1"/>
    </xf>
    <xf numFmtId="0" fontId="18" fillId="0" borderId="19" xfId="0" applyFont="1" applyFill="1" applyBorder="1" applyAlignment="1" applyProtection="1">
      <alignment horizontal="left" indent="1"/>
      <protection hidden="1"/>
    </xf>
    <xf numFmtId="0" fontId="18" fillId="0" borderId="20" xfId="0" applyFont="1" applyBorder="1" applyAlignment="1" applyProtection="1">
      <alignment horizontal="left" indent="1"/>
      <protection hidden="1"/>
    </xf>
    <xf numFmtId="166" fontId="18" fillId="0" borderId="9" xfId="1" applyNumberFormat="1" applyFont="1" applyFill="1" applyBorder="1" applyAlignment="1" applyProtection="1">
      <alignment horizontal="center"/>
      <protection hidden="1"/>
    </xf>
    <xf numFmtId="166" fontId="18" fillId="0" borderId="23" xfId="1" applyNumberFormat="1" applyFont="1" applyFill="1" applyBorder="1" applyAlignment="1" applyProtection="1">
      <alignment horizontal="center"/>
      <protection hidden="1"/>
    </xf>
    <xf numFmtId="14" fontId="24" fillId="0" borderId="0" xfId="1" applyNumberFormat="1" applyFont="1" applyFill="1" applyBorder="1" applyAlignment="1" applyProtection="1">
      <alignment horizontal="center"/>
      <protection hidden="1"/>
    </xf>
    <xf numFmtId="0" fontId="24" fillId="0" borderId="0" xfId="0" applyFont="1" applyFill="1" applyBorder="1" applyAlignment="1">
      <alignment horizontal="center"/>
    </xf>
    <xf numFmtId="2" fontId="24" fillId="0" borderId="0" xfId="1" applyNumberFormat="1" applyFont="1" applyFill="1" applyBorder="1" applyAlignment="1" applyProtection="1">
      <alignment horizontal="center"/>
      <protection hidden="1"/>
    </xf>
    <xf numFmtId="0" fontId="24" fillId="0" borderId="0" xfId="0" applyFont="1" applyFill="1" applyBorder="1" applyAlignment="1"/>
    <xf numFmtId="166" fontId="24" fillId="0" borderId="0" xfId="1" applyNumberFormat="1" applyFont="1" applyFill="1" applyBorder="1" applyAlignment="1" applyProtection="1">
      <protection hidden="1"/>
    </xf>
    <xf numFmtId="0" fontId="29" fillId="0" borderId="0" xfId="4" applyFont="1" applyFill="1" applyAlignment="1">
      <alignment horizontal="left" vertical="center"/>
    </xf>
    <xf numFmtId="0" fontId="23" fillId="0" borderId="0" xfId="0" applyFont="1" applyFill="1" applyProtection="1">
      <protection hidden="1"/>
    </xf>
    <xf numFmtId="0" fontId="23" fillId="0" borderId="0" xfId="0" applyFont="1" applyProtection="1">
      <protection hidden="1"/>
    </xf>
    <xf numFmtId="0" fontId="28" fillId="0" borderId="0" xfId="0" applyFont="1" applyFill="1" applyBorder="1" applyAlignment="1">
      <alignment horizontal="center"/>
    </xf>
    <xf numFmtId="0" fontId="30" fillId="0" borderId="0" xfId="0" applyFont="1" applyFill="1" applyBorder="1" applyAlignment="1" applyProtection="1">
      <alignment horizontal="center" vertical="center" wrapText="1"/>
      <protection hidden="1"/>
    </xf>
    <xf numFmtId="0" fontId="31" fillId="0" borderId="0" xfId="0" applyFont="1" applyFill="1" applyBorder="1" applyAlignment="1" applyProtection="1">
      <alignment horizontal="center"/>
      <protection hidden="1"/>
    </xf>
    <xf numFmtId="0" fontId="32" fillId="0" borderId="0" xfId="0" applyFont="1" applyFill="1" applyBorder="1" applyAlignment="1" applyProtection="1">
      <alignment vertical="center" wrapText="1"/>
      <protection hidden="1"/>
    </xf>
    <xf numFmtId="0" fontId="27" fillId="0" borderId="0" xfId="0" applyFont="1" applyFill="1" applyAlignment="1" applyProtection="1">
      <protection hidden="1"/>
    </xf>
    <xf numFmtId="0" fontId="27" fillId="0" borderId="0" xfId="0" applyFont="1" applyAlignment="1" applyProtection="1">
      <protection hidden="1"/>
    </xf>
    <xf numFmtId="0" fontId="23" fillId="0" borderId="0" xfId="0" applyFont="1"/>
    <xf numFmtId="0" fontId="24" fillId="0" borderId="0" xfId="0" applyFont="1"/>
    <xf numFmtId="0" fontId="5" fillId="3" borderId="0" xfId="4" applyFont="1" applyFill="1" applyAlignment="1">
      <alignment horizontal="left" vertical="center"/>
    </xf>
    <xf numFmtId="0" fontId="6" fillId="0" borderId="0" xfId="4" applyFont="1" applyAlignment="1">
      <alignment vertical="center" wrapText="1"/>
    </xf>
    <xf numFmtId="0" fontId="16" fillId="0" borderId="0" xfId="5" applyFont="1" applyAlignment="1" applyProtection="1"/>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1" fillId="0" borderId="19" xfId="0" applyFont="1" applyBorder="1" applyAlignment="1">
      <alignment horizontal="center"/>
    </xf>
    <xf numFmtId="0" fontId="21" fillId="0" borderId="20" xfId="0" applyFont="1" applyBorder="1" applyAlignment="1">
      <alignment horizontal="center"/>
    </xf>
    <xf numFmtId="0" fontId="14" fillId="4" borderId="4" xfId="0" applyFont="1" applyFill="1" applyBorder="1" applyAlignment="1" applyProtection="1">
      <alignment horizontal="center" vertical="center" wrapText="1"/>
      <protection hidden="1"/>
    </xf>
    <xf numFmtId="0" fontId="14" fillId="4" borderId="8" xfId="0" applyFont="1" applyFill="1" applyBorder="1" applyAlignment="1" applyProtection="1">
      <alignment horizontal="center" vertical="center" wrapText="1"/>
      <protection hidden="1"/>
    </xf>
    <xf numFmtId="0" fontId="14" fillId="4" borderId="5" xfId="0" applyFont="1" applyFill="1" applyBorder="1" applyAlignment="1" applyProtection="1">
      <alignment horizontal="center" vertical="center" wrapText="1"/>
      <protection hidden="1"/>
    </xf>
    <xf numFmtId="0" fontId="14" fillId="4" borderId="9" xfId="0" applyFont="1" applyFill="1" applyBorder="1" applyAlignment="1" applyProtection="1">
      <alignment horizontal="center" vertical="center" wrapText="1"/>
      <protection hidden="1"/>
    </xf>
    <xf numFmtId="0" fontId="14" fillId="4" borderId="6" xfId="0" applyFont="1" applyFill="1" applyBorder="1" applyAlignment="1" applyProtection="1">
      <alignment horizontal="center" vertical="center" wrapText="1"/>
      <protection hidden="1"/>
    </xf>
    <xf numFmtId="0" fontId="14" fillId="4" borderId="10" xfId="0" applyFont="1" applyFill="1" applyBorder="1" applyAlignment="1" applyProtection="1">
      <alignment horizontal="center" vertical="center" wrapText="1"/>
      <protection hidden="1"/>
    </xf>
    <xf numFmtId="0" fontId="14" fillId="4" borderId="7" xfId="0" applyFont="1" applyFill="1" applyBorder="1" applyAlignment="1" applyProtection="1">
      <alignment horizontal="center" vertical="center" wrapText="1"/>
      <protection hidden="1"/>
    </xf>
    <xf numFmtId="0" fontId="14" fillId="4" borderId="11"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left" wrapText="1"/>
      <protection hidden="1"/>
    </xf>
    <xf numFmtId="0" fontId="22" fillId="0" borderId="12" xfId="0" applyFont="1" applyFill="1" applyBorder="1" applyAlignment="1" applyProtection="1">
      <alignment horizontal="center"/>
      <protection hidden="1"/>
    </xf>
    <xf numFmtId="0" fontId="22" fillId="0" borderId="13" xfId="0" applyFont="1" applyFill="1" applyBorder="1" applyAlignment="1" applyProtection="1">
      <alignment horizontal="center"/>
      <protection hidden="1"/>
    </xf>
    <xf numFmtId="0" fontId="22" fillId="0" borderId="21" xfId="0" applyFont="1" applyFill="1" applyBorder="1" applyAlignment="1" applyProtection="1">
      <alignment horizontal="center"/>
      <protection hidden="1"/>
    </xf>
    <xf numFmtId="0" fontId="22" fillId="0" borderId="0" xfId="0" applyFont="1" applyFill="1" applyBorder="1" applyAlignment="1" applyProtection="1">
      <alignment horizontal="center"/>
      <protection hidden="1"/>
    </xf>
    <xf numFmtId="0" fontId="22" fillId="0" borderId="22" xfId="0" applyFont="1" applyFill="1" applyBorder="1" applyAlignment="1" applyProtection="1">
      <alignment horizontal="center"/>
      <protection hidden="1"/>
    </xf>
  </cellXfs>
  <cellStyles count="6">
    <cellStyle name="Heading 2" xfId="2" builtinId="17"/>
    <cellStyle name="Hyperlink" xfId="5" builtinId="8"/>
    <cellStyle name="Input" xfId="3" builtinId="20"/>
    <cellStyle name="Normal" xfId="0" builtinId="0"/>
    <cellStyle name="Normal 2" xfId="4" xr:uid="{00000000-0005-0000-0000-000004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76492926789099"/>
          <c:y val="8.4117807728778624E-2"/>
          <c:w val="0.85382587099787943"/>
          <c:h val="0.43811448802544539"/>
        </c:manualLayout>
      </c:layout>
      <c:barChart>
        <c:barDir val="col"/>
        <c:grouping val="clustered"/>
        <c:varyColors val="0"/>
        <c:ser>
          <c:idx val="2"/>
          <c:order val="0"/>
          <c:tx>
            <c:strRef>
              <c:f>'National Spotlight'!$K$9</c:f>
              <c:strCache>
                <c:ptCount val="1"/>
                <c:pt idx="0">
                  <c:v>Week ending 14 Mar 2020</c:v>
                </c:pt>
              </c:strCache>
            </c:strRef>
          </c:tx>
          <c:spPr>
            <a:solidFill>
              <a:schemeClr val="accent3"/>
            </a:solidFill>
            <a:ln>
              <a:noFill/>
            </a:ln>
            <a:effectLst/>
          </c:spPr>
          <c:invertIfNegative val="0"/>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Spotlight'!$L$144:$L$162</c:f>
              <c:numCache>
                <c:formatCode>0.0%</c:formatCode>
                <c:ptCount val="19"/>
                <c:pt idx="0">
                  <c:v>1.32E-2</c:v>
                </c:pt>
                <c:pt idx="1">
                  <c:v>1.67E-2</c:v>
                </c:pt>
                <c:pt idx="2">
                  <c:v>6.83E-2</c:v>
                </c:pt>
                <c:pt idx="3">
                  <c:v>1.01E-2</c:v>
                </c:pt>
                <c:pt idx="4">
                  <c:v>6.6400000000000001E-2</c:v>
                </c:pt>
                <c:pt idx="5">
                  <c:v>4.5900000000000003E-2</c:v>
                </c:pt>
                <c:pt idx="6">
                  <c:v>0.1011</c:v>
                </c:pt>
                <c:pt idx="7">
                  <c:v>7.1400000000000005E-2</c:v>
                </c:pt>
                <c:pt idx="8">
                  <c:v>4.1099999999999998E-2</c:v>
                </c:pt>
                <c:pt idx="9">
                  <c:v>1.43E-2</c:v>
                </c:pt>
                <c:pt idx="10">
                  <c:v>3.95E-2</c:v>
                </c:pt>
                <c:pt idx="11">
                  <c:v>2.1499999999999998E-2</c:v>
                </c:pt>
                <c:pt idx="12">
                  <c:v>8.3599999999999994E-2</c:v>
                </c:pt>
                <c:pt idx="13">
                  <c:v>6.7900000000000002E-2</c:v>
                </c:pt>
                <c:pt idx="14">
                  <c:v>6.1100000000000002E-2</c:v>
                </c:pt>
                <c:pt idx="15">
                  <c:v>8.1299999999999997E-2</c:v>
                </c:pt>
                <c:pt idx="16">
                  <c:v>0.14199999999999999</c:v>
                </c:pt>
                <c:pt idx="17">
                  <c:v>1.6400000000000001E-2</c:v>
                </c:pt>
                <c:pt idx="18">
                  <c:v>3.4500000000000003E-2</c:v>
                </c:pt>
              </c:numCache>
            </c:numRef>
          </c:val>
          <c:extLst>
            <c:ext xmlns:c16="http://schemas.microsoft.com/office/drawing/2014/chart" uri="{C3380CC4-5D6E-409C-BE32-E72D297353CC}">
              <c16:uniqueId val="{00000000-7AEE-4E4F-9CEF-65ECC70DA551}"/>
            </c:ext>
          </c:extLst>
        </c:ser>
        <c:ser>
          <c:idx val="0"/>
          <c:order val="1"/>
          <c:tx>
            <c:strRef>
              <c:f>'National Spotlight'!$K$8</c:f>
              <c:strCache>
                <c:ptCount val="1"/>
                <c:pt idx="0">
                  <c:v>This week (ending 16 Jan 2021)</c:v>
                </c:pt>
              </c:strCache>
            </c:strRef>
          </c:tx>
          <c:spPr>
            <a:solidFill>
              <a:srgbClr val="993366"/>
            </a:solidFill>
            <a:ln>
              <a:noFill/>
            </a:ln>
            <a:effectLst/>
          </c:spPr>
          <c:invertIfNegative val="0"/>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Spotlight'!$L$164:$L$182</c:f>
              <c:numCache>
                <c:formatCode>0.0%</c:formatCode>
                <c:ptCount val="19"/>
                <c:pt idx="0">
                  <c:v>1.2699999999999999E-2</c:v>
                </c:pt>
                <c:pt idx="1">
                  <c:v>1.6899999999999998E-2</c:v>
                </c:pt>
                <c:pt idx="2">
                  <c:v>6.7299999999999999E-2</c:v>
                </c:pt>
                <c:pt idx="3">
                  <c:v>1.0800000000000001E-2</c:v>
                </c:pt>
                <c:pt idx="4">
                  <c:v>6.2600000000000003E-2</c:v>
                </c:pt>
                <c:pt idx="5">
                  <c:v>4.5999999999999999E-2</c:v>
                </c:pt>
                <c:pt idx="6">
                  <c:v>0.106</c:v>
                </c:pt>
                <c:pt idx="7">
                  <c:v>6.3600000000000004E-2</c:v>
                </c:pt>
                <c:pt idx="8">
                  <c:v>3.9699999999999999E-2</c:v>
                </c:pt>
                <c:pt idx="9">
                  <c:v>1.2999999999999999E-2</c:v>
                </c:pt>
                <c:pt idx="10">
                  <c:v>4.2999999999999997E-2</c:v>
                </c:pt>
                <c:pt idx="11">
                  <c:v>2.1100000000000001E-2</c:v>
                </c:pt>
                <c:pt idx="12">
                  <c:v>8.2100000000000006E-2</c:v>
                </c:pt>
                <c:pt idx="13">
                  <c:v>6.6000000000000003E-2</c:v>
                </c:pt>
                <c:pt idx="14">
                  <c:v>6.5500000000000003E-2</c:v>
                </c:pt>
                <c:pt idx="15">
                  <c:v>7.3200000000000001E-2</c:v>
                </c:pt>
                <c:pt idx="16">
                  <c:v>0.1477</c:v>
                </c:pt>
                <c:pt idx="17">
                  <c:v>1.5699999999999999E-2</c:v>
                </c:pt>
                <c:pt idx="18">
                  <c:v>3.3500000000000002E-2</c:v>
                </c:pt>
              </c:numCache>
            </c:numRef>
          </c:val>
          <c:extLst>
            <c:ext xmlns:c16="http://schemas.microsoft.com/office/drawing/2014/chart" uri="{C3380CC4-5D6E-409C-BE32-E72D297353CC}">
              <c16:uniqueId val="{00000001-7AEE-4E4F-9CEF-65ECC70DA551}"/>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17389296830809312"/>
          <c:y val="2.1201419326512708E-2"/>
          <c:w val="0.66965462951900379"/>
          <c:h val="5.245793173755091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'National Spotlight'!$K$4</c:f>
              <c:strCache>
                <c:ptCount val="1"/>
                <c:pt idx="0">
                  <c:v>Previous month (week ending 19 Dec 2020)</c:v>
                </c:pt>
              </c:strCache>
            </c:strRef>
          </c:tx>
          <c:spPr>
            <a:solidFill>
              <a:srgbClr val="336699"/>
            </a:solidFill>
            <a:ln>
              <a:noFill/>
            </a:ln>
            <a:effectLst/>
          </c:spPr>
          <c:invertIfNegative val="0"/>
          <c:cat>
            <c:strRef>
              <c:f>'National Spotlight'!$K$42:$K$48</c:f>
              <c:strCache>
                <c:ptCount val="7"/>
                <c:pt idx="0">
                  <c:v>Aged 15-19</c:v>
                </c:pt>
                <c:pt idx="1">
                  <c:v>Aged 20-29</c:v>
                </c:pt>
                <c:pt idx="2">
                  <c:v>Aged 30-39</c:v>
                </c:pt>
                <c:pt idx="3">
                  <c:v>Aged 40-49</c:v>
                </c:pt>
                <c:pt idx="4">
                  <c:v>Aged 50-59</c:v>
                </c:pt>
                <c:pt idx="5">
                  <c:v>Aged 60-69</c:v>
                </c:pt>
                <c:pt idx="6">
                  <c:v>Aged 70+</c:v>
                </c:pt>
              </c:strCache>
            </c:strRef>
          </c:cat>
          <c:val>
            <c:numRef>
              <c:f>'National Spotlight'!$L$24:$L$30</c:f>
              <c:numCache>
                <c:formatCode>0.0</c:formatCode>
                <c:ptCount val="7"/>
                <c:pt idx="0">
                  <c:v>81.11</c:v>
                </c:pt>
                <c:pt idx="1">
                  <c:v>97.32</c:v>
                </c:pt>
                <c:pt idx="2">
                  <c:v>98.77</c:v>
                </c:pt>
                <c:pt idx="3">
                  <c:v>99.26</c:v>
                </c:pt>
                <c:pt idx="4">
                  <c:v>100.25</c:v>
                </c:pt>
                <c:pt idx="5">
                  <c:v>103.56</c:v>
                </c:pt>
                <c:pt idx="6">
                  <c:v>105.83</c:v>
                </c:pt>
              </c:numCache>
            </c:numRef>
          </c:val>
          <c:extLst>
            <c:ext xmlns:c16="http://schemas.microsoft.com/office/drawing/2014/chart" uri="{C3380CC4-5D6E-409C-BE32-E72D297353CC}">
              <c16:uniqueId val="{00000000-06DE-447E-8EBF-A5CBED72D4CD}"/>
            </c:ext>
          </c:extLst>
        </c:ser>
        <c:ser>
          <c:idx val="1"/>
          <c:order val="1"/>
          <c:tx>
            <c:strRef>
              <c:f>'National Spotlight'!$K$7</c:f>
              <c:strCache>
                <c:ptCount val="1"/>
                <c:pt idx="0">
                  <c:v>Previous week (ending 09 Jan 2021)</c:v>
                </c:pt>
              </c:strCache>
            </c:strRef>
          </c:tx>
          <c:spPr>
            <a:solidFill>
              <a:schemeClr val="accent2"/>
            </a:solidFill>
            <a:ln>
              <a:noFill/>
            </a:ln>
            <a:effectLst/>
          </c:spPr>
          <c:invertIfNegative val="0"/>
          <c:cat>
            <c:strRef>
              <c:f>'National Spotlight'!$K$42:$K$48</c:f>
              <c:strCache>
                <c:ptCount val="7"/>
                <c:pt idx="0">
                  <c:v>Aged 15-19</c:v>
                </c:pt>
                <c:pt idx="1">
                  <c:v>Aged 20-29</c:v>
                </c:pt>
                <c:pt idx="2">
                  <c:v>Aged 30-39</c:v>
                </c:pt>
                <c:pt idx="3">
                  <c:v>Aged 40-49</c:v>
                </c:pt>
                <c:pt idx="4">
                  <c:v>Aged 50-59</c:v>
                </c:pt>
                <c:pt idx="5">
                  <c:v>Aged 60-69</c:v>
                </c:pt>
                <c:pt idx="6">
                  <c:v>Aged 70+</c:v>
                </c:pt>
              </c:strCache>
            </c:strRef>
          </c:cat>
          <c:val>
            <c:numRef>
              <c:f>'National Spotlight'!$L$33:$L$39</c:f>
              <c:numCache>
                <c:formatCode>0.0</c:formatCode>
                <c:ptCount val="7"/>
                <c:pt idx="0">
                  <c:v>70.09</c:v>
                </c:pt>
                <c:pt idx="1">
                  <c:v>89.75</c:v>
                </c:pt>
                <c:pt idx="2">
                  <c:v>93.85</c:v>
                </c:pt>
                <c:pt idx="3">
                  <c:v>94.73</c:v>
                </c:pt>
                <c:pt idx="4">
                  <c:v>95.83</c:v>
                </c:pt>
                <c:pt idx="5">
                  <c:v>97.71</c:v>
                </c:pt>
                <c:pt idx="6">
                  <c:v>95.66</c:v>
                </c:pt>
              </c:numCache>
            </c:numRef>
          </c:val>
          <c:extLst>
            <c:ext xmlns:c16="http://schemas.microsoft.com/office/drawing/2014/chart" uri="{C3380CC4-5D6E-409C-BE32-E72D297353CC}">
              <c16:uniqueId val="{00000001-06DE-447E-8EBF-A5CBED72D4CD}"/>
            </c:ext>
          </c:extLst>
        </c:ser>
        <c:ser>
          <c:idx val="2"/>
          <c:order val="2"/>
          <c:tx>
            <c:strRef>
              <c:f>'National Spotlight'!$K$8</c:f>
              <c:strCache>
                <c:ptCount val="1"/>
                <c:pt idx="0">
                  <c:v>This week (ending 16 Jan 2021)</c:v>
                </c:pt>
              </c:strCache>
            </c:strRef>
          </c:tx>
          <c:spPr>
            <a:solidFill>
              <a:srgbClr val="993366"/>
            </a:solidFill>
            <a:ln>
              <a:noFill/>
            </a:ln>
            <a:effectLst/>
          </c:spPr>
          <c:invertIfNegative val="0"/>
          <c:cat>
            <c:strRef>
              <c:f>'National Spotlight'!$K$42:$K$48</c:f>
              <c:strCache>
                <c:ptCount val="7"/>
                <c:pt idx="0">
                  <c:v>Aged 15-19</c:v>
                </c:pt>
                <c:pt idx="1">
                  <c:v>Aged 20-29</c:v>
                </c:pt>
                <c:pt idx="2">
                  <c:v>Aged 30-39</c:v>
                </c:pt>
                <c:pt idx="3">
                  <c:v>Aged 40-49</c:v>
                </c:pt>
                <c:pt idx="4">
                  <c:v>Aged 50-59</c:v>
                </c:pt>
                <c:pt idx="5">
                  <c:v>Aged 60-69</c:v>
                </c:pt>
                <c:pt idx="6">
                  <c:v>Aged 70+</c:v>
                </c:pt>
              </c:strCache>
            </c:strRef>
          </c:cat>
          <c:val>
            <c:numRef>
              <c:f>'National Spotlight'!$L$42:$L$48</c:f>
              <c:numCache>
                <c:formatCode>0.0</c:formatCode>
                <c:ptCount val="7"/>
                <c:pt idx="0">
                  <c:v>73.290000000000006</c:v>
                </c:pt>
                <c:pt idx="1">
                  <c:v>91.98</c:v>
                </c:pt>
                <c:pt idx="2">
                  <c:v>95.67</c:v>
                </c:pt>
                <c:pt idx="3">
                  <c:v>96.62</c:v>
                </c:pt>
                <c:pt idx="4">
                  <c:v>97.84</c:v>
                </c:pt>
                <c:pt idx="5">
                  <c:v>99.42</c:v>
                </c:pt>
                <c:pt idx="6">
                  <c:v>96.24</c:v>
                </c:pt>
              </c:numCache>
            </c:numRef>
          </c:val>
          <c:extLst>
            <c:ext xmlns:c16="http://schemas.microsoft.com/office/drawing/2014/chart" uri="{C3380CC4-5D6E-409C-BE32-E72D297353CC}">
              <c16:uniqueId val="{00000002-06DE-447E-8EBF-A5CBED72D4C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w="25400">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1.7056351526764789E-2"/>
          <c:y val="4.4606401194187122E-2"/>
          <c:w val="0.95619785618014086"/>
          <c:h val="0.125456381437414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2"/>
          <c:order val="0"/>
          <c:tx>
            <c:strRef>
              <c:f>'National Spotlight'!$K$9</c:f>
              <c:strCache>
                <c:ptCount val="1"/>
                <c:pt idx="0">
                  <c:v>Week ending 14 Mar 2020</c:v>
                </c:pt>
              </c:strCache>
            </c:strRef>
          </c:tx>
          <c:spPr>
            <a:solidFill>
              <a:schemeClr val="accent3"/>
            </a:solidFill>
            <a:ln>
              <a:noFill/>
            </a:ln>
            <a:effectLst/>
          </c:spPr>
          <c:invertIfNegative val="0"/>
          <c:cat>
            <c:strRef>
              <c:f>'National Spotlight'!$K$71:$K$78</c:f>
              <c:strCache>
                <c:ptCount val="7"/>
                <c:pt idx="0">
                  <c:v>Aged 15-19</c:v>
                </c:pt>
                <c:pt idx="1">
                  <c:v>Aged 20-29</c:v>
                </c:pt>
                <c:pt idx="2">
                  <c:v>Aged 30-39</c:v>
                </c:pt>
                <c:pt idx="3">
                  <c:v>Aged 40-49</c:v>
                </c:pt>
                <c:pt idx="4">
                  <c:v>Aged 50-59</c:v>
                </c:pt>
                <c:pt idx="5">
                  <c:v>Aged 60-69</c:v>
                </c:pt>
                <c:pt idx="6">
                  <c:v>Aged 70+</c:v>
                </c:pt>
              </c:strCache>
            </c:strRef>
          </c:cat>
          <c:val>
            <c:numRef>
              <c:f>'National Spotlight'!$L$82:$L$88</c:f>
              <c:numCache>
                <c:formatCode>0.0</c:formatCode>
                <c:ptCount val="7"/>
                <c:pt idx="0">
                  <c:v>378.12</c:v>
                </c:pt>
                <c:pt idx="1">
                  <c:v>1062.18</c:v>
                </c:pt>
                <c:pt idx="2">
                  <c:v>1628</c:v>
                </c:pt>
                <c:pt idx="3">
                  <c:v>1870.79</c:v>
                </c:pt>
                <c:pt idx="4">
                  <c:v>1754.53</c:v>
                </c:pt>
                <c:pt idx="5">
                  <c:v>1453.96</c:v>
                </c:pt>
                <c:pt idx="6">
                  <c:v>1000</c:v>
                </c:pt>
              </c:numCache>
            </c:numRef>
          </c:val>
          <c:extLst>
            <c:ext xmlns:c16="http://schemas.microsoft.com/office/drawing/2014/chart" uri="{C3380CC4-5D6E-409C-BE32-E72D297353CC}">
              <c16:uniqueId val="{00000000-3E3F-4027-A7A1-810F863BC4A9}"/>
            </c:ext>
          </c:extLst>
        </c:ser>
        <c:ser>
          <c:idx val="0"/>
          <c:order val="1"/>
          <c:tx>
            <c:strRef>
              <c:f>'National Spotlight'!$K$8</c:f>
              <c:strCache>
                <c:ptCount val="1"/>
                <c:pt idx="0">
                  <c:v>This week (ending 16 Jan 2021)</c:v>
                </c:pt>
              </c:strCache>
            </c:strRef>
          </c:tx>
          <c:spPr>
            <a:solidFill>
              <a:srgbClr val="993366"/>
            </a:solidFill>
            <a:ln>
              <a:noFill/>
            </a:ln>
            <a:effectLst/>
          </c:spPr>
          <c:invertIfNegative val="0"/>
          <c:cat>
            <c:strRef>
              <c:f>'National Spotlight'!$K$71:$K$78</c:f>
              <c:strCache>
                <c:ptCount val="7"/>
                <c:pt idx="0">
                  <c:v>Aged 15-19</c:v>
                </c:pt>
                <c:pt idx="1">
                  <c:v>Aged 20-29</c:v>
                </c:pt>
                <c:pt idx="2">
                  <c:v>Aged 30-39</c:v>
                </c:pt>
                <c:pt idx="3">
                  <c:v>Aged 40-49</c:v>
                </c:pt>
                <c:pt idx="4">
                  <c:v>Aged 50-59</c:v>
                </c:pt>
                <c:pt idx="5">
                  <c:v>Aged 60-69</c:v>
                </c:pt>
                <c:pt idx="6">
                  <c:v>Aged 70+</c:v>
                </c:pt>
              </c:strCache>
            </c:strRef>
          </c:cat>
          <c:val>
            <c:numRef>
              <c:f>'National Spotlight'!$L$91:$L$97</c:f>
              <c:numCache>
                <c:formatCode>0.0</c:formatCode>
                <c:ptCount val="7"/>
                <c:pt idx="0">
                  <c:v>411.36</c:v>
                </c:pt>
                <c:pt idx="1">
                  <c:v>1080.1099999999999</c:v>
                </c:pt>
                <c:pt idx="2">
                  <c:v>1595.48</c:v>
                </c:pt>
                <c:pt idx="3">
                  <c:v>1797.07</c:v>
                </c:pt>
                <c:pt idx="4">
                  <c:v>1708.17</c:v>
                </c:pt>
                <c:pt idx="5">
                  <c:v>1457.8</c:v>
                </c:pt>
                <c:pt idx="6">
                  <c:v>1062.28</c:v>
                </c:pt>
              </c:numCache>
            </c:numRef>
          </c:val>
          <c:extLst>
            <c:ext xmlns:c16="http://schemas.microsoft.com/office/drawing/2014/chart" uri="{C3380CC4-5D6E-409C-BE32-E72D297353CC}">
              <c16:uniqueId val="{00000001-3E3F-4027-A7A1-810F863BC4A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scaling>
        <c:delete val="0"/>
        <c:axPos val="l"/>
        <c:majorGridlines>
          <c:spPr>
            <a:ln w="6350" cap="flat" cmpd="sng" algn="ctr">
              <a:solidFill>
                <a:schemeClr val="bg2"/>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17772992642702237"/>
          <c:y val="4.4531325332889192E-2"/>
          <c:w val="0.65229157768924684"/>
          <c:h val="0.125245229099643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90951560756328"/>
          <c:y val="8.6979233640333664E-2"/>
          <c:w val="0.85382587099787943"/>
          <c:h val="0.43811448802544539"/>
        </c:manualLayout>
      </c:layout>
      <c:barChart>
        <c:barDir val="col"/>
        <c:grouping val="clustered"/>
        <c:varyColors val="0"/>
        <c:ser>
          <c:idx val="2"/>
          <c:order val="0"/>
          <c:tx>
            <c:strRef>
              <c:f>'National Spotlight'!$K$9</c:f>
              <c:strCache>
                <c:ptCount val="1"/>
                <c:pt idx="0">
                  <c:v>Week ending 14 Mar 2020</c:v>
                </c:pt>
              </c:strCache>
            </c:strRef>
          </c:tx>
          <c:spPr>
            <a:solidFill>
              <a:schemeClr val="accent3"/>
            </a:solidFill>
            <a:ln>
              <a:noFill/>
            </a:ln>
            <a:effectLst/>
          </c:spPr>
          <c:invertIfNegative val="0"/>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Spotlight'!$L$102:$L$120</c:f>
              <c:numCache>
                <c:formatCode>0</c:formatCode>
                <c:ptCount val="19"/>
                <c:pt idx="0">
                  <c:v>1082.6099999999999</c:v>
                </c:pt>
                <c:pt idx="1">
                  <c:v>3630.75</c:v>
                </c:pt>
                <c:pt idx="2">
                  <c:v>1639.9</c:v>
                </c:pt>
                <c:pt idx="3">
                  <c:v>2144.11</c:v>
                </c:pt>
                <c:pt idx="4">
                  <c:v>1732.73</c:v>
                </c:pt>
                <c:pt idx="5">
                  <c:v>1767.94</c:v>
                </c:pt>
                <c:pt idx="6">
                  <c:v>913.16</c:v>
                </c:pt>
                <c:pt idx="7">
                  <c:v>672.43</c:v>
                </c:pt>
                <c:pt idx="8">
                  <c:v>1662.47</c:v>
                </c:pt>
                <c:pt idx="9">
                  <c:v>1935.96</c:v>
                </c:pt>
                <c:pt idx="10">
                  <c:v>2269.16</c:v>
                </c:pt>
                <c:pt idx="11">
                  <c:v>1454.4</c:v>
                </c:pt>
                <c:pt idx="12">
                  <c:v>1903.06</c:v>
                </c:pt>
                <c:pt idx="13">
                  <c:v>1328.02</c:v>
                </c:pt>
                <c:pt idx="14">
                  <c:v>1721.46</c:v>
                </c:pt>
                <c:pt idx="15">
                  <c:v>1328.68</c:v>
                </c:pt>
                <c:pt idx="16">
                  <c:v>1284.3</c:v>
                </c:pt>
                <c:pt idx="17">
                  <c:v>959.99</c:v>
                </c:pt>
                <c:pt idx="18">
                  <c:v>1132.31</c:v>
                </c:pt>
              </c:numCache>
            </c:numRef>
          </c:val>
          <c:extLst>
            <c:ext xmlns:c16="http://schemas.microsoft.com/office/drawing/2014/chart" uri="{C3380CC4-5D6E-409C-BE32-E72D297353CC}">
              <c16:uniqueId val="{00000000-39BB-43D5-BD2B-8C778D168967}"/>
            </c:ext>
          </c:extLst>
        </c:ser>
        <c:ser>
          <c:idx val="0"/>
          <c:order val="1"/>
          <c:tx>
            <c:strRef>
              <c:f>'National Spotlight'!$K$8</c:f>
              <c:strCache>
                <c:ptCount val="1"/>
                <c:pt idx="0">
                  <c:v>This week (ending 16 Jan 2021)</c:v>
                </c:pt>
              </c:strCache>
            </c:strRef>
          </c:tx>
          <c:spPr>
            <a:solidFill>
              <a:srgbClr val="993366"/>
            </a:solidFill>
            <a:ln>
              <a:noFill/>
            </a:ln>
            <a:effectLst/>
          </c:spPr>
          <c:invertIfNegative val="0"/>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Spotlight'!$L$122:$L$140</c:f>
              <c:numCache>
                <c:formatCode>0</c:formatCode>
                <c:ptCount val="19"/>
                <c:pt idx="0">
                  <c:v>1134.97</c:v>
                </c:pt>
                <c:pt idx="1">
                  <c:v>2876.42</c:v>
                </c:pt>
                <c:pt idx="2">
                  <c:v>1580.25</c:v>
                </c:pt>
                <c:pt idx="3">
                  <c:v>2105.71</c:v>
                </c:pt>
                <c:pt idx="4">
                  <c:v>1714.02</c:v>
                </c:pt>
                <c:pt idx="5">
                  <c:v>1629.69</c:v>
                </c:pt>
                <c:pt idx="6">
                  <c:v>912.39</c:v>
                </c:pt>
                <c:pt idx="7">
                  <c:v>693.76</c:v>
                </c:pt>
                <c:pt idx="8">
                  <c:v>1621.03</c:v>
                </c:pt>
                <c:pt idx="9">
                  <c:v>1954.65</c:v>
                </c:pt>
                <c:pt idx="10">
                  <c:v>2016.28</c:v>
                </c:pt>
                <c:pt idx="11">
                  <c:v>1474.61</c:v>
                </c:pt>
                <c:pt idx="12">
                  <c:v>1898.1</c:v>
                </c:pt>
                <c:pt idx="13">
                  <c:v>1317.38</c:v>
                </c:pt>
                <c:pt idx="14">
                  <c:v>1702.17</c:v>
                </c:pt>
                <c:pt idx="15">
                  <c:v>1436.33</c:v>
                </c:pt>
                <c:pt idx="16">
                  <c:v>1330.54</c:v>
                </c:pt>
                <c:pt idx="17">
                  <c:v>999.01</c:v>
                </c:pt>
                <c:pt idx="18">
                  <c:v>1205.79</c:v>
                </c:pt>
              </c:numCache>
            </c:numRef>
          </c:val>
          <c:extLst>
            <c:ext xmlns:c16="http://schemas.microsoft.com/office/drawing/2014/chart" uri="{C3380CC4-5D6E-409C-BE32-E72D297353CC}">
              <c16:uniqueId val="{00000001-39BB-43D5-BD2B-8C778D168967}"/>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quot;$&quot;#,##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19520940230214434"/>
          <c:y val="3.0769243193718227E-2"/>
          <c:w val="0.65415176843242118"/>
          <c:h val="7.613126433727612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'National Spotlight'!$K$4</c:f>
              <c:strCache>
                <c:ptCount val="1"/>
                <c:pt idx="0">
                  <c:v>Previous month (week ending 19 Dec 2020)</c:v>
                </c:pt>
              </c:strCache>
            </c:strRef>
          </c:tx>
          <c:spPr>
            <a:solidFill>
              <a:schemeClr val="accent1"/>
            </a:solidFill>
            <a:ln>
              <a:noFill/>
            </a:ln>
            <a:effectLst/>
          </c:spPr>
          <c:invertIfNegative val="0"/>
          <c:cat>
            <c:strRef>
              <c:f>'National Spotlight'!$K$62:$K$68</c:f>
              <c:strCache>
                <c:ptCount val="7"/>
                <c:pt idx="0">
                  <c:v>Aged 15-19</c:v>
                </c:pt>
                <c:pt idx="1">
                  <c:v>Aged 20-29</c:v>
                </c:pt>
                <c:pt idx="2">
                  <c:v>Aged 30-39</c:v>
                </c:pt>
                <c:pt idx="3">
                  <c:v>Aged 40-49</c:v>
                </c:pt>
                <c:pt idx="4">
                  <c:v>Aged 50-59</c:v>
                </c:pt>
                <c:pt idx="5">
                  <c:v>Aged 60-69</c:v>
                </c:pt>
                <c:pt idx="6">
                  <c:v>Aged 70+</c:v>
                </c:pt>
              </c:strCache>
            </c:strRef>
          </c:cat>
          <c:val>
            <c:numRef>
              <c:f>'National Spotlight'!$L$53:$L$59</c:f>
              <c:numCache>
                <c:formatCode>0.0</c:formatCode>
                <c:ptCount val="7"/>
                <c:pt idx="0">
                  <c:v>84.5</c:v>
                </c:pt>
                <c:pt idx="1">
                  <c:v>99.38</c:v>
                </c:pt>
                <c:pt idx="2">
                  <c:v>101.43</c:v>
                </c:pt>
                <c:pt idx="3">
                  <c:v>100.64</c:v>
                </c:pt>
                <c:pt idx="4">
                  <c:v>101.75</c:v>
                </c:pt>
                <c:pt idx="5">
                  <c:v>104.92</c:v>
                </c:pt>
                <c:pt idx="6">
                  <c:v>108.18</c:v>
                </c:pt>
              </c:numCache>
            </c:numRef>
          </c:val>
          <c:extLst>
            <c:ext xmlns:c16="http://schemas.microsoft.com/office/drawing/2014/chart" uri="{C3380CC4-5D6E-409C-BE32-E72D297353CC}">
              <c16:uniqueId val="{00000000-EB06-4E18-AA03-E648363A741E}"/>
            </c:ext>
          </c:extLst>
        </c:ser>
        <c:ser>
          <c:idx val="1"/>
          <c:order val="1"/>
          <c:tx>
            <c:strRef>
              <c:f>'National Spotlight'!$K$7</c:f>
              <c:strCache>
                <c:ptCount val="1"/>
                <c:pt idx="0">
                  <c:v>Previous week (ending 09 Jan 2021)</c:v>
                </c:pt>
              </c:strCache>
            </c:strRef>
          </c:tx>
          <c:spPr>
            <a:solidFill>
              <a:schemeClr val="accent2"/>
            </a:solidFill>
            <a:ln>
              <a:noFill/>
            </a:ln>
            <a:effectLst/>
          </c:spPr>
          <c:invertIfNegative val="0"/>
          <c:cat>
            <c:strRef>
              <c:f>'National Spotlight'!$K$62:$K$68</c:f>
              <c:strCache>
                <c:ptCount val="7"/>
                <c:pt idx="0">
                  <c:v>Aged 15-19</c:v>
                </c:pt>
                <c:pt idx="1">
                  <c:v>Aged 20-29</c:v>
                </c:pt>
                <c:pt idx="2">
                  <c:v>Aged 30-39</c:v>
                </c:pt>
                <c:pt idx="3">
                  <c:v>Aged 40-49</c:v>
                </c:pt>
                <c:pt idx="4">
                  <c:v>Aged 50-59</c:v>
                </c:pt>
                <c:pt idx="5">
                  <c:v>Aged 60-69</c:v>
                </c:pt>
                <c:pt idx="6">
                  <c:v>Aged 70+</c:v>
                </c:pt>
              </c:strCache>
            </c:strRef>
          </c:cat>
          <c:val>
            <c:numRef>
              <c:f>'National Spotlight'!$L$62:$L$68</c:f>
              <c:numCache>
                <c:formatCode>0.0</c:formatCode>
                <c:ptCount val="7"/>
                <c:pt idx="0">
                  <c:v>73.88</c:v>
                </c:pt>
                <c:pt idx="1">
                  <c:v>92.73</c:v>
                </c:pt>
                <c:pt idx="2">
                  <c:v>96.52</c:v>
                </c:pt>
                <c:pt idx="3">
                  <c:v>95.67</c:v>
                </c:pt>
                <c:pt idx="4">
                  <c:v>97.25</c:v>
                </c:pt>
                <c:pt idx="5">
                  <c:v>99.8</c:v>
                </c:pt>
                <c:pt idx="6">
                  <c:v>98.36</c:v>
                </c:pt>
              </c:numCache>
            </c:numRef>
          </c:val>
          <c:extLst>
            <c:ext xmlns:c16="http://schemas.microsoft.com/office/drawing/2014/chart" uri="{C3380CC4-5D6E-409C-BE32-E72D297353CC}">
              <c16:uniqueId val="{00000001-EB06-4E18-AA03-E648363A741E}"/>
            </c:ext>
          </c:extLst>
        </c:ser>
        <c:ser>
          <c:idx val="2"/>
          <c:order val="2"/>
          <c:tx>
            <c:strRef>
              <c:f>'National Spotlight'!$K$8</c:f>
              <c:strCache>
                <c:ptCount val="1"/>
                <c:pt idx="0">
                  <c:v>This week (ending 16 Jan 2021)</c:v>
                </c:pt>
              </c:strCache>
            </c:strRef>
          </c:tx>
          <c:spPr>
            <a:solidFill>
              <a:srgbClr val="993366"/>
            </a:solidFill>
            <a:ln>
              <a:noFill/>
            </a:ln>
            <a:effectLst/>
          </c:spPr>
          <c:invertIfNegative val="0"/>
          <c:cat>
            <c:strRef>
              <c:f>'National Spotlight'!$K$62:$K$68</c:f>
              <c:strCache>
                <c:ptCount val="7"/>
                <c:pt idx="0">
                  <c:v>Aged 15-19</c:v>
                </c:pt>
                <c:pt idx="1">
                  <c:v>Aged 20-29</c:v>
                </c:pt>
                <c:pt idx="2">
                  <c:v>Aged 30-39</c:v>
                </c:pt>
                <c:pt idx="3">
                  <c:v>Aged 40-49</c:v>
                </c:pt>
                <c:pt idx="4">
                  <c:v>Aged 50-59</c:v>
                </c:pt>
                <c:pt idx="5">
                  <c:v>Aged 60-69</c:v>
                </c:pt>
                <c:pt idx="6">
                  <c:v>Aged 70+</c:v>
                </c:pt>
              </c:strCache>
            </c:strRef>
          </c:cat>
          <c:val>
            <c:numRef>
              <c:f>'National Spotlight'!$L$71:$L$77</c:f>
              <c:numCache>
                <c:formatCode>0.0</c:formatCode>
                <c:ptCount val="7"/>
                <c:pt idx="0">
                  <c:v>76.010000000000005</c:v>
                </c:pt>
                <c:pt idx="1">
                  <c:v>93.41</c:v>
                </c:pt>
                <c:pt idx="2">
                  <c:v>97.23</c:v>
                </c:pt>
                <c:pt idx="3">
                  <c:v>96.45</c:v>
                </c:pt>
                <c:pt idx="4">
                  <c:v>98.07</c:v>
                </c:pt>
                <c:pt idx="5">
                  <c:v>100.06</c:v>
                </c:pt>
                <c:pt idx="6">
                  <c:v>97.44</c:v>
                </c:pt>
              </c:numCache>
            </c:numRef>
          </c:val>
          <c:extLst>
            <c:ext xmlns:c16="http://schemas.microsoft.com/office/drawing/2014/chart" uri="{C3380CC4-5D6E-409C-BE32-E72D297353CC}">
              <c16:uniqueId val="{00000002-EB06-4E18-AA03-E648363A741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1.8994209162587625E-2"/>
          <c:y val="4.0062880847103854E-2"/>
          <c:w val="0.95425999854431809"/>
          <c:h val="0.112677641021866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5129312773517"/>
          <c:y val="0.11323201072032102"/>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'National Spotlight'!$K$164:$K$182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Spotlight'!$L$185:$L$203</c:f>
              <c:numCache>
                <c:formatCode>0.0%</c:formatCode>
                <c:ptCount val="19"/>
                <c:pt idx="0">
                  <c:v>-7.6600000000000001E-2</c:v>
                </c:pt>
                <c:pt idx="1">
                  <c:v>-3.4299999999999997E-2</c:v>
                </c:pt>
                <c:pt idx="2">
                  <c:v>-5.6300000000000003E-2</c:v>
                </c:pt>
                <c:pt idx="3">
                  <c:v>1.66E-2</c:v>
                </c:pt>
                <c:pt idx="4">
                  <c:v>-9.8500000000000004E-2</c:v>
                </c:pt>
                <c:pt idx="5">
                  <c:v>-4.1000000000000002E-2</c:v>
                </c:pt>
                <c:pt idx="6">
                  <c:v>4.1000000000000003E-3</c:v>
                </c:pt>
                <c:pt idx="7">
                  <c:v>-0.14710000000000001</c:v>
                </c:pt>
                <c:pt idx="8">
                  <c:v>-7.4800000000000005E-2</c:v>
                </c:pt>
                <c:pt idx="9">
                  <c:v>-0.1308</c:v>
                </c:pt>
                <c:pt idx="10">
                  <c:v>4.24E-2</c:v>
                </c:pt>
                <c:pt idx="11">
                  <c:v>-6.0100000000000001E-2</c:v>
                </c:pt>
                <c:pt idx="12">
                  <c:v>-6.0199999999999997E-2</c:v>
                </c:pt>
                <c:pt idx="13">
                  <c:v>-6.9000000000000006E-2</c:v>
                </c:pt>
                <c:pt idx="14">
                  <c:v>2.6599999999999999E-2</c:v>
                </c:pt>
                <c:pt idx="15">
                  <c:v>-0.13819999999999999</c:v>
                </c:pt>
                <c:pt idx="16">
                  <c:v>-4.7999999999999996E-3</c:v>
                </c:pt>
                <c:pt idx="17">
                  <c:v>-8.2699999999999996E-2</c:v>
                </c:pt>
                <c:pt idx="18">
                  <c:v>-6.9500000000000006E-2</c:v>
                </c:pt>
              </c:numCache>
            </c:numRef>
          </c:val>
          <c:extLst>
            <c:ext xmlns:c16="http://schemas.microsoft.com/office/drawing/2014/chart" uri="{C3380CC4-5D6E-409C-BE32-E72D297353CC}">
              <c16:uniqueId val="{00000000-43DE-41F8-92BF-6B3CF5E998BC}"/>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none"/>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9049828073816354"/>
        </c:manualLayout>
      </c:layout>
      <c:lineChart>
        <c:grouping val="standard"/>
        <c:varyColors val="0"/>
        <c:ser>
          <c:idx val="0"/>
          <c:order val="0"/>
          <c:tx>
            <c:v>Payroll jobs index</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'National Spotlight'!$K$226:$K$372</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'National Spotlight'!$L$226:$L$372</c:f>
              <c:numCache>
                <c:formatCode>0.0</c:formatCode>
                <c:ptCount val="147"/>
                <c:pt idx="0">
                  <c:v>100</c:v>
                </c:pt>
                <c:pt idx="1">
                  <c:v>99.2149</c:v>
                </c:pt>
                <c:pt idx="2">
                  <c:v>96.153400000000005</c:v>
                </c:pt>
                <c:pt idx="3">
                  <c:v>93.502099999999999</c:v>
                </c:pt>
                <c:pt idx="4">
                  <c:v>91.838499999999996</c:v>
                </c:pt>
                <c:pt idx="5">
                  <c:v>91.448400000000007</c:v>
                </c:pt>
                <c:pt idx="6">
                  <c:v>91.813100000000006</c:v>
                </c:pt>
                <c:pt idx="7">
                  <c:v>92.230999999999995</c:v>
                </c:pt>
                <c:pt idx="8">
                  <c:v>92.806200000000004</c:v>
                </c:pt>
                <c:pt idx="9">
                  <c:v>93.352599999999995</c:v>
                </c:pt>
                <c:pt idx="10">
                  <c:v>93.6738</c:v>
                </c:pt>
                <c:pt idx="11">
                  <c:v>94.180899999999994</c:v>
                </c:pt>
                <c:pt idx="12">
                  <c:v>95.128100000000003</c:v>
                </c:pt>
                <c:pt idx="13">
                  <c:v>95.639300000000006</c:v>
                </c:pt>
                <c:pt idx="14">
                  <c:v>95.802400000000006</c:v>
                </c:pt>
                <c:pt idx="15">
                  <c:v>95.768000000000001</c:v>
                </c:pt>
                <c:pt idx="16">
                  <c:v>97.052599999999998</c:v>
                </c:pt>
                <c:pt idx="17">
                  <c:v>97.771900000000002</c:v>
                </c:pt>
                <c:pt idx="18">
                  <c:v>97.691400000000002</c:v>
                </c:pt>
                <c:pt idx="19">
                  <c:v>97.828599999999994</c:v>
                </c:pt>
                <c:pt idx="20">
                  <c:v>97.978700000000003</c:v>
                </c:pt>
                <c:pt idx="21">
                  <c:v>97.921899999999994</c:v>
                </c:pt>
                <c:pt idx="22">
                  <c:v>97.789000000000001</c:v>
                </c:pt>
                <c:pt idx="23">
                  <c:v>97.811800000000005</c:v>
                </c:pt>
                <c:pt idx="24">
                  <c:v>97.883600000000001</c:v>
                </c:pt>
                <c:pt idx="25">
                  <c:v>98.100999999999999</c:v>
                </c:pt>
                <c:pt idx="26">
                  <c:v>98.536199999999994</c:v>
                </c:pt>
                <c:pt idx="27">
                  <c:v>98.700599999999994</c:v>
                </c:pt>
                <c:pt idx="28">
                  <c:v>98.574299999999994</c:v>
                </c:pt>
                <c:pt idx="29">
                  <c:v>97.953500000000005</c:v>
                </c:pt>
                <c:pt idx="30">
                  <c:v>97.881799999999998</c:v>
                </c:pt>
                <c:pt idx="31">
                  <c:v>98.485900000000001</c:v>
                </c:pt>
                <c:pt idx="32">
                  <c:v>98.675399999999996</c:v>
                </c:pt>
                <c:pt idx="33">
                  <c:v>98.779399999999995</c:v>
                </c:pt>
                <c:pt idx="34">
                  <c:v>99.160600000000002</c:v>
                </c:pt>
                <c:pt idx="35">
                  <c:v>99.803200000000004</c:v>
                </c:pt>
                <c:pt idx="36">
                  <c:v>100.05889999999999</c:v>
                </c:pt>
                <c:pt idx="37">
                  <c:v>100.3095</c:v>
                </c:pt>
                <c:pt idx="38">
                  <c:v>100.8173</c:v>
                </c:pt>
                <c:pt idx="39">
                  <c:v>101.015</c:v>
                </c:pt>
                <c:pt idx="40">
                  <c:v>100.3548</c:v>
                </c:pt>
                <c:pt idx="41">
                  <c:v>97.321700000000007</c:v>
                </c:pt>
                <c:pt idx="42">
                  <c:v>94.444699999999997</c:v>
                </c:pt>
                <c:pt idx="43">
                  <c:v>94.284199999999998</c:v>
                </c:pt>
                <c:pt idx="44">
                  <c:v>95.700199999999995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EAAA-4D31-A23C-83501834C4E7}"/>
            </c:ext>
          </c:extLst>
        </c:ser>
        <c:ser>
          <c:idx val="1"/>
          <c:order val="1"/>
          <c:tx>
            <c:v>Total wages index</c:v>
          </c:tx>
          <c:spPr>
            <a:ln w="22225" cap="rnd">
              <a:solidFill>
                <a:schemeClr val="accent2"/>
              </a:solidFill>
              <a:round/>
            </a:ln>
            <a:effectLst/>
          </c:spPr>
          <c:marker>
            <c:symbol val="square"/>
            <c:size val="5"/>
            <c:spPr>
              <a:solidFill>
                <a:schemeClr val="accent2"/>
              </a:solidFill>
              <a:ln w="9525">
                <a:solidFill>
                  <a:schemeClr val="accent2"/>
                </a:solidFill>
              </a:ln>
              <a:effectLst/>
            </c:spPr>
          </c:marker>
          <c:cat>
            <c:strRef>
              <c:f>'National Spotlight'!$K$226:$K$372</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'National Spotlight'!$L$374:$L$520</c:f>
              <c:numCache>
                <c:formatCode>0.0</c:formatCode>
                <c:ptCount val="147"/>
                <c:pt idx="0">
                  <c:v>100</c:v>
                </c:pt>
                <c:pt idx="1">
                  <c:v>99.667599999999993</c:v>
                </c:pt>
                <c:pt idx="2">
                  <c:v>98.378600000000006</c:v>
                </c:pt>
                <c:pt idx="3">
                  <c:v>96.626300000000001</c:v>
                </c:pt>
                <c:pt idx="4">
                  <c:v>94.061300000000003</c:v>
                </c:pt>
                <c:pt idx="5">
                  <c:v>93.977199999999996</c:v>
                </c:pt>
                <c:pt idx="6">
                  <c:v>94.110699999999994</c:v>
                </c:pt>
                <c:pt idx="7">
                  <c:v>94.578299999999999</c:v>
                </c:pt>
                <c:pt idx="8">
                  <c:v>93.415999999999997</c:v>
                </c:pt>
                <c:pt idx="9">
                  <c:v>92.604799999999997</c:v>
                </c:pt>
                <c:pt idx="10">
                  <c:v>92.236099999999993</c:v>
                </c:pt>
                <c:pt idx="11">
                  <c:v>93.508200000000002</c:v>
                </c:pt>
                <c:pt idx="12">
                  <c:v>95.496899999999997</c:v>
                </c:pt>
                <c:pt idx="13">
                  <c:v>96.188599999999994</c:v>
                </c:pt>
                <c:pt idx="14">
                  <c:v>97.174400000000006</c:v>
                </c:pt>
                <c:pt idx="15">
                  <c:v>97.322599999999994</c:v>
                </c:pt>
                <c:pt idx="16">
                  <c:v>99.476100000000002</c:v>
                </c:pt>
                <c:pt idx="17">
                  <c:v>96.927999999999997</c:v>
                </c:pt>
                <c:pt idx="18">
                  <c:v>96.451099999999997</c:v>
                </c:pt>
                <c:pt idx="19">
                  <c:v>96.096999999999994</c:v>
                </c:pt>
                <c:pt idx="20">
                  <c:v>96.806200000000004</c:v>
                </c:pt>
                <c:pt idx="21">
                  <c:v>97.248500000000007</c:v>
                </c:pt>
                <c:pt idx="22">
                  <c:v>96.723200000000006</c:v>
                </c:pt>
                <c:pt idx="23">
                  <c:v>96.530600000000007</c:v>
                </c:pt>
                <c:pt idx="24">
                  <c:v>96.715400000000002</c:v>
                </c:pt>
                <c:pt idx="25">
                  <c:v>99.468299999999999</c:v>
                </c:pt>
                <c:pt idx="26">
                  <c:v>100.4546</c:v>
                </c:pt>
                <c:pt idx="27">
                  <c:v>101.22580000000001</c:v>
                </c:pt>
                <c:pt idx="28">
                  <c:v>100.6095</c:v>
                </c:pt>
                <c:pt idx="29">
                  <c:v>98.462699999999998</c:v>
                </c:pt>
                <c:pt idx="30">
                  <c:v>96.815100000000001</c:v>
                </c:pt>
                <c:pt idx="31">
                  <c:v>97.316400000000002</c:v>
                </c:pt>
                <c:pt idx="32">
                  <c:v>96.7316</c:v>
                </c:pt>
                <c:pt idx="33">
                  <c:v>96.679100000000005</c:v>
                </c:pt>
                <c:pt idx="34">
                  <c:v>98.026200000000003</c:v>
                </c:pt>
                <c:pt idx="35">
                  <c:v>98.893100000000004</c:v>
                </c:pt>
                <c:pt idx="36">
                  <c:v>98.847399999999993</c:v>
                </c:pt>
                <c:pt idx="37">
                  <c:v>100.1014</c:v>
                </c:pt>
                <c:pt idx="38">
                  <c:v>101.732</c:v>
                </c:pt>
                <c:pt idx="39">
                  <c:v>102.21939999999999</c:v>
                </c:pt>
                <c:pt idx="40">
                  <c:v>102.1596</c:v>
                </c:pt>
                <c:pt idx="41">
                  <c:v>97.485100000000003</c:v>
                </c:pt>
                <c:pt idx="42">
                  <c:v>93.574100000000001</c:v>
                </c:pt>
                <c:pt idx="43">
                  <c:v>92.977900000000005</c:v>
                </c:pt>
                <c:pt idx="44">
                  <c:v>94.76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EAAA-4D31-A23C-83501834C4E7}"/>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5241374025327125"/>
              <c:y val="0.881416915908767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4"/>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6DD1878B-2FA5-4FBC-BC47-51F70FF241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116</xdr:row>
      <xdr:rowOff>185645</xdr:rowOff>
    </xdr:from>
    <xdr:to>
      <xdr:col>9</xdr:col>
      <xdr:colOff>429</xdr:colOff>
      <xdr:row>134</xdr:row>
      <xdr:rowOff>179294</xdr:rowOff>
    </xdr:to>
    <xdr:graphicFrame macro="">
      <xdr:nvGraphicFramePr>
        <xdr:cNvPr id="3" name="Chart 2">
          <a:extLst>
            <a:ext uri="{FF2B5EF4-FFF2-40B4-BE49-F238E27FC236}">
              <a16:creationId xmlns:a16="http://schemas.microsoft.com/office/drawing/2014/main" id="{B9CF385A-4491-40B7-AA0D-52BBF2B14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6225</xdr:rowOff>
    </xdr:from>
    <xdr:to>
      <xdr:col>9</xdr:col>
      <xdr:colOff>429</xdr:colOff>
      <xdr:row>55</xdr:row>
      <xdr:rowOff>0</xdr:rowOff>
    </xdr:to>
    <xdr:graphicFrame macro="">
      <xdr:nvGraphicFramePr>
        <xdr:cNvPr id="4" name="Chart 3">
          <a:extLst>
            <a:ext uri="{FF2B5EF4-FFF2-40B4-BE49-F238E27FC236}">
              <a16:creationId xmlns:a16="http://schemas.microsoft.com/office/drawing/2014/main" id="{BA8A5E61-D4A3-449B-8C82-7EF2F9F4B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67</xdr:row>
      <xdr:rowOff>3345</xdr:rowOff>
    </xdr:from>
    <xdr:to>
      <xdr:col>9</xdr:col>
      <xdr:colOff>429</xdr:colOff>
      <xdr:row>76</xdr:row>
      <xdr:rowOff>0</xdr:rowOff>
    </xdr:to>
    <xdr:graphicFrame macro="">
      <xdr:nvGraphicFramePr>
        <xdr:cNvPr id="5" name="Chart 4">
          <a:extLst>
            <a:ext uri="{FF2B5EF4-FFF2-40B4-BE49-F238E27FC236}">
              <a16:creationId xmlns:a16="http://schemas.microsoft.com/office/drawing/2014/main" id="{459067EE-80C8-4A7D-B87A-3F7E193EE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77</xdr:row>
      <xdr:rowOff>1</xdr:rowOff>
    </xdr:from>
    <xdr:to>
      <xdr:col>9</xdr:col>
      <xdr:colOff>429</xdr:colOff>
      <xdr:row>90</xdr:row>
      <xdr:rowOff>0</xdr:rowOff>
    </xdr:to>
    <xdr:graphicFrame macro="">
      <xdr:nvGraphicFramePr>
        <xdr:cNvPr id="6" name="Chart 5">
          <a:extLst>
            <a:ext uri="{FF2B5EF4-FFF2-40B4-BE49-F238E27FC236}">
              <a16:creationId xmlns:a16="http://schemas.microsoft.com/office/drawing/2014/main" id="{7C12F135-8651-4FC3-9A97-55F0D65C0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56</xdr:row>
      <xdr:rowOff>2990</xdr:rowOff>
    </xdr:from>
    <xdr:to>
      <xdr:col>9</xdr:col>
      <xdr:colOff>429</xdr:colOff>
      <xdr:row>66</xdr:row>
      <xdr:rowOff>0</xdr:rowOff>
    </xdr:to>
    <xdr:graphicFrame macro="">
      <xdr:nvGraphicFramePr>
        <xdr:cNvPr id="7" name="Chart 6">
          <a:extLst>
            <a:ext uri="{FF2B5EF4-FFF2-40B4-BE49-F238E27FC236}">
              <a16:creationId xmlns:a16="http://schemas.microsoft.com/office/drawing/2014/main" id="{2728E9F6-A70F-4BA2-8852-A78EFB0CB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91</xdr:row>
      <xdr:rowOff>187390</xdr:rowOff>
    </xdr:from>
    <xdr:to>
      <xdr:col>9</xdr:col>
      <xdr:colOff>429</xdr:colOff>
      <xdr:row>116</xdr:row>
      <xdr:rowOff>0</xdr:rowOff>
    </xdr:to>
    <xdr:graphicFrame macro="">
      <xdr:nvGraphicFramePr>
        <xdr:cNvPr id="8" name="Chart 7">
          <a:extLst>
            <a:ext uri="{FF2B5EF4-FFF2-40B4-BE49-F238E27FC236}">
              <a16:creationId xmlns:a16="http://schemas.microsoft.com/office/drawing/2014/main" id="{B11AC4AB-0C2C-471C-9766-E304F514D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19050</xdr:colOff>
      <xdr:row>32</xdr:row>
      <xdr:rowOff>0</xdr:rowOff>
    </xdr:from>
    <xdr:to>
      <xdr:col>8</xdr:col>
      <xdr:colOff>638175</xdr:colOff>
      <xdr:row>44</xdr:row>
      <xdr:rowOff>161925</xdr:rowOff>
    </xdr:to>
    <xdr:graphicFrame macro="">
      <xdr:nvGraphicFramePr>
        <xdr:cNvPr id="9" name="Chart 8">
          <a:extLst>
            <a:ext uri="{FF2B5EF4-FFF2-40B4-BE49-F238E27FC236}">
              <a16:creationId xmlns:a16="http://schemas.microsoft.com/office/drawing/2014/main" id="{178CF396-EB06-4BDC-9B4E-7DAA975C3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C19"/>
  <sheetViews>
    <sheetView showGridLines="0" tabSelected="1" workbookViewId="0">
      <pane ySplit="3" topLeftCell="A4" activePane="bottomLeft" state="frozen"/>
      <selection sqref="A1:B1"/>
      <selection pane="bottomLeft" sqref="A1:C1"/>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3" ht="60" customHeight="1" x14ac:dyDescent="0.25">
      <c r="A1" s="79" t="s">
        <v>0</v>
      </c>
      <c r="B1" s="79"/>
      <c r="C1" s="79"/>
    </row>
    <row r="2" spans="1:3" ht="19.5" customHeight="1" x14ac:dyDescent="0.3">
      <c r="A2" s="1" t="s">
        <v>2</v>
      </c>
    </row>
    <row r="3" spans="1:3" ht="12.75" customHeight="1" x14ac:dyDescent="0.25">
      <c r="A3" s="8" t="s">
        <v>84</v>
      </c>
    </row>
    <row r="4" spans="1:3" ht="12.75" customHeight="1" x14ac:dyDescent="0.25"/>
    <row r="5" spans="1:3" ht="12.75" customHeight="1" x14ac:dyDescent="0.25">
      <c r="B5" s="9" t="s">
        <v>31</v>
      </c>
    </row>
    <row r="6" spans="1:3" ht="12.75" customHeight="1" x14ac:dyDescent="0.25">
      <c r="B6" s="10" t="s">
        <v>32</v>
      </c>
    </row>
    <row r="7" spans="1:3" ht="12.75" customHeight="1" x14ac:dyDescent="0.25">
      <c r="A7" s="11"/>
      <c r="B7" s="21">
        <v>1</v>
      </c>
      <c r="C7" s="12" t="s">
        <v>36</v>
      </c>
    </row>
    <row r="8" spans="1:3" x14ac:dyDescent="0.25">
      <c r="B8" s="13"/>
      <c r="C8" s="14"/>
    </row>
    <row r="9" spans="1:3" x14ac:dyDescent="0.25">
      <c r="B9" s="15"/>
      <c r="C9" s="15"/>
    </row>
    <row r="10" spans="1:3" ht="15.75" x14ac:dyDescent="0.25">
      <c r="B10" s="16" t="s">
        <v>33</v>
      </c>
      <c r="C10" s="17"/>
    </row>
    <row r="11" spans="1:3" ht="15.75" x14ac:dyDescent="0.25">
      <c r="B11" s="9"/>
      <c r="C11" s="15"/>
    </row>
    <row r="12" spans="1:3" x14ac:dyDescent="0.25">
      <c r="B12" s="18"/>
      <c r="C12" s="15"/>
    </row>
    <row r="13" spans="1:3" x14ac:dyDescent="0.25">
      <c r="B13" s="18"/>
      <c r="C13" s="15"/>
    </row>
    <row r="14" spans="1:3" ht="15.75" x14ac:dyDescent="0.25">
      <c r="B14" s="19" t="s">
        <v>34</v>
      </c>
      <c r="C14" s="15"/>
    </row>
    <row r="15" spans="1:3" x14ac:dyDescent="0.25">
      <c r="B15" s="20"/>
      <c r="C15" s="20"/>
    </row>
    <row r="16" spans="1:3" ht="22.7" customHeight="1" x14ac:dyDescent="0.25">
      <c r="B16" s="80" t="s">
        <v>35</v>
      </c>
      <c r="C16" s="80"/>
    </row>
    <row r="17" spans="2:3" x14ac:dyDescent="0.25">
      <c r="B17" s="80"/>
      <c r="C17" s="80"/>
    </row>
    <row r="18" spans="2:3" x14ac:dyDescent="0.25">
      <c r="B18" s="20"/>
      <c r="C18" s="20"/>
    </row>
    <row r="19" spans="2:3" x14ac:dyDescent="0.25">
      <c r="B19" s="81" t="s">
        <v>80</v>
      </c>
      <c r="C19" s="81"/>
    </row>
  </sheetData>
  <mergeCells count="4">
    <mergeCell ref="A1:C1"/>
    <mergeCell ref="B16:C16"/>
    <mergeCell ref="B19:C19"/>
    <mergeCell ref="B17:C17"/>
  </mergeCells>
  <hyperlinks>
    <hyperlink ref="B10:C10" r:id="rId1" display="More information available from the ABS web site" xr:uid="{00000000-0004-0000-0000-000000000000}"/>
    <hyperlink ref="B19:C19" r:id="rId2" display="© Commonwealth of Australia &lt;&lt;yyyy&gt;&gt;" xr:uid="{00000000-0004-0000-0000-000001000000}"/>
    <hyperlink ref="B7" location="'National spotlight'!A1" display="'National spotlight'!A1" xr:uid="{00000000-0004-0000-0000-000002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82F7-D159-4C2F-AB1D-667A55F2FF60}">
  <sheetPr codeName="Sheet2">
    <tabColor theme="4" tint="-0.249977111117893"/>
  </sheetPr>
  <dimension ref="A1:L600"/>
  <sheetViews>
    <sheetView showGridLines="0" zoomScaleNormal="100" workbookViewId="0">
      <selection sqref="A1:I1"/>
    </sheetView>
  </sheetViews>
  <sheetFormatPr defaultColWidth="10.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7109375" style="77" customWidth="1"/>
    <col min="11" max="11" width="15.28515625" style="78" customWidth="1"/>
    <col min="12" max="12" width="18.5703125" style="77" customWidth="1"/>
    <col min="13" max="16384" width="10.7109375" style="22"/>
  </cols>
  <sheetData>
    <row r="1" spans="1:12" ht="60" customHeight="1" x14ac:dyDescent="0.25">
      <c r="A1" s="79" t="s">
        <v>0</v>
      </c>
      <c r="B1" s="79"/>
      <c r="C1" s="79"/>
      <c r="D1" s="79"/>
      <c r="E1" s="79"/>
      <c r="F1" s="79"/>
      <c r="G1" s="79"/>
      <c r="H1" s="79"/>
      <c r="I1" s="79"/>
      <c r="J1" s="68"/>
      <c r="K1" s="36"/>
      <c r="L1" s="37" t="s">
        <v>1</v>
      </c>
    </row>
    <row r="2" spans="1:12" ht="19.5" customHeight="1" x14ac:dyDescent="0.3">
      <c r="A2" s="1" t="s">
        <v>2</v>
      </c>
      <c r="B2" s="23"/>
      <c r="C2" s="23"/>
      <c r="D2" s="23"/>
      <c r="E2" s="23"/>
      <c r="F2" s="23"/>
      <c r="G2" s="23"/>
      <c r="H2" s="23"/>
      <c r="I2" s="23"/>
      <c r="J2" s="69"/>
      <c r="K2" s="38" t="s">
        <v>76</v>
      </c>
      <c r="L2" s="39">
        <v>44212</v>
      </c>
    </row>
    <row r="3" spans="1:12" ht="15" customHeight="1" x14ac:dyDescent="0.25">
      <c r="A3" s="24" t="str">
        <f>"Week ending "&amp;TEXT($L$2,"dddd dd mmmm yyyy")</f>
        <v>Week ending Saturday 16 January 2021</v>
      </c>
      <c r="B3" s="23"/>
      <c r="C3" s="25"/>
      <c r="D3" s="26"/>
      <c r="E3" s="23"/>
      <c r="F3" s="23"/>
      <c r="G3" s="23"/>
      <c r="H3" s="23"/>
      <c r="I3" s="23"/>
      <c r="J3" s="69"/>
      <c r="K3" s="42" t="s">
        <v>77</v>
      </c>
      <c r="L3" s="41">
        <v>43904</v>
      </c>
    </row>
    <row r="4" spans="1:12" ht="15" customHeight="1" x14ac:dyDescent="0.25">
      <c r="A4" s="2" t="s">
        <v>37</v>
      </c>
      <c r="B4" s="27"/>
      <c r="C4" s="27"/>
      <c r="D4" s="27"/>
      <c r="E4" s="27"/>
      <c r="F4" s="27"/>
      <c r="G4" s="27"/>
      <c r="H4" s="27"/>
      <c r="I4" s="27"/>
      <c r="J4" s="70"/>
      <c r="K4" s="38" t="s">
        <v>81</v>
      </c>
      <c r="L4" s="41">
        <v>44184</v>
      </c>
    </row>
    <row r="5" spans="1:12" ht="11.25" customHeight="1" x14ac:dyDescent="0.25">
      <c r="A5" s="28"/>
      <c r="B5" s="23"/>
      <c r="C5" s="23"/>
      <c r="D5" s="27"/>
      <c r="E5" s="27"/>
      <c r="F5" s="23"/>
      <c r="G5" s="23"/>
      <c r="H5" s="23"/>
      <c r="I5" s="23"/>
      <c r="J5" s="69"/>
      <c r="K5" s="38"/>
      <c r="L5" s="41">
        <v>44191</v>
      </c>
    </row>
    <row r="6" spans="1:12" ht="16.5" customHeight="1" thickBot="1" x14ac:dyDescent="0.3">
      <c r="A6" s="29" t="s">
        <v>67</v>
      </c>
      <c r="B6" s="25"/>
      <c r="C6" s="30"/>
      <c r="D6" s="31"/>
      <c r="E6" s="27"/>
      <c r="F6" s="23"/>
      <c r="G6" s="23"/>
      <c r="H6" s="23"/>
      <c r="I6" s="23"/>
      <c r="J6" s="69"/>
      <c r="K6" s="38" t="s">
        <v>78</v>
      </c>
      <c r="L6" s="41">
        <v>44198</v>
      </c>
    </row>
    <row r="7" spans="1:12" ht="16.5" customHeight="1" x14ac:dyDescent="0.25">
      <c r="A7" s="54"/>
      <c r="B7" s="82" t="s">
        <v>68</v>
      </c>
      <c r="C7" s="83"/>
      <c r="D7" s="83"/>
      <c r="E7" s="84"/>
      <c r="F7" s="85" t="s">
        <v>69</v>
      </c>
      <c r="G7" s="83"/>
      <c r="H7" s="83"/>
      <c r="I7" s="84"/>
      <c r="J7" s="71"/>
      <c r="K7" s="38" t="s">
        <v>82</v>
      </c>
      <c r="L7" s="41">
        <v>44205</v>
      </c>
    </row>
    <row r="8" spans="1:12" ht="33.75" customHeight="1" x14ac:dyDescent="0.25">
      <c r="A8" s="86"/>
      <c r="B8" s="88" t="str">
        <f>"% Change between " &amp; TEXT($L$3,"dd mmm yyyy")&amp;" and "&amp; TEXT($L$2,"dd mmm yyyy") &amp; " (Change since 100th case of COVID-19)"</f>
        <v>% Change between 14 Mar 2020 and 16 Jan 2021 (Change since 100th case of COVID-19)</v>
      </c>
      <c r="C8" s="90" t="str">
        <f>"% Change between " &amp; TEXT($L$4,"dd mmm yyyy")&amp;" and "&amp; TEXT($L$2,"dd mmm yyyy") &amp; " (monthly change)"</f>
        <v>% Change between 19 Dec 2020 and 16 Jan 2021 (monthly change)</v>
      </c>
      <c r="D8" s="92" t="str">
        <f>"% Change between " &amp; TEXT($L$7,"dd mmm yyyy")&amp;" and "&amp; TEXT($L$2,"dd mmm yyyy") &amp; " (weekly change)"</f>
        <v>% Change between 09 Jan 2021 and 16 Jan 2021 (weekly change)</v>
      </c>
      <c r="E8" s="94" t="str">
        <f>"% Change between " &amp; TEXT($L$6,"dd mmm yyyy")&amp;" and "&amp; TEXT($L$7,"dd mmm yyyy") &amp; " (weekly change)"</f>
        <v>% Change between 02 Jan 2021 and 09 Jan 2021 (weekly change)</v>
      </c>
      <c r="F8" s="88" t="str">
        <f>"% Change between " &amp; TEXT($L$3,"dd mmm yyyy")&amp;" and "&amp; TEXT($L$2,"dd mmm yyyy") &amp; " (Change since 100th case of COVID-19)"</f>
        <v>% Change between 14 Mar 2020 and 16 Jan 2021 (Change since 100th case of COVID-19)</v>
      </c>
      <c r="G8" s="90" t="str">
        <f>"% Change between " &amp; TEXT($L$4,"dd mmm yyyy")&amp;" and "&amp; TEXT($L$2,"dd mmm yyyy") &amp; " (monthly change)"</f>
        <v>% Change between 19 Dec 2020 and 16 Jan 2021 (monthly change)</v>
      </c>
      <c r="H8" s="92" t="str">
        <f>"% Change between " &amp; TEXT($L$7,"dd mmm yyyy")&amp;" and "&amp; TEXT($L$2,"dd mmm yyyy") &amp; " (weekly change)"</f>
        <v>% Change between 09 Jan 2021 and 16 Jan 2021 (weekly change)</v>
      </c>
      <c r="I8" s="94" t="str">
        <f>"% Change between " &amp; TEXT($L$6,"dd mmm yyyy")&amp;" and "&amp; TEXT($L$7,"dd mmm yyyy") &amp; " (weekly change)"</f>
        <v>% Change between 02 Jan 2021 and 09 Jan 2021 (weekly change)</v>
      </c>
      <c r="J8" s="72"/>
      <c r="K8" s="38" t="s">
        <v>83</v>
      </c>
      <c r="L8" s="41">
        <v>44212</v>
      </c>
    </row>
    <row r="9" spans="1:12" ht="49.5" customHeight="1" thickBot="1" x14ac:dyDescent="0.3">
      <c r="A9" s="87"/>
      <c r="B9" s="89"/>
      <c r="C9" s="91"/>
      <c r="D9" s="93"/>
      <c r="E9" s="95"/>
      <c r="F9" s="89"/>
      <c r="G9" s="91"/>
      <c r="H9" s="93"/>
      <c r="I9" s="95"/>
      <c r="J9" s="73"/>
      <c r="K9" s="42" t="s">
        <v>79</v>
      </c>
      <c r="L9" s="44"/>
    </row>
    <row r="10" spans="1:12" x14ac:dyDescent="0.25">
      <c r="A10" s="55"/>
      <c r="B10" s="97" t="s">
        <v>38</v>
      </c>
      <c r="C10" s="98"/>
      <c r="D10" s="98"/>
      <c r="E10" s="98"/>
      <c r="F10" s="98"/>
      <c r="G10" s="98"/>
      <c r="H10" s="98"/>
      <c r="I10" s="99"/>
      <c r="J10" s="43"/>
      <c r="K10" s="53"/>
      <c r="L10" s="44"/>
    </row>
    <row r="11" spans="1:12" x14ac:dyDescent="0.25">
      <c r="A11" s="56" t="s">
        <v>1</v>
      </c>
      <c r="B11" s="32">
        <v>-4.2998130755135699E-2</v>
      </c>
      <c r="C11" s="32">
        <v>-4.6381196901780442E-2</v>
      </c>
      <c r="D11" s="32">
        <v>1.5018443776699364E-2</v>
      </c>
      <c r="E11" s="32">
        <v>-1.6997853728901724E-3</v>
      </c>
      <c r="F11" s="32">
        <v>-5.2400271484727368E-2</v>
      </c>
      <c r="G11" s="32">
        <v>-7.243218373425353E-2</v>
      </c>
      <c r="H11" s="32">
        <v>1.9166750449159276E-2</v>
      </c>
      <c r="I11" s="57">
        <v>-6.3717147887485392E-3</v>
      </c>
      <c r="J11" s="43"/>
      <c r="K11" s="67"/>
      <c r="L11" s="43"/>
    </row>
    <row r="12" spans="1:12" x14ac:dyDescent="0.25">
      <c r="A12" s="58" t="s">
        <v>39</v>
      </c>
      <c r="B12" s="32">
        <v>-4.5969475312740982E-2</v>
      </c>
      <c r="C12" s="32">
        <v>-5.2782617630102391E-2</v>
      </c>
      <c r="D12" s="32">
        <v>1.3711669390186199E-2</v>
      </c>
      <c r="E12" s="32">
        <v>-6.1562186004012753E-3</v>
      </c>
      <c r="F12" s="32">
        <v>-6.3672517323541178E-2</v>
      </c>
      <c r="G12" s="32">
        <v>-7.6074709515309702E-2</v>
      </c>
      <c r="H12" s="32">
        <v>1.680615359464066E-2</v>
      </c>
      <c r="I12" s="57">
        <v>-1.52913888684032E-2</v>
      </c>
      <c r="J12" s="43"/>
      <c r="K12" s="67"/>
      <c r="L12" s="43"/>
    </row>
    <row r="13" spans="1:12" ht="15" customHeight="1" x14ac:dyDescent="0.25">
      <c r="A13" s="58" t="s">
        <v>40</v>
      </c>
      <c r="B13" s="32">
        <v>-5.8847489663651387E-2</v>
      </c>
      <c r="C13" s="32">
        <v>-4.6170698921861875E-2</v>
      </c>
      <c r="D13" s="32">
        <v>1.3572533924453678E-2</v>
      </c>
      <c r="E13" s="32">
        <v>-6.1152978267282609E-3</v>
      </c>
      <c r="F13" s="32">
        <v>-4.5210015954741722E-2</v>
      </c>
      <c r="G13" s="32">
        <v>-8.5510865413847781E-2</v>
      </c>
      <c r="H13" s="32">
        <v>1.6346709276291005E-2</v>
      </c>
      <c r="I13" s="57">
        <v>-1.5163457456816687E-2</v>
      </c>
      <c r="J13" s="43"/>
      <c r="K13" s="43"/>
      <c r="L13" s="44"/>
    </row>
    <row r="14" spans="1:12" ht="15" customHeight="1" x14ac:dyDescent="0.25">
      <c r="A14" s="58" t="s">
        <v>41</v>
      </c>
      <c r="B14" s="32">
        <v>-4.0222933815896478E-2</v>
      </c>
      <c r="C14" s="32">
        <v>-4.1307601929005511E-2</v>
      </c>
      <c r="D14" s="32">
        <v>1.9349913842042765E-2</v>
      </c>
      <c r="E14" s="32">
        <v>8.4895324170295439E-3</v>
      </c>
      <c r="F14" s="32">
        <v>-4.5063779549602168E-2</v>
      </c>
      <c r="G14" s="32">
        <v>-6.7447320483191908E-2</v>
      </c>
      <c r="H14" s="32">
        <v>2.2222850604019184E-2</v>
      </c>
      <c r="I14" s="57">
        <v>7.6682256620175249E-3</v>
      </c>
      <c r="J14" s="43"/>
      <c r="K14" s="43"/>
      <c r="L14" s="44"/>
    </row>
    <row r="15" spans="1:12" ht="15" customHeight="1" x14ac:dyDescent="0.25">
      <c r="A15" s="58" t="s">
        <v>42</v>
      </c>
      <c r="B15" s="32">
        <v>-2.3831447436744146E-2</v>
      </c>
      <c r="C15" s="32">
        <v>-3.7919189213346027E-2</v>
      </c>
      <c r="D15" s="32">
        <v>2.1264322918376433E-2</v>
      </c>
      <c r="E15" s="32">
        <v>2.2362927512065145E-3</v>
      </c>
      <c r="F15" s="32">
        <v>-3.1712360916301918E-2</v>
      </c>
      <c r="G15" s="32">
        <v>-5.5646177207648972E-2</v>
      </c>
      <c r="H15" s="32">
        <v>2.6831183859655106E-2</v>
      </c>
      <c r="I15" s="57">
        <v>1.0748963309277215E-3</v>
      </c>
      <c r="J15" s="43"/>
      <c r="K15" s="53"/>
      <c r="L15" s="44"/>
    </row>
    <row r="16" spans="1:12" ht="15" customHeight="1" x14ac:dyDescent="0.25">
      <c r="A16" s="58" t="s">
        <v>43</v>
      </c>
      <c r="B16" s="32">
        <v>-1.2970899139370551E-2</v>
      </c>
      <c r="C16" s="32">
        <v>-4.2990783569039515E-2</v>
      </c>
      <c r="D16" s="32">
        <v>1.2400931388684588E-2</v>
      </c>
      <c r="E16" s="32">
        <v>1.0798525766482214E-3</v>
      </c>
      <c r="F16" s="32">
        <v>-6.2846479471256322E-2</v>
      </c>
      <c r="G16" s="32">
        <v>-5.3012054086123528E-2</v>
      </c>
      <c r="H16" s="32">
        <v>2.4722313220738146E-2</v>
      </c>
      <c r="I16" s="57">
        <v>1.1826136900241702E-2</v>
      </c>
      <c r="J16" s="43"/>
      <c r="K16" s="43"/>
      <c r="L16" s="44"/>
    </row>
    <row r="17" spans="1:12" ht="15" customHeight="1" x14ac:dyDescent="0.25">
      <c r="A17" s="58" t="s">
        <v>44</v>
      </c>
      <c r="B17" s="32">
        <v>-3.5152869901816541E-2</v>
      </c>
      <c r="C17" s="32">
        <v>-3.2063242937401815E-2</v>
      </c>
      <c r="D17" s="32">
        <v>1.1937701318900151E-2</v>
      </c>
      <c r="E17" s="32">
        <v>8.4214921084362349E-3</v>
      </c>
      <c r="F17" s="32">
        <v>-2.7522013987915872E-2</v>
      </c>
      <c r="G17" s="32">
        <v>-5.246559119801375E-2</v>
      </c>
      <c r="H17" s="32">
        <v>1.6949007534747151E-2</v>
      </c>
      <c r="I17" s="57">
        <v>1.1958806017595913E-2</v>
      </c>
      <c r="J17" s="43"/>
      <c r="K17" s="43"/>
      <c r="L17" s="44"/>
    </row>
    <row r="18" spans="1:12" ht="15" customHeight="1" x14ac:dyDescent="0.25">
      <c r="A18" s="58" t="s">
        <v>45</v>
      </c>
      <c r="B18" s="32">
        <v>-2.5577844539093397E-2</v>
      </c>
      <c r="C18" s="32">
        <v>-4.6411306079157444E-2</v>
      </c>
      <c r="D18" s="32">
        <v>7.0410800082532088E-3</v>
      </c>
      <c r="E18" s="32">
        <v>-1.8046115671678242E-3</v>
      </c>
      <c r="F18" s="32">
        <v>-1.3007053381095313E-2</v>
      </c>
      <c r="G18" s="32">
        <v>-4.5146480816363521E-2</v>
      </c>
      <c r="H18" s="32">
        <v>1.2428200866826389E-2</v>
      </c>
      <c r="I18" s="57">
        <v>6.8656404507971835E-4</v>
      </c>
      <c r="J18" s="43"/>
      <c r="K18" s="43"/>
      <c r="L18" s="44"/>
    </row>
    <row r="19" spans="1:12" x14ac:dyDescent="0.25">
      <c r="A19" s="59" t="s">
        <v>46</v>
      </c>
      <c r="B19" s="32">
        <v>-4.8402623106696741E-2</v>
      </c>
      <c r="C19" s="32">
        <v>-5.204725747085015E-2</v>
      </c>
      <c r="D19" s="32">
        <v>1.6065286123388089E-2</v>
      </c>
      <c r="E19" s="32">
        <v>-6.4416034384456866E-3</v>
      </c>
      <c r="F19" s="32">
        <v>-4.5422780500635751E-2</v>
      </c>
      <c r="G19" s="32">
        <v>-7.2273973782331025E-2</v>
      </c>
      <c r="H19" s="32">
        <v>1.9178890296387419E-2</v>
      </c>
      <c r="I19" s="57">
        <v>-1.317980856194767E-2</v>
      </c>
      <c r="J19" s="73"/>
      <c r="K19" s="45"/>
      <c r="L19" s="44"/>
    </row>
    <row r="20" spans="1:12" x14ac:dyDescent="0.25">
      <c r="A20" s="55"/>
      <c r="B20" s="100" t="s">
        <v>47</v>
      </c>
      <c r="C20" s="100"/>
      <c r="D20" s="100"/>
      <c r="E20" s="100"/>
      <c r="F20" s="100"/>
      <c r="G20" s="100"/>
      <c r="H20" s="100"/>
      <c r="I20" s="101"/>
      <c r="J20" s="43"/>
      <c r="K20" s="43"/>
      <c r="L20" s="44"/>
    </row>
    <row r="21" spans="1:12" x14ac:dyDescent="0.25">
      <c r="A21" s="58" t="s">
        <v>48</v>
      </c>
      <c r="B21" s="32">
        <v>-5.9505268703096137E-2</v>
      </c>
      <c r="C21" s="32">
        <v>-4.145718452291336E-2</v>
      </c>
      <c r="D21" s="32">
        <v>2.0982724379017492E-2</v>
      </c>
      <c r="E21" s="32">
        <v>2.1584455023542226E-3</v>
      </c>
      <c r="F21" s="32">
        <v>-7.7747690036794048E-2</v>
      </c>
      <c r="G21" s="32">
        <v>-7.9592490588568543E-2</v>
      </c>
      <c r="H21" s="32">
        <v>2.7324361913212414E-2</v>
      </c>
      <c r="I21" s="57">
        <v>8.2737670125920815E-4</v>
      </c>
      <c r="J21" s="43"/>
      <c r="K21" s="43"/>
      <c r="L21" s="43"/>
    </row>
    <row r="22" spans="1:12" x14ac:dyDescent="0.25">
      <c r="A22" s="58" t="s">
        <v>49</v>
      </c>
      <c r="B22" s="32">
        <v>-5.2208957889391616E-2</v>
      </c>
      <c r="C22" s="32">
        <v>-5.1118321413359036E-2</v>
      </c>
      <c r="D22" s="32">
        <v>7.6781343671257218E-3</v>
      </c>
      <c r="E22" s="32">
        <v>-6.5324420512405945E-3</v>
      </c>
      <c r="F22" s="32">
        <v>-2.7967062675885113E-2</v>
      </c>
      <c r="G22" s="32">
        <v>-6.1499919429578553E-2</v>
      </c>
      <c r="H22" s="32">
        <v>7.4422502950393099E-3</v>
      </c>
      <c r="I22" s="57">
        <v>-1.5963939062709764E-2</v>
      </c>
      <c r="J22" s="43"/>
      <c r="K22" s="64" t="s">
        <v>3</v>
      </c>
      <c r="L22" s="43" t="s">
        <v>56</v>
      </c>
    </row>
    <row r="23" spans="1:12" x14ac:dyDescent="0.25">
      <c r="A23" s="59" t="s">
        <v>87</v>
      </c>
      <c r="B23" s="32">
        <v>-4.4083012104696895E-2</v>
      </c>
      <c r="C23" s="32">
        <v>-7.6046373516724386E-2</v>
      </c>
      <c r="D23" s="32">
        <v>4.1843467389338862E-2</v>
      </c>
      <c r="E23" s="32">
        <v>1.0257862099919413E-2</v>
      </c>
      <c r="F23" s="32">
        <v>3.9836865279261779E-2</v>
      </c>
      <c r="G23" s="32">
        <v>-0.13099422271822259</v>
      </c>
      <c r="H23" s="32">
        <v>4.1648482676063248E-2</v>
      </c>
      <c r="I23" s="57">
        <v>-3.4469114994093331E-2</v>
      </c>
      <c r="J23" s="43"/>
      <c r="K23" s="46"/>
      <c r="L23" s="43" t="s">
        <v>4</v>
      </c>
    </row>
    <row r="24" spans="1:12" x14ac:dyDescent="0.25">
      <c r="A24" s="58" t="s">
        <v>50</v>
      </c>
      <c r="B24" s="32">
        <v>-6.4916346711743178E-2</v>
      </c>
      <c r="C24" s="32">
        <v>-5.7840469341380762E-2</v>
      </c>
      <c r="D24" s="32">
        <v>1.5550008165452933E-2</v>
      </c>
      <c r="E24" s="32">
        <v>1.3468113114620817E-3</v>
      </c>
      <c r="F24" s="32">
        <v>-4.9240479815203853E-2</v>
      </c>
      <c r="G24" s="32">
        <v>-8.3039042469044255E-2</v>
      </c>
      <c r="H24" s="32">
        <v>2.4984750180498727E-2</v>
      </c>
      <c r="I24" s="57">
        <v>-1.5036957635107262E-3</v>
      </c>
      <c r="J24" s="43"/>
      <c r="K24" s="43" t="s">
        <v>85</v>
      </c>
      <c r="L24" s="44">
        <v>81.11</v>
      </c>
    </row>
    <row r="25" spans="1:12" x14ac:dyDescent="0.25">
      <c r="A25" s="58" t="s">
        <v>51</v>
      </c>
      <c r="B25" s="32">
        <v>-3.2481948230659752E-2</v>
      </c>
      <c r="C25" s="32">
        <v>-3.6553521538372435E-2</v>
      </c>
      <c r="D25" s="32">
        <v>1.3464967114646731E-2</v>
      </c>
      <c r="E25" s="32">
        <v>-7.1407125653266679E-4</v>
      </c>
      <c r="F25" s="32">
        <v>-5.1834112778866404E-2</v>
      </c>
      <c r="G25" s="32">
        <v>-6.5105903728690295E-2</v>
      </c>
      <c r="H25" s="32">
        <v>1.9551412723321615E-2</v>
      </c>
      <c r="I25" s="57">
        <v>-1.5683885437679512E-3</v>
      </c>
      <c r="J25" s="43"/>
      <c r="K25" s="43" t="s">
        <v>50</v>
      </c>
      <c r="L25" s="44">
        <v>97.32</v>
      </c>
    </row>
    <row r="26" spans="1:12" x14ac:dyDescent="0.25">
      <c r="A26" s="58" t="s">
        <v>52</v>
      </c>
      <c r="B26" s="32">
        <v>-3.100814987767031E-2</v>
      </c>
      <c r="C26" s="32">
        <v>-3.4001488902054344E-2</v>
      </c>
      <c r="D26" s="32">
        <v>1.4067377205955633E-2</v>
      </c>
      <c r="E26" s="32">
        <v>-2.2326019485752191E-3</v>
      </c>
      <c r="F26" s="32">
        <v>-6.9180537601539194E-2</v>
      </c>
      <c r="G26" s="32">
        <v>-6.9911909374061665E-2</v>
      </c>
      <c r="H26" s="32">
        <v>1.8811155643411404E-2</v>
      </c>
      <c r="I26" s="57">
        <v>-6.8629215121851495E-3</v>
      </c>
      <c r="J26" s="43"/>
      <c r="K26" s="43" t="s">
        <v>51</v>
      </c>
      <c r="L26" s="44">
        <v>98.77</v>
      </c>
    </row>
    <row r="27" spans="1:12" ht="17.25" customHeight="1" x14ac:dyDescent="0.25">
      <c r="A27" s="58" t="s">
        <v>53</v>
      </c>
      <c r="B27" s="32">
        <v>-1.9578223866914435E-2</v>
      </c>
      <c r="C27" s="32">
        <v>-3.0264788536301546E-2</v>
      </c>
      <c r="D27" s="32">
        <v>1.45404217541234E-2</v>
      </c>
      <c r="E27" s="32">
        <v>-1.0712683812538204E-3</v>
      </c>
      <c r="F27" s="32">
        <v>-4.5502894150831419E-2</v>
      </c>
      <c r="G27" s="32">
        <v>-6.1932479649836059E-2</v>
      </c>
      <c r="H27" s="32">
        <v>1.7991513527659819E-2</v>
      </c>
      <c r="I27" s="57">
        <v>-6.0704068946623169E-3</v>
      </c>
      <c r="J27" s="74"/>
      <c r="K27" s="47" t="s">
        <v>52</v>
      </c>
      <c r="L27" s="44">
        <v>99.26</v>
      </c>
    </row>
    <row r="28" spans="1:12" x14ac:dyDescent="0.25">
      <c r="A28" s="58" t="s">
        <v>54</v>
      </c>
      <c r="B28" s="32">
        <v>-2.5606173504578722E-3</v>
      </c>
      <c r="C28" s="32">
        <v>-4.3225693061902049E-2</v>
      </c>
      <c r="D28" s="32">
        <v>1.0114933392198822E-2</v>
      </c>
      <c r="E28" s="32">
        <v>-7.7240141884491464E-3</v>
      </c>
      <c r="F28" s="32">
        <v>3.0965921352432701E-5</v>
      </c>
      <c r="G28" s="32">
        <v>-6.543798427933567E-2</v>
      </c>
      <c r="H28" s="32">
        <v>1.2607334663316871E-2</v>
      </c>
      <c r="I28" s="57">
        <v>-1.4950019932686742E-2</v>
      </c>
      <c r="J28" s="69"/>
      <c r="K28" s="40" t="s">
        <v>53</v>
      </c>
      <c r="L28" s="44">
        <v>100.25</v>
      </c>
    </row>
    <row r="29" spans="1:12" ht="15.75" thickBot="1" x14ac:dyDescent="0.3">
      <c r="A29" s="60" t="s">
        <v>55</v>
      </c>
      <c r="B29" s="61">
        <v>-3.23930991625484E-2</v>
      </c>
      <c r="C29" s="61">
        <v>-9.4276980282489098E-2</v>
      </c>
      <c r="D29" s="61">
        <v>-6.7307728551091461E-4</v>
      </c>
      <c r="E29" s="61">
        <v>-2.6613051649226116E-2</v>
      </c>
      <c r="F29" s="61">
        <v>2.7976262869413571E-2</v>
      </c>
      <c r="G29" s="61">
        <v>-0.10218111350011505</v>
      </c>
      <c r="H29" s="61">
        <v>5.2174194101750615E-4</v>
      </c>
      <c r="I29" s="62">
        <v>-2.9965252025214162E-2</v>
      </c>
      <c r="J29" s="69"/>
      <c r="K29" s="40" t="s">
        <v>54</v>
      </c>
      <c r="L29" s="44">
        <v>103.56</v>
      </c>
    </row>
    <row r="30" spans="1:12" ht="41.25" customHeight="1" x14ac:dyDescent="0.25">
      <c r="A30" s="96" t="s">
        <v>86</v>
      </c>
      <c r="B30" s="96"/>
      <c r="C30" s="96"/>
      <c r="D30" s="96"/>
      <c r="E30" s="96"/>
      <c r="F30" s="96"/>
      <c r="G30" s="96"/>
      <c r="H30" s="96"/>
      <c r="I30" s="96"/>
      <c r="J30" s="69"/>
      <c r="K30" s="40" t="s">
        <v>55</v>
      </c>
      <c r="L30" s="44">
        <v>105.83</v>
      </c>
    </row>
    <row r="31" spans="1:12" ht="11.25" customHeight="1" x14ac:dyDescent="0.25">
      <c r="B31" s="23"/>
      <c r="C31" s="23"/>
      <c r="D31" s="23"/>
      <c r="E31" s="23"/>
      <c r="F31" s="23"/>
      <c r="G31" s="23"/>
      <c r="H31" s="23"/>
      <c r="I31" s="23"/>
      <c r="J31" s="69"/>
      <c r="K31" s="40"/>
      <c r="L31" s="44"/>
    </row>
    <row r="32" spans="1:12" x14ac:dyDescent="0.25">
      <c r="A32" s="33" t="s">
        <v>70</v>
      </c>
      <c r="B32" s="23"/>
      <c r="C32" s="23"/>
      <c r="D32" s="23"/>
      <c r="E32" s="23"/>
      <c r="F32" s="23"/>
      <c r="G32" s="23"/>
      <c r="H32" s="23"/>
      <c r="I32" s="23"/>
      <c r="J32" s="69"/>
      <c r="K32" s="46"/>
      <c r="L32" s="44" t="s">
        <v>5</v>
      </c>
    </row>
    <row r="33" spans="1:12" x14ac:dyDescent="0.25">
      <c r="B33" s="23"/>
      <c r="C33" s="23"/>
      <c r="D33" s="23"/>
      <c r="E33" s="23"/>
      <c r="F33" s="23"/>
      <c r="G33" s="23"/>
      <c r="H33" s="23"/>
      <c r="I33" s="23"/>
      <c r="J33" s="69"/>
      <c r="K33" s="43" t="s">
        <v>85</v>
      </c>
      <c r="L33" s="44">
        <v>70.09</v>
      </c>
    </row>
    <row r="34" spans="1:12" ht="15.75" customHeight="1" x14ac:dyDescent="0.25">
      <c r="B34" s="33"/>
      <c r="C34" s="33"/>
      <c r="D34" s="33"/>
      <c r="E34" s="33"/>
      <c r="F34" s="33"/>
      <c r="G34" s="33"/>
      <c r="H34" s="33"/>
      <c r="I34" s="33"/>
      <c r="J34" s="75"/>
      <c r="K34" s="43" t="s">
        <v>50</v>
      </c>
      <c r="L34" s="44">
        <v>89.75</v>
      </c>
    </row>
    <row r="35" spans="1:12" x14ac:dyDescent="0.25">
      <c r="B35" s="23"/>
      <c r="C35" s="23"/>
      <c r="D35" s="23"/>
      <c r="E35" s="23"/>
      <c r="F35" s="23"/>
      <c r="G35" s="23"/>
      <c r="H35" s="23"/>
      <c r="I35" s="23"/>
      <c r="J35" s="69"/>
      <c r="K35" s="43" t="s">
        <v>51</v>
      </c>
      <c r="L35" s="44">
        <v>93.85</v>
      </c>
    </row>
    <row r="36" spans="1:12" x14ac:dyDescent="0.25">
      <c r="B36" s="23"/>
      <c r="C36" s="23"/>
      <c r="D36" s="23"/>
      <c r="E36" s="23"/>
      <c r="F36" s="23"/>
      <c r="G36" s="23"/>
      <c r="H36" s="23"/>
      <c r="I36" s="23"/>
      <c r="J36" s="69"/>
      <c r="K36" s="47" t="s">
        <v>52</v>
      </c>
      <c r="L36" s="44">
        <v>94.73</v>
      </c>
    </row>
    <row r="37" spans="1:12" x14ac:dyDescent="0.25">
      <c r="A37" s="23"/>
      <c r="B37" s="23"/>
      <c r="C37" s="23"/>
      <c r="D37" s="23"/>
      <c r="E37" s="23"/>
      <c r="F37" s="23"/>
      <c r="G37" s="23"/>
      <c r="H37" s="23"/>
      <c r="I37" s="23"/>
      <c r="J37" s="69"/>
      <c r="K37" s="40" t="s">
        <v>53</v>
      </c>
      <c r="L37" s="44">
        <v>95.83</v>
      </c>
    </row>
    <row r="38" spans="1:12" x14ac:dyDescent="0.25">
      <c r="B38" s="23"/>
      <c r="C38" s="23"/>
      <c r="D38" s="23"/>
      <c r="E38" s="23"/>
      <c r="F38" s="23"/>
      <c r="G38" s="23"/>
      <c r="H38" s="23"/>
      <c r="I38" s="23"/>
      <c r="J38" s="69"/>
      <c r="K38" s="40" t="s">
        <v>54</v>
      </c>
      <c r="L38" s="44">
        <v>97.71</v>
      </c>
    </row>
    <row r="39" spans="1:12" x14ac:dyDescent="0.25">
      <c r="A39" s="23"/>
      <c r="B39" s="23"/>
      <c r="C39" s="23"/>
      <c r="D39" s="23"/>
      <c r="E39" s="23"/>
      <c r="F39" s="23"/>
      <c r="G39" s="23"/>
      <c r="H39" s="23"/>
      <c r="I39" s="23"/>
      <c r="J39" s="69"/>
      <c r="K39" s="40" t="s">
        <v>55</v>
      </c>
      <c r="L39" s="44">
        <v>95.66</v>
      </c>
    </row>
    <row r="40" spans="1:12" x14ac:dyDescent="0.25">
      <c r="B40" s="23"/>
      <c r="C40" s="23"/>
      <c r="D40" s="23"/>
      <c r="E40" s="23"/>
      <c r="F40" s="23"/>
      <c r="G40" s="23"/>
      <c r="H40" s="23"/>
      <c r="I40" s="23"/>
      <c r="J40" s="69"/>
      <c r="K40" s="40"/>
      <c r="L40" s="44"/>
    </row>
    <row r="41" spans="1:12" x14ac:dyDescent="0.25">
      <c r="A41" s="23"/>
      <c r="B41" s="23"/>
      <c r="C41" s="23"/>
      <c r="D41" s="23"/>
      <c r="E41" s="23"/>
      <c r="F41" s="23"/>
      <c r="G41" s="23"/>
      <c r="H41" s="23"/>
      <c r="I41" s="23"/>
      <c r="J41" s="69"/>
      <c r="K41" s="46"/>
      <c r="L41" s="44" t="s">
        <v>6</v>
      </c>
    </row>
    <row r="42" spans="1:12" x14ac:dyDescent="0.25">
      <c r="A42" s="23"/>
      <c r="B42" s="23"/>
      <c r="C42" s="23"/>
      <c r="D42" s="23"/>
      <c r="E42" s="23"/>
      <c r="F42" s="23"/>
      <c r="G42" s="23"/>
      <c r="H42" s="23"/>
      <c r="I42" s="23"/>
      <c r="J42" s="69"/>
      <c r="K42" s="43" t="s">
        <v>85</v>
      </c>
      <c r="L42" s="44">
        <v>73.290000000000006</v>
      </c>
    </row>
    <row r="43" spans="1:12" x14ac:dyDescent="0.25">
      <c r="B43" s="23"/>
      <c r="C43" s="23"/>
      <c r="D43" s="23"/>
      <c r="E43" s="23"/>
      <c r="F43" s="23"/>
      <c r="G43" s="23"/>
      <c r="H43" s="23"/>
      <c r="I43" s="23"/>
      <c r="J43" s="69"/>
      <c r="K43" s="43" t="s">
        <v>50</v>
      </c>
      <c r="L43" s="44">
        <v>91.98</v>
      </c>
    </row>
    <row r="44" spans="1:12" x14ac:dyDescent="0.25">
      <c r="B44" s="23"/>
      <c r="C44" s="23"/>
      <c r="D44" s="23"/>
      <c r="E44" s="23"/>
      <c r="F44" s="23"/>
      <c r="G44" s="23"/>
      <c r="H44" s="23"/>
      <c r="I44" s="23"/>
      <c r="J44" s="69"/>
      <c r="K44" s="43" t="s">
        <v>51</v>
      </c>
      <c r="L44" s="44">
        <v>95.67</v>
      </c>
    </row>
    <row r="45" spans="1:12" x14ac:dyDescent="0.25">
      <c r="B45" s="23"/>
      <c r="C45" s="23"/>
      <c r="D45" s="23"/>
      <c r="E45" s="23"/>
      <c r="F45" s="23"/>
      <c r="G45" s="23"/>
      <c r="H45" s="23"/>
      <c r="I45" s="23"/>
      <c r="J45" s="69"/>
      <c r="K45" s="47" t="s">
        <v>52</v>
      </c>
      <c r="L45" s="44">
        <v>96.62</v>
      </c>
    </row>
    <row r="46" spans="1:12" ht="15.4" customHeight="1" x14ac:dyDescent="0.25">
      <c r="A46" s="33" t="s">
        <v>71</v>
      </c>
      <c r="B46" s="23"/>
      <c r="C46" s="23"/>
      <c r="D46" s="23"/>
      <c r="E46" s="23"/>
      <c r="F46" s="23"/>
      <c r="G46" s="23"/>
      <c r="H46" s="23"/>
      <c r="I46" s="23"/>
      <c r="J46" s="69"/>
      <c r="K46" s="40" t="s">
        <v>53</v>
      </c>
      <c r="L46" s="44">
        <v>97.84</v>
      </c>
    </row>
    <row r="47" spans="1:12" ht="15.4" customHeight="1" x14ac:dyDescent="0.25">
      <c r="B47" s="23"/>
      <c r="C47" s="23"/>
      <c r="D47" s="23"/>
      <c r="E47" s="23"/>
      <c r="F47" s="23"/>
      <c r="G47" s="23"/>
      <c r="H47" s="23"/>
      <c r="I47" s="23"/>
      <c r="J47" s="69"/>
      <c r="K47" s="40" t="s">
        <v>54</v>
      </c>
      <c r="L47" s="44">
        <v>99.42</v>
      </c>
    </row>
    <row r="48" spans="1:12" ht="15.4" customHeight="1" x14ac:dyDescent="0.25">
      <c r="B48" s="23"/>
      <c r="C48" s="23"/>
      <c r="D48" s="23"/>
      <c r="E48" s="23"/>
      <c r="F48" s="23"/>
      <c r="G48" s="23"/>
      <c r="H48" s="23"/>
      <c r="I48" s="23"/>
      <c r="J48" s="69"/>
      <c r="K48" s="40" t="s">
        <v>55</v>
      </c>
      <c r="L48" s="44">
        <v>96.24</v>
      </c>
    </row>
    <row r="49" spans="1:12" ht="15.4" customHeight="1" x14ac:dyDescent="0.25">
      <c r="B49" s="23"/>
      <c r="C49" s="23"/>
      <c r="D49" s="23"/>
      <c r="E49" s="23"/>
      <c r="F49" s="23"/>
      <c r="G49" s="23"/>
      <c r="H49" s="23"/>
      <c r="I49" s="23"/>
      <c r="J49" s="69"/>
      <c r="K49" s="40"/>
      <c r="L49" s="44"/>
    </row>
    <row r="50" spans="1:12" ht="15.4" customHeight="1" x14ac:dyDescent="0.25">
      <c r="B50" s="23"/>
      <c r="C50" s="23"/>
      <c r="D50" s="23"/>
      <c r="E50" s="23"/>
      <c r="F50" s="23"/>
      <c r="G50" s="23"/>
      <c r="H50" s="23"/>
      <c r="I50" s="23"/>
      <c r="J50" s="69"/>
      <c r="K50" s="38"/>
      <c r="L50" s="38"/>
    </row>
    <row r="51" spans="1:12" ht="15.4" customHeight="1" x14ac:dyDescent="0.25">
      <c r="B51" s="34"/>
      <c r="C51" s="34"/>
      <c r="D51" s="34"/>
      <c r="E51" s="34"/>
      <c r="F51" s="34"/>
      <c r="G51" s="34"/>
      <c r="H51" s="34"/>
      <c r="I51" s="34"/>
      <c r="J51" s="76"/>
      <c r="K51" s="40" t="s">
        <v>7</v>
      </c>
      <c r="L51" s="43" t="s">
        <v>57</v>
      </c>
    </row>
    <row r="52" spans="1:12" ht="15.4" customHeight="1" x14ac:dyDescent="0.25">
      <c r="B52" s="34"/>
      <c r="C52" s="34"/>
      <c r="D52" s="34"/>
      <c r="E52" s="34"/>
      <c r="F52" s="34"/>
      <c r="G52" s="34"/>
      <c r="H52" s="34"/>
      <c r="I52" s="34"/>
      <c r="J52" s="76"/>
      <c r="K52" s="48"/>
      <c r="L52" s="43" t="s">
        <v>4</v>
      </c>
    </row>
    <row r="53" spans="1:12" ht="15.4" customHeight="1" x14ac:dyDescent="0.25">
      <c r="B53" s="27"/>
      <c r="C53" s="27"/>
      <c r="D53" s="27"/>
      <c r="E53" s="27"/>
      <c r="F53" s="27"/>
      <c r="G53" s="27"/>
      <c r="H53" s="27"/>
      <c r="I53" s="27"/>
      <c r="J53" s="70"/>
      <c r="K53" s="43" t="s">
        <v>85</v>
      </c>
      <c r="L53" s="44">
        <v>84.5</v>
      </c>
    </row>
    <row r="54" spans="1:12" ht="15.4" customHeight="1" x14ac:dyDescent="0.25">
      <c r="B54" s="27"/>
      <c r="C54" s="27"/>
      <c r="D54" s="27"/>
      <c r="E54" s="27"/>
      <c r="F54" s="27"/>
      <c r="G54" s="27"/>
      <c r="H54" s="27"/>
      <c r="I54" s="27"/>
      <c r="J54" s="70"/>
      <c r="K54" s="43" t="s">
        <v>50</v>
      </c>
      <c r="L54" s="44">
        <v>99.38</v>
      </c>
    </row>
    <row r="55" spans="1:12" ht="15.4" customHeight="1" x14ac:dyDescent="0.25">
      <c r="B55" s="3"/>
      <c r="C55" s="3"/>
      <c r="D55" s="4"/>
      <c r="E55" s="5"/>
      <c r="F55" s="27"/>
      <c r="G55" s="27"/>
      <c r="H55" s="27"/>
      <c r="I55" s="27"/>
      <c r="J55" s="70"/>
      <c r="K55" s="43" t="s">
        <v>51</v>
      </c>
      <c r="L55" s="44">
        <v>101.43</v>
      </c>
    </row>
    <row r="56" spans="1:12" ht="15.4" customHeight="1" x14ac:dyDescent="0.25">
      <c r="A56" s="33" t="s">
        <v>72</v>
      </c>
      <c r="B56" s="3"/>
      <c r="C56" s="3"/>
      <c r="D56" s="4"/>
      <c r="E56" s="5"/>
      <c r="F56" s="27"/>
      <c r="G56" s="27"/>
      <c r="H56" s="27"/>
      <c r="I56" s="27"/>
      <c r="J56" s="70"/>
      <c r="K56" s="47" t="s">
        <v>52</v>
      </c>
      <c r="L56" s="44">
        <v>100.64</v>
      </c>
    </row>
    <row r="57" spans="1:12" ht="15.4" customHeight="1" x14ac:dyDescent="0.25">
      <c r="B57" s="3"/>
      <c r="C57" s="3"/>
      <c r="D57" s="4"/>
      <c r="E57" s="5"/>
      <c r="F57" s="27"/>
      <c r="G57" s="27"/>
      <c r="H57" s="27"/>
      <c r="I57" s="27"/>
      <c r="J57" s="70"/>
      <c r="K57" s="40" t="s">
        <v>53</v>
      </c>
      <c r="L57" s="44">
        <v>101.75</v>
      </c>
    </row>
    <row r="58" spans="1:12" ht="15.4" customHeight="1" x14ac:dyDescent="0.25">
      <c r="K58" s="40" t="s">
        <v>54</v>
      </c>
      <c r="L58" s="44">
        <v>104.92</v>
      </c>
    </row>
    <row r="59" spans="1:12" ht="15.4" customHeight="1" x14ac:dyDescent="0.25">
      <c r="K59" s="40" t="s">
        <v>55</v>
      </c>
      <c r="L59" s="44">
        <v>108.18</v>
      </c>
    </row>
    <row r="60" spans="1:12" ht="15.4" customHeight="1" x14ac:dyDescent="0.25">
      <c r="K60" s="40"/>
      <c r="L60" s="44"/>
    </row>
    <row r="61" spans="1:12" ht="15.4" customHeight="1" x14ac:dyDescent="0.25">
      <c r="K61" s="46"/>
      <c r="L61" s="44" t="s">
        <v>5</v>
      </c>
    </row>
    <row r="62" spans="1:12" ht="15.4" customHeight="1" x14ac:dyDescent="0.25">
      <c r="K62" s="43" t="s">
        <v>85</v>
      </c>
      <c r="L62" s="44">
        <v>73.88</v>
      </c>
    </row>
    <row r="63" spans="1:12" ht="15.4" customHeight="1" x14ac:dyDescent="0.25">
      <c r="B63" s="23"/>
      <c r="C63" s="23"/>
      <c r="D63" s="23"/>
      <c r="E63" s="23"/>
      <c r="F63" s="27"/>
      <c r="G63" s="27"/>
      <c r="H63" s="27"/>
      <c r="I63" s="27"/>
      <c r="J63" s="70"/>
      <c r="K63" s="43" t="s">
        <v>50</v>
      </c>
      <c r="L63" s="44">
        <v>92.73</v>
      </c>
    </row>
    <row r="64" spans="1:12" ht="15.4" customHeight="1" x14ac:dyDescent="0.25">
      <c r="A64" s="6"/>
      <c r="B64" s="3"/>
      <c r="C64" s="3"/>
      <c r="D64" s="3"/>
      <c r="E64" s="3"/>
      <c r="F64" s="27"/>
      <c r="G64" s="27"/>
      <c r="H64" s="27"/>
      <c r="I64" s="27"/>
      <c r="J64" s="70"/>
      <c r="K64" s="43" t="s">
        <v>51</v>
      </c>
      <c r="L64" s="44">
        <v>96.52</v>
      </c>
    </row>
    <row r="65" spans="1:12" ht="15.4" customHeight="1" x14ac:dyDescent="0.25">
      <c r="B65" s="3"/>
      <c r="C65" s="3"/>
      <c r="D65" s="3"/>
      <c r="E65" s="3"/>
      <c r="F65" s="27"/>
      <c r="G65" s="27"/>
      <c r="H65" s="27"/>
      <c r="I65" s="27"/>
      <c r="J65" s="70"/>
      <c r="K65" s="47" t="s">
        <v>52</v>
      </c>
      <c r="L65" s="44">
        <v>95.67</v>
      </c>
    </row>
    <row r="66" spans="1:12" ht="15.4" customHeight="1" x14ac:dyDescent="0.25">
      <c r="B66" s="3"/>
      <c r="C66" s="3"/>
      <c r="D66" s="7"/>
      <c r="E66" s="5"/>
      <c r="F66" s="27"/>
      <c r="G66" s="27"/>
      <c r="H66" s="27"/>
      <c r="I66" s="27"/>
      <c r="J66" s="70"/>
      <c r="K66" s="40" t="s">
        <v>53</v>
      </c>
      <c r="L66" s="44">
        <v>97.25</v>
      </c>
    </row>
    <row r="67" spans="1:12" ht="15.4" customHeight="1" x14ac:dyDescent="0.25">
      <c r="A67" s="34" t="s">
        <v>73</v>
      </c>
      <c r="B67" s="3"/>
      <c r="C67" s="3"/>
      <c r="D67" s="7"/>
      <c r="E67" s="5"/>
      <c r="F67" s="27"/>
      <c r="G67" s="27"/>
      <c r="H67" s="27"/>
      <c r="I67" s="27"/>
      <c r="J67" s="70"/>
      <c r="K67" s="40" t="s">
        <v>54</v>
      </c>
      <c r="L67" s="44">
        <v>99.8</v>
      </c>
    </row>
    <row r="68" spans="1:12" ht="15.4" customHeight="1" x14ac:dyDescent="0.25">
      <c r="B68" s="3"/>
      <c r="C68" s="3"/>
      <c r="D68" s="7"/>
      <c r="E68" s="5"/>
      <c r="F68" s="27"/>
      <c r="G68" s="27"/>
      <c r="H68" s="27"/>
      <c r="I68" s="27"/>
      <c r="J68" s="70"/>
      <c r="K68" s="40" t="s">
        <v>55</v>
      </c>
      <c r="L68" s="44">
        <v>98.36</v>
      </c>
    </row>
    <row r="69" spans="1:12" ht="15.4" customHeight="1" x14ac:dyDescent="0.25">
      <c r="B69" s="27"/>
      <c r="C69" s="27"/>
      <c r="D69" s="27"/>
      <c r="E69" s="27"/>
      <c r="F69" s="27"/>
      <c r="G69" s="27"/>
      <c r="H69" s="27"/>
      <c r="I69" s="27"/>
      <c r="J69" s="70"/>
      <c r="K69" s="40"/>
      <c r="L69" s="44"/>
    </row>
    <row r="70" spans="1:12" ht="15.4" customHeight="1" x14ac:dyDescent="0.25">
      <c r="A70" s="27"/>
      <c r="B70" s="27"/>
      <c r="C70" s="27"/>
      <c r="D70" s="27"/>
      <c r="E70" s="27"/>
      <c r="F70" s="27"/>
      <c r="G70" s="27"/>
      <c r="H70" s="27"/>
      <c r="I70" s="27"/>
      <c r="J70" s="70"/>
      <c r="K70" s="38"/>
      <c r="L70" s="44" t="s">
        <v>6</v>
      </c>
    </row>
    <row r="71" spans="1:12" ht="15.4" customHeight="1" x14ac:dyDescent="0.25">
      <c r="A71" s="27"/>
      <c r="B71" s="34"/>
      <c r="C71" s="34"/>
      <c r="D71" s="34"/>
      <c r="E71" s="34"/>
      <c r="F71" s="34"/>
      <c r="G71" s="34"/>
      <c r="H71" s="34"/>
      <c r="I71" s="34"/>
      <c r="J71" s="76"/>
      <c r="K71" s="43" t="s">
        <v>85</v>
      </c>
      <c r="L71" s="44">
        <v>76.010000000000005</v>
      </c>
    </row>
    <row r="72" spans="1:12" ht="15.4" customHeight="1" x14ac:dyDescent="0.25">
      <c r="K72" s="43" t="s">
        <v>50</v>
      </c>
      <c r="L72" s="44">
        <v>93.41</v>
      </c>
    </row>
    <row r="73" spans="1:12" ht="15.4" customHeight="1" x14ac:dyDescent="0.25">
      <c r="K73" s="43" t="s">
        <v>51</v>
      </c>
      <c r="L73" s="44">
        <v>97.23</v>
      </c>
    </row>
    <row r="74" spans="1:12" ht="15.4" customHeight="1" x14ac:dyDescent="0.25">
      <c r="K74" s="47" t="s">
        <v>52</v>
      </c>
      <c r="L74" s="44">
        <v>96.45</v>
      </c>
    </row>
    <row r="75" spans="1:12" ht="15.4" customHeight="1" x14ac:dyDescent="0.25">
      <c r="K75" s="40" t="s">
        <v>53</v>
      </c>
      <c r="L75" s="44">
        <v>98.07</v>
      </c>
    </row>
    <row r="76" spans="1:12" ht="15.4" customHeight="1" x14ac:dyDescent="0.25">
      <c r="K76" s="40" t="s">
        <v>54</v>
      </c>
      <c r="L76" s="44">
        <v>100.06</v>
      </c>
    </row>
    <row r="77" spans="1:12" ht="15.4" customHeight="1" x14ac:dyDescent="0.25">
      <c r="A77" s="34" t="s">
        <v>74</v>
      </c>
      <c r="K77" s="40" t="s">
        <v>55</v>
      </c>
      <c r="L77" s="44">
        <v>97.44</v>
      </c>
    </row>
    <row r="78" spans="1:12" ht="15.4" customHeight="1" x14ac:dyDescent="0.25">
      <c r="K78" s="40"/>
      <c r="L78" s="44"/>
    </row>
    <row r="79" spans="1:12" ht="15.4" customHeight="1" x14ac:dyDescent="0.25">
      <c r="K79" s="46"/>
      <c r="L79" s="46"/>
    </row>
    <row r="80" spans="1:12" ht="15.4" customHeight="1" x14ac:dyDescent="0.25">
      <c r="B80" s="23"/>
      <c r="C80" s="23"/>
      <c r="D80" s="23"/>
      <c r="E80" s="23"/>
      <c r="F80" s="23"/>
      <c r="G80" s="23"/>
      <c r="H80" s="23"/>
      <c r="I80" s="23"/>
      <c r="J80" s="69"/>
      <c r="K80" s="40" t="s">
        <v>8</v>
      </c>
      <c r="L80" s="40" t="s">
        <v>58</v>
      </c>
    </row>
    <row r="81" spans="1:12" ht="15.4" customHeight="1" x14ac:dyDescent="0.25">
      <c r="K81" s="46"/>
      <c r="L81" s="49">
        <v>43904</v>
      </c>
    </row>
    <row r="82" spans="1:12" ht="15.4" customHeight="1" x14ac:dyDescent="0.25">
      <c r="K82" s="43" t="s">
        <v>85</v>
      </c>
      <c r="L82" s="44">
        <v>378.12</v>
      </c>
    </row>
    <row r="83" spans="1:12" ht="15.4" customHeight="1" x14ac:dyDescent="0.25">
      <c r="K83" s="43" t="s">
        <v>50</v>
      </c>
      <c r="L83" s="44">
        <v>1062.18</v>
      </c>
    </row>
    <row r="84" spans="1:12" ht="15.4" customHeight="1" x14ac:dyDescent="0.25">
      <c r="K84" s="43" t="s">
        <v>51</v>
      </c>
      <c r="L84" s="44">
        <v>1628</v>
      </c>
    </row>
    <row r="85" spans="1:12" ht="15.4" customHeight="1" x14ac:dyDescent="0.25">
      <c r="K85" s="47" t="s">
        <v>52</v>
      </c>
      <c r="L85" s="44">
        <v>1870.79</v>
      </c>
    </row>
    <row r="86" spans="1:12" ht="15.4" customHeight="1" x14ac:dyDescent="0.25">
      <c r="K86" s="40" t="s">
        <v>53</v>
      </c>
      <c r="L86" s="44">
        <v>1754.53</v>
      </c>
    </row>
    <row r="87" spans="1:12" ht="15.4" customHeight="1" x14ac:dyDescent="0.25">
      <c r="K87" s="40" t="s">
        <v>54</v>
      </c>
      <c r="L87" s="44">
        <v>1453.96</v>
      </c>
    </row>
    <row r="88" spans="1:12" ht="15.4" customHeight="1" x14ac:dyDescent="0.25">
      <c r="K88" s="40" t="s">
        <v>55</v>
      </c>
      <c r="L88" s="44">
        <v>1000</v>
      </c>
    </row>
    <row r="89" spans="1:12" ht="15.4" customHeight="1" x14ac:dyDescent="0.25">
      <c r="K89" s="40"/>
      <c r="L89" s="44"/>
    </row>
    <row r="90" spans="1:12" ht="15.4" customHeight="1" x14ac:dyDescent="0.25">
      <c r="K90" s="46"/>
      <c r="L90" s="64" t="s">
        <v>9</v>
      </c>
    </row>
    <row r="91" spans="1:12" ht="16.149999999999999" customHeight="1" x14ac:dyDescent="0.25">
      <c r="K91" s="43" t="s">
        <v>85</v>
      </c>
      <c r="L91" s="44">
        <v>411.36</v>
      </c>
    </row>
    <row r="92" spans="1:12" ht="16.149999999999999" customHeight="1" x14ac:dyDescent="0.25">
      <c r="A92" s="34" t="str">
        <f>"Change in payroll jobs since week ending "&amp;TEXT($L$3,"dd mmmm yyyy")&amp;" by industry"</f>
        <v>Change in payroll jobs since week ending 14 March 2020 by industry</v>
      </c>
      <c r="K92" s="43" t="s">
        <v>50</v>
      </c>
      <c r="L92" s="44">
        <v>1080.1099999999999</v>
      </c>
    </row>
    <row r="93" spans="1:12" ht="16.149999999999999" customHeight="1" x14ac:dyDescent="0.25">
      <c r="K93" s="43" t="s">
        <v>51</v>
      </c>
      <c r="L93" s="44">
        <v>1595.48</v>
      </c>
    </row>
    <row r="94" spans="1:12" ht="16.149999999999999" customHeight="1" x14ac:dyDescent="0.25">
      <c r="K94" s="47" t="s">
        <v>52</v>
      </c>
      <c r="L94" s="44">
        <v>1797.07</v>
      </c>
    </row>
    <row r="95" spans="1:12" ht="16.149999999999999" customHeight="1" x14ac:dyDescent="0.25">
      <c r="K95" s="40" t="s">
        <v>53</v>
      </c>
      <c r="L95" s="44">
        <v>1708.17</v>
      </c>
    </row>
    <row r="96" spans="1:12" ht="16.149999999999999" customHeight="1" x14ac:dyDescent="0.25">
      <c r="A96" s="34"/>
      <c r="K96" s="40" t="s">
        <v>54</v>
      </c>
      <c r="L96" s="44">
        <v>1457.8</v>
      </c>
    </row>
    <row r="97" spans="1:12" ht="16.149999999999999" customHeight="1" x14ac:dyDescent="0.25">
      <c r="K97" s="40" t="s">
        <v>55</v>
      </c>
      <c r="L97" s="44">
        <v>1062.28</v>
      </c>
    </row>
    <row r="98" spans="1:12" ht="16.149999999999999" customHeight="1" x14ac:dyDescent="0.25">
      <c r="K98" s="40"/>
      <c r="L98" s="44"/>
    </row>
    <row r="99" spans="1:12" ht="16.149999999999999" customHeight="1" x14ac:dyDescent="0.25">
      <c r="K99" s="46"/>
      <c r="L99" s="46"/>
    </row>
    <row r="100" spans="1:12" ht="16.149999999999999" customHeight="1" x14ac:dyDescent="0.25">
      <c r="K100" s="64" t="s">
        <v>10</v>
      </c>
      <c r="L100" s="40" t="s">
        <v>59</v>
      </c>
    </row>
    <row r="101" spans="1:12" ht="16.149999999999999" customHeight="1" x14ac:dyDescent="0.25">
      <c r="K101" s="46"/>
      <c r="L101" s="49">
        <v>43904</v>
      </c>
    </row>
    <row r="102" spans="1:12" ht="16.149999999999999" customHeight="1" x14ac:dyDescent="0.25">
      <c r="K102" s="46" t="s">
        <v>11</v>
      </c>
      <c r="L102" s="50">
        <v>1082.6099999999999</v>
      </c>
    </row>
    <row r="103" spans="1:12" ht="16.149999999999999" customHeight="1" x14ac:dyDescent="0.25">
      <c r="K103" s="46" t="s">
        <v>12</v>
      </c>
      <c r="L103" s="50">
        <v>3630.75</v>
      </c>
    </row>
    <row r="104" spans="1:12" ht="16.149999999999999" customHeight="1" x14ac:dyDescent="0.25">
      <c r="K104" s="46" t="s">
        <v>13</v>
      </c>
      <c r="L104" s="50">
        <v>1639.9</v>
      </c>
    </row>
    <row r="105" spans="1:12" ht="16.149999999999999" customHeight="1" x14ac:dyDescent="0.25">
      <c r="K105" s="46" t="s">
        <v>14</v>
      </c>
      <c r="L105" s="50">
        <v>2144.11</v>
      </c>
    </row>
    <row r="106" spans="1:12" ht="16.149999999999999" customHeight="1" x14ac:dyDescent="0.25">
      <c r="K106" s="46" t="s">
        <v>15</v>
      </c>
      <c r="L106" s="50">
        <v>1732.73</v>
      </c>
    </row>
    <row r="107" spans="1:12" ht="16.149999999999999" customHeight="1" x14ac:dyDescent="0.25">
      <c r="K107" s="46" t="s">
        <v>16</v>
      </c>
      <c r="L107" s="50">
        <v>1767.94</v>
      </c>
    </row>
    <row r="108" spans="1:12" ht="16.149999999999999" customHeight="1" x14ac:dyDescent="0.25">
      <c r="K108" s="46" t="s">
        <v>17</v>
      </c>
      <c r="L108" s="50">
        <v>913.16</v>
      </c>
    </row>
    <row r="109" spans="1:12" ht="16.149999999999999" customHeight="1" x14ac:dyDescent="0.25">
      <c r="K109" s="46" t="s">
        <v>18</v>
      </c>
      <c r="L109" s="50">
        <v>672.43</v>
      </c>
    </row>
    <row r="110" spans="1:12" ht="16.149999999999999" customHeight="1" x14ac:dyDescent="0.25">
      <c r="K110" s="46" t="s">
        <v>19</v>
      </c>
      <c r="L110" s="50">
        <v>1662.47</v>
      </c>
    </row>
    <row r="111" spans="1:12" ht="16.149999999999999" customHeight="1" x14ac:dyDescent="0.25">
      <c r="K111" s="46" t="s">
        <v>20</v>
      </c>
      <c r="L111" s="50">
        <v>1935.96</v>
      </c>
    </row>
    <row r="112" spans="1:12" ht="16.149999999999999" customHeight="1" x14ac:dyDescent="0.25">
      <c r="A112" s="35"/>
      <c r="K112" s="46" t="s">
        <v>21</v>
      </c>
      <c r="L112" s="50">
        <v>2269.16</v>
      </c>
    </row>
    <row r="113" spans="1:12" ht="16.149999999999999" customHeight="1" x14ac:dyDescent="0.25">
      <c r="K113" s="46" t="s">
        <v>22</v>
      </c>
      <c r="L113" s="50">
        <v>1454.4</v>
      </c>
    </row>
    <row r="114" spans="1:12" ht="16.149999999999999" customHeight="1" x14ac:dyDescent="0.25">
      <c r="K114" s="46" t="s">
        <v>23</v>
      </c>
      <c r="L114" s="50">
        <v>1903.06</v>
      </c>
    </row>
    <row r="115" spans="1:12" ht="16.149999999999999" customHeight="1" x14ac:dyDescent="0.25">
      <c r="K115" s="46" t="s">
        <v>24</v>
      </c>
      <c r="L115" s="50">
        <v>1328.02</v>
      </c>
    </row>
    <row r="116" spans="1:12" ht="16.149999999999999" customHeight="1" x14ac:dyDescent="0.25">
      <c r="K116" s="46" t="s">
        <v>25</v>
      </c>
      <c r="L116" s="50">
        <v>1721.46</v>
      </c>
    </row>
    <row r="117" spans="1:12" ht="16.149999999999999" customHeight="1" x14ac:dyDescent="0.25">
      <c r="A117" s="33" t="s">
        <v>75</v>
      </c>
      <c r="K117" s="46" t="s">
        <v>26</v>
      </c>
      <c r="L117" s="50">
        <v>1328.68</v>
      </c>
    </row>
    <row r="118" spans="1:12" ht="16.149999999999999" customHeight="1" x14ac:dyDescent="0.25">
      <c r="K118" s="46" t="s">
        <v>27</v>
      </c>
      <c r="L118" s="50">
        <v>1284.3</v>
      </c>
    </row>
    <row r="119" spans="1:12" ht="16.149999999999999" customHeight="1" x14ac:dyDescent="0.25">
      <c r="K119" s="46" t="s">
        <v>28</v>
      </c>
      <c r="L119" s="50">
        <v>959.99</v>
      </c>
    </row>
    <row r="120" spans="1:12" ht="16.149999999999999" customHeight="1" x14ac:dyDescent="0.25">
      <c r="K120" s="46" t="s">
        <v>29</v>
      </c>
      <c r="L120" s="50">
        <v>1132.31</v>
      </c>
    </row>
    <row r="121" spans="1:12" ht="16.149999999999999" customHeight="1" x14ac:dyDescent="0.25">
      <c r="K121" s="46"/>
      <c r="L121" s="51" t="s">
        <v>9</v>
      </c>
    </row>
    <row r="122" spans="1:12" ht="16.149999999999999" customHeight="1" x14ac:dyDescent="0.25">
      <c r="K122" s="46" t="s">
        <v>11</v>
      </c>
      <c r="L122" s="50">
        <v>1134.97</v>
      </c>
    </row>
    <row r="123" spans="1:12" ht="16.149999999999999" customHeight="1" x14ac:dyDescent="0.25">
      <c r="K123" s="46" t="s">
        <v>12</v>
      </c>
      <c r="L123" s="50">
        <v>2876.42</v>
      </c>
    </row>
    <row r="124" spans="1:12" ht="16.149999999999999" customHeight="1" x14ac:dyDescent="0.25">
      <c r="K124" s="46" t="s">
        <v>13</v>
      </c>
      <c r="L124" s="50">
        <v>1580.25</v>
      </c>
    </row>
    <row r="125" spans="1:12" ht="16.149999999999999" customHeight="1" x14ac:dyDescent="0.25">
      <c r="K125" s="46" t="s">
        <v>14</v>
      </c>
      <c r="L125" s="50">
        <v>2105.71</v>
      </c>
    </row>
    <row r="126" spans="1:12" ht="16.149999999999999" customHeight="1" x14ac:dyDescent="0.25">
      <c r="K126" s="46" t="s">
        <v>15</v>
      </c>
      <c r="L126" s="50">
        <v>1714.02</v>
      </c>
    </row>
    <row r="127" spans="1:12" ht="16.149999999999999" customHeight="1" x14ac:dyDescent="0.25">
      <c r="K127" s="46" t="s">
        <v>16</v>
      </c>
      <c r="L127" s="50">
        <v>1629.69</v>
      </c>
    </row>
    <row r="128" spans="1:12" ht="16.149999999999999" customHeight="1" x14ac:dyDescent="0.25">
      <c r="K128" s="46" t="s">
        <v>17</v>
      </c>
      <c r="L128" s="50">
        <v>912.39</v>
      </c>
    </row>
    <row r="129" spans="11:12" ht="16.149999999999999" customHeight="1" x14ac:dyDescent="0.25">
      <c r="K129" s="46" t="s">
        <v>18</v>
      </c>
      <c r="L129" s="50">
        <v>693.76</v>
      </c>
    </row>
    <row r="130" spans="11:12" ht="16.149999999999999" customHeight="1" x14ac:dyDescent="0.25">
      <c r="K130" s="46" t="s">
        <v>19</v>
      </c>
      <c r="L130" s="50">
        <v>1621.03</v>
      </c>
    </row>
    <row r="131" spans="11:12" ht="16.149999999999999" customHeight="1" x14ac:dyDescent="0.25">
      <c r="K131" s="46" t="s">
        <v>20</v>
      </c>
      <c r="L131" s="50">
        <v>1954.65</v>
      </c>
    </row>
    <row r="132" spans="11:12" ht="16.149999999999999" customHeight="1" x14ac:dyDescent="0.25">
      <c r="K132" s="46" t="s">
        <v>21</v>
      </c>
      <c r="L132" s="50">
        <v>2016.28</v>
      </c>
    </row>
    <row r="133" spans="11:12" ht="16.149999999999999" customHeight="1" x14ac:dyDescent="0.25">
      <c r="K133" s="46" t="s">
        <v>22</v>
      </c>
      <c r="L133" s="50">
        <v>1474.61</v>
      </c>
    </row>
    <row r="134" spans="11:12" ht="16.149999999999999" customHeight="1" x14ac:dyDescent="0.25">
      <c r="K134" s="46" t="s">
        <v>23</v>
      </c>
      <c r="L134" s="50">
        <v>1898.1</v>
      </c>
    </row>
    <row r="135" spans="11:12" ht="16.149999999999999" customHeight="1" x14ac:dyDescent="0.25">
      <c r="K135" s="46" t="s">
        <v>24</v>
      </c>
      <c r="L135" s="50">
        <v>1317.38</v>
      </c>
    </row>
    <row r="136" spans="11:12" x14ac:dyDescent="0.25">
      <c r="K136" s="46" t="s">
        <v>25</v>
      </c>
      <c r="L136" s="50">
        <v>1702.17</v>
      </c>
    </row>
    <row r="137" spans="11:12" x14ac:dyDescent="0.25">
      <c r="K137" s="46" t="s">
        <v>26</v>
      </c>
      <c r="L137" s="50">
        <v>1436.33</v>
      </c>
    </row>
    <row r="138" spans="11:12" x14ac:dyDescent="0.25">
      <c r="K138" s="46" t="s">
        <v>27</v>
      </c>
      <c r="L138" s="50">
        <v>1330.54</v>
      </c>
    </row>
    <row r="139" spans="11:12" x14ac:dyDescent="0.25">
      <c r="K139" s="46" t="s">
        <v>28</v>
      </c>
      <c r="L139" s="50">
        <v>999.01</v>
      </c>
    </row>
    <row r="140" spans="11:12" x14ac:dyDescent="0.25">
      <c r="K140" s="46" t="s">
        <v>29</v>
      </c>
      <c r="L140" s="50">
        <v>1205.79</v>
      </c>
    </row>
    <row r="141" spans="11:12" x14ac:dyDescent="0.25">
      <c r="K141" s="46"/>
      <c r="L141" s="46"/>
    </row>
    <row r="142" spans="11:12" x14ac:dyDescent="0.25">
      <c r="K142" s="46" t="s">
        <v>60</v>
      </c>
      <c r="L142" s="64" t="s">
        <v>61</v>
      </c>
    </row>
    <row r="143" spans="11:12" x14ac:dyDescent="0.25">
      <c r="K143" s="46"/>
      <c r="L143" s="49">
        <v>43904</v>
      </c>
    </row>
    <row r="144" spans="11:12" x14ac:dyDescent="0.25">
      <c r="K144" s="46" t="s">
        <v>11</v>
      </c>
      <c r="L144" s="43">
        <v>1.32E-2</v>
      </c>
    </row>
    <row r="145" spans="11:12" x14ac:dyDescent="0.25">
      <c r="K145" s="46" t="s">
        <v>12</v>
      </c>
      <c r="L145" s="43">
        <v>1.67E-2</v>
      </c>
    </row>
    <row r="146" spans="11:12" x14ac:dyDescent="0.25">
      <c r="K146" s="46" t="s">
        <v>13</v>
      </c>
      <c r="L146" s="43">
        <v>6.83E-2</v>
      </c>
    </row>
    <row r="147" spans="11:12" x14ac:dyDescent="0.25">
      <c r="K147" s="46" t="s">
        <v>14</v>
      </c>
      <c r="L147" s="43">
        <v>1.01E-2</v>
      </c>
    </row>
    <row r="148" spans="11:12" x14ac:dyDescent="0.25">
      <c r="K148" s="46" t="s">
        <v>15</v>
      </c>
      <c r="L148" s="43">
        <v>6.6400000000000001E-2</v>
      </c>
    </row>
    <row r="149" spans="11:12" x14ac:dyDescent="0.25">
      <c r="K149" s="46" t="s">
        <v>16</v>
      </c>
      <c r="L149" s="43">
        <v>4.5900000000000003E-2</v>
      </c>
    </row>
    <row r="150" spans="11:12" x14ac:dyDescent="0.25">
      <c r="K150" s="46" t="s">
        <v>17</v>
      </c>
      <c r="L150" s="43">
        <v>0.1011</v>
      </c>
    </row>
    <row r="151" spans="11:12" x14ac:dyDescent="0.25">
      <c r="K151" s="46" t="s">
        <v>18</v>
      </c>
      <c r="L151" s="43">
        <v>7.1400000000000005E-2</v>
      </c>
    </row>
    <row r="152" spans="11:12" x14ac:dyDescent="0.25">
      <c r="K152" s="46" t="s">
        <v>19</v>
      </c>
      <c r="L152" s="43">
        <v>4.1099999999999998E-2</v>
      </c>
    </row>
    <row r="153" spans="11:12" x14ac:dyDescent="0.25">
      <c r="K153" s="46" t="s">
        <v>20</v>
      </c>
      <c r="L153" s="43">
        <v>1.43E-2</v>
      </c>
    </row>
    <row r="154" spans="11:12" x14ac:dyDescent="0.25">
      <c r="K154" s="46" t="s">
        <v>21</v>
      </c>
      <c r="L154" s="43">
        <v>3.95E-2</v>
      </c>
    </row>
    <row r="155" spans="11:12" x14ac:dyDescent="0.25">
      <c r="K155" s="46" t="s">
        <v>22</v>
      </c>
      <c r="L155" s="43">
        <v>2.1499999999999998E-2</v>
      </c>
    </row>
    <row r="156" spans="11:12" x14ac:dyDescent="0.25">
      <c r="K156" s="46" t="s">
        <v>23</v>
      </c>
      <c r="L156" s="43">
        <v>8.3599999999999994E-2</v>
      </c>
    </row>
    <row r="157" spans="11:12" x14ac:dyDescent="0.25">
      <c r="K157" s="46" t="s">
        <v>24</v>
      </c>
      <c r="L157" s="43">
        <v>6.7900000000000002E-2</v>
      </c>
    </row>
    <row r="158" spans="11:12" x14ac:dyDescent="0.25">
      <c r="K158" s="46" t="s">
        <v>25</v>
      </c>
      <c r="L158" s="43">
        <v>6.1100000000000002E-2</v>
      </c>
    </row>
    <row r="159" spans="11:12" x14ac:dyDescent="0.25">
      <c r="K159" s="46" t="s">
        <v>26</v>
      </c>
      <c r="L159" s="43">
        <v>8.1299999999999997E-2</v>
      </c>
    </row>
    <row r="160" spans="11:12" x14ac:dyDescent="0.25">
      <c r="K160" s="46" t="s">
        <v>27</v>
      </c>
      <c r="L160" s="43">
        <v>0.14199999999999999</v>
      </c>
    </row>
    <row r="161" spans="11:12" x14ac:dyDescent="0.25">
      <c r="K161" s="46" t="s">
        <v>28</v>
      </c>
      <c r="L161" s="43">
        <v>1.6400000000000001E-2</v>
      </c>
    </row>
    <row r="162" spans="11:12" x14ac:dyDescent="0.25">
      <c r="K162" s="46" t="s">
        <v>29</v>
      </c>
      <c r="L162" s="43">
        <v>3.4500000000000003E-2</v>
      </c>
    </row>
    <row r="163" spans="11:12" x14ac:dyDescent="0.25">
      <c r="K163" s="46"/>
      <c r="L163" s="51" t="s">
        <v>9</v>
      </c>
    </row>
    <row r="164" spans="11:12" x14ac:dyDescent="0.25">
      <c r="K164" s="46" t="s">
        <v>11</v>
      </c>
      <c r="L164" s="43">
        <v>1.2699999999999999E-2</v>
      </c>
    </row>
    <row r="165" spans="11:12" x14ac:dyDescent="0.25">
      <c r="K165" s="46" t="s">
        <v>12</v>
      </c>
      <c r="L165" s="43">
        <v>1.6899999999999998E-2</v>
      </c>
    </row>
    <row r="166" spans="11:12" x14ac:dyDescent="0.25">
      <c r="K166" s="46" t="s">
        <v>13</v>
      </c>
      <c r="L166" s="43">
        <v>6.7299999999999999E-2</v>
      </c>
    </row>
    <row r="167" spans="11:12" x14ac:dyDescent="0.25">
      <c r="K167" s="46" t="s">
        <v>14</v>
      </c>
      <c r="L167" s="43">
        <v>1.0800000000000001E-2</v>
      </c>
    </row>
    <row r="168" spans="11:12" x14ac:dyDescent="0.25">
      <c r="K168" s="46" t="s">
        <v>15</v>
      </c>
      <c r="L168" s="43">
        <v>6.2600000000000003E-2</v>
      </c>
    </row>
    <row r="169" spans="11:12" x14ac:dyDescent="0.25">
      <c r="K169" s="46" t="s">
        <v>16</v>
      </c>
      <c r="L169" s="43">
        <v>4.5999999999999999E-2</v>
      </c>
    </row>
    <row r="170" spans="11:12" x14ac:dyDescent="0.25">
      <c r="K170" s="46" t="s">
        <v>17</v>
      </c>
      <c r="L170" s="43">
        <v>0.106</v>
      </c>
    </row>
    <row r="171" spans="11:12" x14ac:dyDescent="0.25">
      <c r="K171" s="46" t="s">
        <v>18</v>
      </c>
      <c r="L171" s="43">
        <v>6.3600000000000004E-2</v>
      </c>
    </row>
    <row r="172" spans="11:12" x14ac:dyDescent="0.25">
      <c r="K172" s="46" t="s">
        <v>19</v>
      </c>
      <c r="L172" s="43">
        <v>3.9699999999999999E-2</v>
      </c>
    </row>
    <row r="173" spans="11:12" x14ac:dyDescent="0.25">
      <c r="K173" s="46" t="s">
        <v>20</v>
      </c>
      <c r="L173" s="43">
        <v>1.2999999999999999E-2</v>
      </c>
    </row>
    <row r="174" spans="11:12" x14ac:dyDescent="0.25">
      <c r="K174" s="46" t="s">
        <v>21</v>
      </c>
      <c r="L174" s="43">
        <v>4.2999999999999997E-2</v>
      </c>
    </row>
    <row r="175" spans="11:12" x14ac:dyDescent="0.25">
      <c r="K175" s="46" t="s">
        <v>22</v>
      </c>
      <c r="L175" s="43">
        <v>2.1100000000000001E-2</v>
      </c>
    </row>
    <row r="176" spans="11:12" x14ac:dyDescent="0.25">
      <c r="K176" s="46" t="s">
        <v>23</v>
      </c>
      <c r="L176" s="43">
        <v>8.2100000000000006E-2</v>
      </c>
    </row>
    <row r="177" spans="9:12" x14ac:dyDescent="0.25">
      <c r="K177" s="46" t="s">
        <v>24</v>
      </c>
      <c r="L177" s="43">
        <v>6.6000000000000003E-2</v>
      </c>
    </row>
    <row r="178" spans="9:12" x14ac:dyDescent="0.25">
      <c r="K178" s="46" t="s">
        <v>25</v>
      </c>
      <c r="L178" s="43">
        <v>6.5500000000000003E-2</v>
      </c>
    </row>
    <row r="179" spans="9:12" x14ac:dyDescent="0.25">
      <c r="K179" s="46" t="s">
        <v>26</v>
      </c>
      <c r="L179" s="43">
        <v>7.3200000000000001E-2</v>
      </c>
    </row>
    <row r="180" spans="9:12" x14ac:dyDescent="0.25">
      <c r="K180" s="46" t="s">
        <v>27</v>
      </c>
      <c r="L180" s="43">
        <v>0.1477</v>
      </c>
    </row>
    <row r="181" spans="9:12" x14ac:dyDescent="0.25">
      <c r="K181" s="46" t="s">
        <v>28</v>
      </c>
      <c r="L181" s="43">
        <v>1.5699999999999999E-2</v>
      </c>
    </row>
    <row r="182" spans="9:12" x14ac:dyDescent="0.25">
      <c r="K182" s="46" t="s">
        <v>29</v>
      </c>
      <c r="L182" s="43">
        <v>3.3500000000000002E-2</v>
      </c>
    </row>
    <row r="183" spans="9:12" x14ac:dyDescent="0.25">
      <c r="K183" s="46"/>
      <c r="L183" s="52"/>
    </row>
    <row r="184" spans="9:12" x14ac:dyDescent="0.25">
      <c r="K184" s="64" t="s">
        <v>30</v>
      </c>
      <c r="L184" s="51" t="s">
        <v>62</v>
      </c>
    </row>
    <row r="185" spans="9:12" x14ac:dyDescent="0.25">
      <c r="I185" s="32"/>
      <c r="K185" s="46" t="s">
        <v>11</v>
      </c>
      <c r="L185" s="43">
        <v>-7.6600000000000001E-2</v>
      </c>
    </row>
    <row r="186" spans="9:12" x14ac:dyDescent="0.25">
      <c r="K186" s="46" t="s">
        <v>12</v>
      </c>
      <c r="L186" s="43">
        <v>-3.4299999999999997E-2</v>
      </c>
    </row>
    <row r="187" spans="9:12" x14ac:dyDescent="0.25">
      <c r="K187" s="46" t="s">
        <v>13</v>
      </c>
      <c r="L187" s="43">
        <v>-5.6300000000000003E-2</v>
      </c>
    </row>
    <row r="188" spans="9:12" x14ac:dyDescent="0.25">
      <c r="K188" s="46" t="s">
        <v>14</v>
      </c>
      <c r="L188" s="43">
        <v>1.66E-2</v>
      </c>
    </row>
    <row r="189" spans="9:12" x14ac:dyDescent="0.25">
      <c r="K189" s="46" t="s">
        <v>15</v>
      </c>
      <c r="L189" s="43">
        <v>-9.8500000000000004E-2</v>
      </c>
    </row>
    <row r="190" spans="9:12" x14ac:dyDescent="0.25">
      <c r="K190" s="46" t="s">
        <v>16</v>
      </c>
      <c r="L190" s="43">
        <v>-4.1000000000000002E-2</v>
      </c>
    </row>
    <row r="191" spans="9:12" x14ac:dyDescent="0.25">
      <c r="K191" s="46" t="s">
        <v>17</v>
      </c>
      <c r="L191" s="43">
        <v>4.1000000000000003E-3</v>
      </c>
    </row>
    <row r="192" spans="9:12" x14ac:dyDescent="0.25">
      <c r="K192" s="46" t="s">
        <v>18</v>
      </c>
      <c r="L192" s="43">
        <v>-0.14710000000000001</v>
      </c>
    </row>
    <row r="193" spans="11:12" x14ac:dyDescent="0.25">
      <c r="K193" s="46" t="s">
        <v>19</v>
      </c>
      <c r="L193" s="43">
        <v>-7.4800000000000005E-2</v>
      </c>
    </row>
    <row r="194" spans="11:12" x14ac:dyDescent="0.25">
      <c r="K194" s="46" t="s">
        <v>20</v>
      </c>
      <c r="L194" s="43">
        <v>-0.1308</v>
      </c>
    </row>
    <row r="195" spans="11:12" x14ac:dyDescent="0.25">
      <c r="K195" s="46" t="s">
        <v>21</v>
      </c>
      <c r="L195" s="43">
        <v>4.24E-2</v>
      </c>
    </row>
    <row r="196" spans="11:12" x14ac:dyDescent="0.25">
      <c r="K196" s="46" t="s">
        <v>22</v>
      </c>
      <c r="L196" s="43">
        <v>-6.0100000000000001E-2</v>
      </c>
    </row>
    <row r="197" spans="11:12" x14ac:dyDescent="0.25">
      <c r="K197" s="46" t="s">
        <v>23</v>
      </c>
      <c r="L197" s="43">
        <v>-6.0199999999999997E-2</v>
      </c>
    </row>
    <row r="198" spans="11:12" x14ac:dyDescent="0.25">
      <c r="K198" s="46" t="s">
        <v>24</v>
      </c>
      <c r="L198" s="43">
        <v>-6.9000000000000006E-2</v>
      </c>
    </row>
    <row r="199" spans="11:12" x14ac:dyDescent="0.25">
      <c r="K199" s="46" t="s">
        <v>25</v>
      </c>
      <c r="L199" s="43">
        <v>2.6599999999999999E-2</v>
      </c>
    </row>
    <row r="200" spans="11:12" x14ac:dyDescent="0.25">
      <c r="K200" s="46" t="s">
        <v>26</v>
      </c>
      <c r="L200" s="43">
        <v>-0.13819999999999999</v>
      </c>
    </row>
    <row r="201" spans="11:12" x14ac:dyDescent="0.25">
      <c r="K201" s="46" t="s">
        <v>27</v>
      </c>
      <c r="L201" s="43">
        <v>-4.7999999999999996E-3</v>
      </c>
    </row>
    <row r="202" spans="11:12" x14ac:dyDescent="0.25">
      <c r="K202" s="46" t="s">
        <v>28</v>
      </c>
      <c r="L202" s="43">
        <v>-8.2699999999999996E-2</v>
      </c>
    </row>
    <row r="203" spans="11:12" x14ac:dyDescent="0.25">
      <c r="K203" s="46" t="s">
        <v>29</v>
      </c>
      <c r="L203" s="43">
        <v>-6.9500000000000006E-2</v>
      </c>
    </row>
    <row r="204" spans="11:12" x14ac:dyDescent="0.25">
      <c r="K204" s="46"/>
      <c r="L204" s="51" t="s">
        <v>63</v>
      </c>
    </row>
    <row r="205" spans="11:12" x14ac:dyDescent="0.25">
      <c r="K205" s="46" t="s">
        <v>11</v>
      </c>
      <c r="L205" s="43">
        <v>0</v>
      </c>
    </row>
    <row r="206" spans="11:12" x14ac:dyDescent="0.25">
      <c r="K206" s="46" t="s">
        <v>12</v>
      </c>
      <c r="L206" s="43">
        <v>1.1900000000000001E-2</v>
      </c>
    </row>
    <row r="207" spans="11:12" x14ac:dyDescent="0.25">
      <c r="K207" s="46" t="s">
        <v>13</v>
      </c>
      <c r="L207" s="43">
        <v>3.73E-2</v>
      </c>
    </row>
    <row r="208" spans="11:12" x14ac:dyDescent="0.25">
      <c r="K208" s="46" t="s">
        <v>14</v>
      </c>
      <c r="L208" s="43">
        <v>1.9699999999999999E-2</v>
      </c>
    </row>
    <row r="209" spans="11:12" x14ac:dyDescent="0.25">
      <c r="K209" s="46" t="s">
        <v>15</v>
      </c>
      <c r="L209" s="43">
        <v>4.1799999999999997E-2</v>
      </c>
    </row>
    <row r="210" spans="11:12" x14ac:dyDescent="0.25">
      <c r="K210" s="46" t="s">
        <v>16</v>
      </c>
      <c r="L210" s="43">
        <v>2.1299999999999999E-2</v>
      </c>
    </row>
    <row r="211" spans="11:12" x14ac:dyDescent="0.25">
      <c r="K211" s="46" t="s">
        <v>17</v>
      </c>
      <c r="L211" s="43">
        <v>2.3E-2</v>
      </c>
    </row>
    <row r="212" spans="11:12" x14ac:dyDescent="0.25">
      <c r="K212" s="46" t="s">
        <v>18</v>
      </c>
      <c r="L212" s="43">
        <v>1.37E-2</v>
      </c>
    </row>
    <row r="213" spans="11:12" x14ac:dyDescent="0.25">
      <c r="K213" s="46" t="s">
        <v>19</v>
      </c>
      <c r="L213" s="43">
        <v>1.7000000000000001E-2</v>
      </c>
    </row>
    <row r="214" spans="11:12" x14ac:dyDescent="0.25">
      <c r="K214" s="46" t="s">
        <v>20</v>
      </c>
      <c r="L214" s="43">
        <v>1.78E-2</v>
      </c>
    </row>
    <row r="215" spans="11:12" x14ac:dyDescent="0.25">
      <c r="K215" s="46" t="s">
        <v>21</v>
      </c>
      <c r="L215" s="43">
        <v>1.83E-2</v>
      </c>
    </row>
    <row r="216" spans="11:12" x14ac:dyDescent="0.25">
      <c r="K216" s="46" t="s">
        <v>22</v>
      </c>
      <c r="L216" s="43">
        <v>1.66E-2</v>
      </c>
    </row>
    <row r="217" spans="11:12" x14ac:dyDescent="0.25">
      <c r="K217" s="46" t="s">
        <v>23</v>
      </c>
      <c r="L217" s="43">
        <v>1.4800000000000001E-2</v>
      </c>
    </row>
    <row r="218" spans="11:12" x14ac:dyDescent="0.25">
      <c r="K218" s="46" t="s">
        <v>24</v>
      </c>
      <c r="L218" s="43">
        <v>4.0899999999999999E-2</v>
      </c>
    </row>
    <row r="219" spans="11:12" x14ac:dyDescent="0.25">
      <c r="K219" s="46" t="s">
        <v>25</v>
      </c>
      <c r="L219" s="43">
        <v>5.7999999999999996E-3</v>
      </c>
    </row>
    <row r="220" spans="11:12" x14ac:dyDescent="0.25">
      <c r="K220" s="46" t="s">
        <v>26</v>
      </c>
      <c r="L220" s="43">
        <v>-1.03E-2</v>
      </c>
    </row>
    <row r="221" spans="11:12" x14ac:dyDescent="0.25">
      <c r="K221" s="46" t="s">
        <v>27</v>
      </c>
      <c r="L221" s="43">
        <v>-7.7000000000000002E-3</v>
      </c>
    </row>
    <row r="222" spans="11:12" x14ac:dyDescent="0.25">
      <c r="K222" s="46" t="s">
        <v>28</v>
      </c>
      <c r="L222" s="43">
        <v>9.4999999999999998E-3</v>
      </c>
    </row>
    <row r="223" spans="11:12" x14ac:dyDescent="0.25">
      <c r="K223" s="46" t="s">
        <v>29</v>
      </c>
      <c r="L223" s="43">
        <v>1.6199999999999999E-2</v>
      </c>
    </row>
    <row r="224" spans="11:12" x14ac:dyDescent="0.25">
      <c r="K224" s="46"/>
      <c r="L224" s="52"/>
    </row>
    <row r="225" spans="11:12" x14ac:dyDescent="0.25">
      <c r="K225" s="66" t="s">
        <v>64</v>
      </c>
      <c r="L225" s="66"/>
    </row>
    <row r="226" spans="11:12" x14ac:dyDescent="0.25">
      <c r="K226" s="63">
        <v>43904</v>
      </c>
      <c r="L226" s="44">
        <v>100</v>
      </c>
    </row>
    <row r="227" spans="11:12" x14ac:dyDescent="0.25">
      <c r="K227" s="63">
        <v>43911</v>
      </c>
      <c r="L227" s="44">
        <v>99.2149</v>
      </c>
    </row>
    <row r="228" spans="11:12" x14ac:dyDescent="0.25">
      <c r="K228" s="63">
        <v>43918</v>
      </c>
      <c r="L228" s="44">
        <v>96.153400000000005</v>
      </c>
    </row>
    <row r="229" spans="11:12" x14ac:dyDescent="0.25">
      <c r="K229" s="63">
        <v>43925</v>
      </c>
      <c r="L229" s="44">
        <v>93.502099999999999</v>
      </c>
    </row>
    <row r="230" spans="11:12" x14ac:dyDescent="0.25">
      <c r="K230" s="63">
        <v>43932</v>
      </c>
      <c r="L230" s="44">
        <v>91.838499999999996</v>
      </c>
    </row>
    <row r="231" spans="11:12" x14ac:dyDescent="0.25">
      <c r="K231" s="63">
        <v>43939</v>
      </c>
      <c r="L231" s="44">
        <v>91.448400000000007</v>
      </c>
    </row>
    <row r="232" spans="11:12" x14ac:dyDescent="0.25">
      <c r="K232" s="63">
        <v>43946</v>
      </c>
      <c r="L232" s="44">
        <v>91.813100000000006</v>
      </c>
    </row>
    <row r="233" spans="11:12" x14ac:dyDescent="0.25">
      <c r="K233" s="63">
        <v>43953</v>
      </c>
      <c r="L233" s="44">
        <v>92.230999999999995</v>
      </c>
    </row>
    <row r="234" spans="11:12" x14ac:dyDescent="0.25">
      <c r="K234" s="63">
        <v>43960</v>
      </c>
      <c r="L234" s="44">
        <v>92.806200000000004</v>
      </c>
    </row>
    <row r="235" spans="11:12" x14ac:dyDescent="0.25">
      <c r="K235" s="63">
        <v>43967</v>
      </c>
      <c r="L235" s="44">
        <v>93.352599999999995</v>
      </c>
    </row>
    <row r="236" spans="11:12" x14ac:dyDescent="0.25">
      <c r="K236" s="63">
        <v>43974</v>
      </c>
      <c r="L236" s="44">
        <v>93.6738</v>
      </c>
    </row>
    <row r="237" spans="11:12" x14ac:dyDescent="0.25">
      <c r="K237" s="63">
        <v>43981</v>
      </c>
      <c r="L237" s="44">
        <v>94.180899999999994</v>
      </c>
    </row>
    <row r="238" spans="11:12" x14ac:dyDescent="0.25">
      <c r="K238" s="63">
        <v>43988</v>
      </c>
      <c r="L238" s="44">
        <v>95.128100000000003</v>
      </c>
    </row>
    <row r="239" spans="11:12" x14ac:dyDescent="0.25">
      <c r="K239" s="63">
        <v>43995</v>
      </c>
      <c r="L239" s="44">
        <v>95.639300000000006</v>
      </c>
    </row>
    <row r="240" spans="11:12" x14ac:dyDescent="0.25">
      <c r="K240" s="63">
        <v>44002</v>
      </c>
      <c r="L240" s="44">
        <v>95.802400000000006</v>
      </c>
    </row>
    <row r="241" spans="11:12" x14ac:dyDescent="0.25">
      <c r="K241" s="63">
        <v>44009</v>
      </c>
      <c r="L241" s="44">
        <v>95.768000000000001</v>
      </c>
    </row>
    <row r="242" spans="11:12" x14ac:dyDescent="0.25">
      <c r="K242" s="63">
        <v>44016</v>
      </c>
      <c r="L242" s="44">
        <v>97.052599999999998</v>
      </c>
    </row>
    <row r="243" spans="11:12" x14ac:dyDescent="0.25">
      <c r="K243" s="63">
        <v>44023</v>
      </c>
      <c r="L243" s="44">
        <v>97.771900000000002</v>
      </c>
    </row>
    <row r="244" spans="11:12" x14ac:dyDescent="0.25">
      <c r="K244" s="63">
        <v>44030</v>
      </c>
      <c r="L244" s="44">
        <v>97.691400000000002</v>
      </c>
    </row>
    <row r="245" spans="11:12" x14ac:dyDescent="0.25">
      <c r="K245" s="63">
        <v>44037</v>
      </c>
      <c r="L245" s="44">
        <v>97.828599999999994</v>
      </c>
    </row>
    <row r="246" spans="11:12" x14ac:dyDescent="0.25">
      <c r="K246" s="63">
        <v>44044</v>
      </c>
      <c r="L246" s="44">
        <v>97.978700000000003</v>
      </c>
    </row>
    <row r="247" spans="11:12" x14ac:dyDescent="0.25">
      <c r="K247" s="63">
        <v>44051</v>
      </c>
      <c r="L247" s="44">
        <v>97.921899999999994</v>
      </c>
    </row>
    <row r="248" spans="11:12" x14ac:dyDescent="0.25">
      <c r="K248" s="63">
        <v>44058</v>
      </c>
      <c r="L248" s="44">
        <v>97.789000000000001</v>
      </c>
    </row>
    <row r="249" spans="11:12" x14ac:dyDescent="0.25">
      <c r="K249" s="63">
        <v>44065</v>
      </c>
      <c r="L249" s="44">
        <v>97.811800000000005</v>
      </c>
    </row>
    <row r="250" spans="11:12" x14ac:dyDescent="0.25">
      <c r="K250" s="63">
        <v>44072</v>
      </c>
      <c r="L250" s="44">
        <v>97.883600000000001</v>
      </c>
    </row>
    <row r="251" spans="11:12" x14ac:dyDescent="0.25">
      <c r="K251" s="63">
        <v>44079</v>
      </c>
      <c r="L251" s="44">
        <v>98.100999999999999</v>
      </c>
    </row>
    <row r="252" spans="11:12" x14ac:dyDescent="0.25">
      <c r="K252" s="63">
        <v>44086</v>
      </c>
      <c r="L252" s="44">
        <v>98.536199999999994</v>
      </c>
    </row>
    <row r="253" spans="11:12" x14ac:dyDescent="0.25">
      <c r="K253" s="63">
        <v>44093</v>
      </c>
      <c r="L253" s="44">
        <v>98.700599999999994</v>
      </c>
    </row>
    <row r="254" spans="11:12" x14ac:dyDescent="0.25">
      <c r="K254" s="63">
        <v>44100</v>
      </c>
      <c r="L254" s="44">
        <v>98.574299999999994</v>
      </c>
    </row>
    <row r="255" spans="11:12" x14ac:dyDescent="0.25">
      <c r="K255" s="63">
        <v>44107</v>
      </c>
      <c r="L255" s="44">
        <v>97.953500000000005</v>
      </c>
    </row>
    <row r="256" spans="11:12" x14ac:dyDescent="0.25">
      <c r="K256" s="63">
        <v>44114</v>
      </c>
      <c r="L256" s="44">
        <v>97.881799999999998</v>
      </c>
    </row>
    <row r="257" spans="11:12" x14ac:dyDescent="0.25">
      <c r="K257" s="63">
        <v>44121</v>
      </c>
      <c r="L257" s="44">
        <v>98.485900000000001</v>
      </c>
    </row>
    <row r="258" spans="11:12" x14ac:dyDescent="0.25">
      <c r="K258" s="63">
        <v>44128</v>
      </c>
      <c r="L258" s="44">
        <v>98.675399999999996</v>
      </c>
    </row>
    <row r="259" spans="11:12" x14ac:dyDescent="0.25">
      <c r="K259" s="63">
        <v>44135</v>
      </c>
      <c r="L259" s="44">
        <v>98.779399999999995</v>
      </c>
    </row>
    <row r="260" spans="11:12" x14ac:dyDescent="0.25">
      <c r="K260" s="63">
        <v>44142</v>
      </c>
      <c r="L260" s="44">
        <v>99.160600000000002</v>
      </c>
    </row>
    <row r="261" spans="11:12" x14ac:dyDescent="0.25">
      <c r="K261" s="63">
        <v>44149</v>
      </c>
      <c r="L261" s="44">
        <v>99.803200000000004</v>
      </c>
    </row>
    <row r="262" spans="11:12" x14ac:dyDescent="0.25">
      <c r="K262" s="63">
        <v>44156</v>
      </c>
      <c r="L262" s="44">
        <v>100.05889999999999</v>
      </c>
    </row>
    <row r="263" spans="11:12" x14ac:dyDescent="0.25">
      <c r="K263" s="63">
        <v>44163</v>
      </c>
      <c r="L263" s="44">
        <v>100.3095</v>
      </c>
    </row>
    <row r="264" spans="11:12" x14ac:dyDescent="0.25">
      <c r="K264" s="63">
        <v>44170</v>
      </c>
      <c r="L264" s="44">
        <v>100.8173</v>
      </c>
    </row>
    <row r="265" spans="11:12" x14ac:dyDescent="0.25">
      <c r="K265" s="63">
        <v>44177</v>
      </c>
      <c r="L265" s="44">
        <v>101.015</v>
      </c>
    </row>
    <row r="266" spans="11:12" x14ac:dyDescent="0.25">
      <c r="K266" s="63">
        <v>44184</v>
      </c>
      <c r="L266" s="44">
        <v>100.3548</v>
      </c>
    </row>
    <row r="267" spans="11:12" x14ac:dyDescent="0.25">
      <c r="K267" s="63">
        <v>44191</v>
      </c>
      <c r="L267" s="44">
        <v>97.321700000000007</v>
      </c>
    </row>
    <row r="268" spans="11:12" x14ac:dyDescent="0.25">
      <c r="K268" s="63">
        <v>44198</v>
      </c>
      <c r="L268" s="44">
        <v>94.444699999999997</v>
      </c>
    </row>
    <row r="269" spans="11:12" x14ac:dyDescent="0.25">
      <c r="K269" s="63">
        <v>44205</v>
      </c>
      <c r="L269" s="44">
        <v>94.284199999999998</v>
      </c>
    </row>
    <row r="270" spans="11:12" x14ac:dyDescent="0.25">
      <c r="K270" s="63">
        <v>44212</v>
      </c>
      <c r="L270" s="44">
        <v>95.700199999999995</v>
      </c>
    </row>
    <row r="271" spans="11:12" x14ac:dyDescent="0.25">
      <c r="K271" s="63" t="s">
        <v>65</v>
      </c>
      <c r="L271" s="44" t="s">
        <v>65</v>
      </c>
    </row>
    <row r="272" spans="11:12" x14ac:dyDescent="0.25">
      <c r="K272" s="63" t="s">
        <v>65</v>
      </c>
      <c r="L272" s="44" t="s">
        <v>65</v>
      </c>
    </row>
    <row r="273" spans="11:12" x14ac:dyDescent="0.25">
      <c r="K273" s="63" t="s">
        <v>65</v>
      </c>
      <c r="L273" s="44" t="s">
        <v>65</v>
      </c>
    </row>
    <row r="274" spans="11:12" x14ac:dyDescent="0.25">
      <c r="K274" s="63" t="s">
        <v>65</v>
      </c>
      <c r="L274" s="44" t="s">
        <v>65</v>
      </c>
    </row>
    <row r="275" spans="11:12" x14ac:dyDescent="0.25">
      <c r="K275" s="63" t="s">
        <v>65</v>
      </c>
      <c r="L275" s="44" t="s">
        <v>65</v>
      </c>
    </row>
    <row r="276" spans="11:12" x14ac:dyDescent="0.25">
      <c r="K276" s="63" t="s">
        <v>65</v>
      </c>
      <c r="L276" s="44" t="s">
        <v>65</v>
      </c>
    </row>
    <row r="277" spans="11:12" x14ac:dyDescent="0.25">
      <c r="K277" s="63" t="s">
        <v>65</v>
      </c>
      <c r="L277" s="44" t="s">
        <v>65</v>
      </c>
    </row>
    <row r="278" spans="11:12" x14ac:dyDescent="0.25">
      <c r="K278" s="63" t="s">
        <v>65</v>
      </c>
      <c r="L278" s="44" t="s">
        <v>65</v>
      </c>
    </row>
    <row r="279" spans="11:12" x14ac:dyDescent="0.25">
      <c r="K279" s="63" t="s">
        <v>65</v>
      </c>
      <c r="L279" s="44" t="s">
        <v>65</v>
      </c>
    </row>
    <row r="280" spans="11:12" x14ac:dyDescent="0.25">
      <c r="K280" s="63" t="s">
        <v>65</v>
      </c>
      <c r="L280" s="44" t="s">
        <v>65</v>
      </c>
    </row>
    <row r="281" spans="11:12" x14ac:dyDescent="0.25">
      <c r="K281" s="63" t="s">
        <v>65</v>
      </c>
      <c r="L281" s="44" t="s">
        <v>65</v>
      </c>
    </row>
    <row r="282" spans="11:12" x14ac:dyDescent="0.25">
      <c r="K282" s="63" t="s">
        <v>65</v>
      </c>
      <c r="L282" s="44" t="s">
        <v>65</v>
      </c>
    </row>
    <row r="283" spans="11:12" x14ac:dyDescent="0.25">
      <c r="K283" s="63" t="s">
        <v>65</v>
      </c>
      <c r="L283" s="44" t="s">
        <v>65</v>
      </c>
    </row>
    <row r="284" spans="11:12" x14ac:dyDescent="0.25">
      <c r="K284" s="63" t="s">
        <v>65</v>
      </c>
      <c r="L284" s="44" t="s">
        <v>65</v>
      </c>
    </row>
    <row r="285" spans="11:12" x14ac:dyDescent="0.25">
      <c r="K285" s="63" t="s">
        <v>65</v>
      </c>
      <c r="L285" s="44" t="s">
        <v>65</v>
      </c>
    </row>
    <row r="286" spans="11:12" x14ac:dyDescent="0.25">
      <c r="K286" s="63" t="s">
        <v>65</v>
      </c>
      <c r="L286" s="44" t="s">
        <v>65</v>
      </c>
    </row>
    <row r="287" spans="11:12" x14ac:dyDescent="0.25">
      <c r="K287" s="63" t="s">
        <v>65</v>
      </c>
      <c r="L287" s="44" t="s">
        <v>65</v>
      </c>
    </row>
    <row r="288" spans="11:12" x14ac:dyDescent="0.25">
      <c r="K288" s="63" t="s">
        <v>65</v>
      </c>
      <c r="L288" s="44" t="s">
        <v>65</v>
      </c>
    </row>
    <row r="289" spans="11:12" x14ac:dyDescent="0.25">
      <c r="K289" s="63" t="s">
        <v>65</v>
      </c>
      <c r="L289" s="44" t="s">
        <v>65</v>
      </c>
    </row>
    <row r="290" spans="11:12" x14ac:dyDescent="0.25">
      <c r="K290" s="63" t="s">
        <v>65</v>
      </c>
      <c r="L290" s="44" t="s">
        <v>65</v>
      </c>
    </row>
    <row r="291" spans="11:12" x14ac:dyDescent="0.25">
      <c r="K291" s="63" t="s">
        <v>65</v>
      </c>
      <c r="L291" s="44" t="s">
        <v>65</v>
      </c>
    </row>
    <row r="292" spans="11:12" x14ac:dyDescent="0.25">
      <c r="K292" s="63" t="s">
        <v>65</v>
      </c>
      <c r="L292" s="44" t="s">
        <v>65</v>
      </c>
    </row>
    <row r="293" spans="11:12" x14ac:dyDescent="0.25">
      <c r="K293" s="63" t="s">
        <v>65</v>
      </c>
      <c r="L293" s="44" t="s">
        <v>65</v>
      </c>
    </row>
    <row r="294" spans="11:12" x14ac:dyDescent="0.25">
      <c r="K294" s="63" t="s">
        <v>65</v>
      </c>
      <c r="L294" s="44" t="s">
        <v>65</v>
      </c>
    </row>
    <row r="295" spans="11:12" x14ac:dyDescent="0.25">
      <c r="K295" s="63" t="s">
        <v>65</v>
      </c>
      <c r="L295" s="44" t="s">
        <v>65</v>
      </c>
    </row>
    <row r="296" spans="11:12" x14ac:dyDescent="0.25">
      <c r="K296" s="63" t="s">
        <v>65</v>
      </c>
      <c r="L296" s="44" t="s">
        <v>65</v>
      </c>
    </row>
    <row r="297" spans="11:12" x14ac:dyDescent="0.25">
      <c r="K297" s="63" t="s">
        <v>65</v>
      </c>
      <c r="L297" s="44" t="s">
        <v>65</v>
      </c>
    </row>
    <row r="298" spans="11:12" x14ac:dyDescent="0.25">
      <c r="K298" s="63" t="s">
        <v>65</v>
      </c>
      <c r="L298" s="44" t="s">
        <v>65</v>
      </c>
    </row>
    <row r="299" spans="11:12" x14ac:dyDescent="0.25">
      <c r="K299" s="63" t="s">
        <v>65</v>
      </c>
      <c r="L299" s="44" t="s">
        <v>65</v>
      </c>
    </row>
    <row r="300" spans="11:12" x14ac:dyDescent="0.25">
      <c r="K300" s="63" t="s">
        <v>65</v>
      </c>
      <c r="L300" s="44" t="s">
        <v>65</v>
      </c>
    </row>
    <row r="301" spans="11:12" x14ac:dyDescent="0.25">
      <c r="K301" s="63" t="s">
        <v>65</v>
      </c>
      <c r="L301" s="44" t="s">
        <v>65</v>
      </c>
    </row>
    <row r="302" spans="11:12" x14ac:dyDescent="0.25">
      <c r="K302" s="63" t="s">
        <v>65</v>
      </c>
      <c r="L302" s="44" t="s">
        <v>65</v>
      </c>
    </row>
    <row r="303" spans="11:12" x14ac:dyDescent="0.25">
      <c r="K303" s="63" t="s">
        <v>65</v>
      </c>
      <c r="L303" s="44" t="s">
        <v>65</v>
      </c>
    </row>
    <row r="304" spans="11:12" x14ac:dyDescent="0.25">
      <c r="K304" s="63" t="s">
        <v>65</v>
      </c>
      <c r="L304" s="44" t="s">
        <v>65</v>
      </c>
    </row>
    <row r="305" spans="11:12" x14ac:dyDescent="0.25">
      <c r="K305" s="63" t="s">
        <v>65</v>
      </c>
      <c r="L305" s="44" t="s">
        <v>65</v>
      </c>
    </row>
    <row r="306" spans="11:12" x14ac:dyDescent="0.25">
      <c r="K306" s="63" t="s">
        <v>65</v>
      </c>
      <c r="L306" s="44" t="s">
        <v>65</v>
      </c>
    </row>
    <row r="307" spans="11:12" x14ac:dyDescent="0.25">
      <c r="K307" s="63" t="s">
        <v>65</v>
      </c>
      <c r="L307" s="44" t="s">
        <v>65</v>
      </c>
    </row>
    <row r="308" spans="11:12" x14ac:dyDescent="0.25">
      <c r="K308" s="63" t="s">
        <v>65</v>
      </c>
      <c r="L308" s="44" t="s">
        <v>65</v>
      </c>
    </row>
    <row r="309" spans="11:12" x14ac:dyDescent="0.25">
      <c r="K309" s="63" t="s">
        <v>65</v>
      </c>
      <c r="L309" s="44" t="s">
        <v>65</v>
      </c>
    </row>
    <row r="310" spans="11:12" x14ac:dyDescent="0.25">
      <c r="K310" s="63" t="s">
        <v>65</v>
      </c>
      <c r="L310" s="44" t="s">
        <v>65</v>
      </c>
    </row>
    <row r="311" spans="11:12" x14ac:dyDescent="0.25">
      <c r="K311" s="63" t="s">
        <v>65</v>
      </c>
      <c r="L311" s="44" t="s">
        <v>65</v>
      </c>
    </row>
    <row r="312" spans="11:12" x14ac:dyDescent="0.25">
      <c r="K312" s="63" t="s">
        <v>65</v>
      </c>
      <c r="L312" s="44" t="s">
        <v>65</v>
      </c>
    </row>
    <row r="313" spans="11:12" x14ac:dyDescent="0.25">
      <c r="K313" s="63" t="s">
        <v>65</v>
      </c>
      <c r="L313" s="44" t="s">
        <v>65</v>
      </c>
    </row>
    <row r="314" spans="11:12" x14ac:dyDescent="0.25">
      <c r="K314" s="63" t="s">
        <v>65</v>
      </c>
      <c r="L314" s="44" t="s">
        <v>65</v>
      </c>
    </row>
    <row r="315" spans="11:12" x14ac:dyDescent="0.25">
      <c r="K315" s="63" t="s">
        <v>65</v>
      </c>
      <c r="L315" s="44" t="s">
        <v>65</v>
      </c>
    </row>
    <row r="316" spans="11:12" x14ac:dyDescent="0.25">
      <c r="K316" s="63" t="s">
        <v>65</v>
      </c>
      <c r="L316" s="44" t="s">
        <v>65</v>
      </c>
    </row>
    <row r="317" spans="11:12" x14ac:dyDescent="0.25">
      <c r="K317" s="63" t="s">
        <v>65</v>
      </c>
      <c r="L317" s="44" t="s">
        <v>65</v>
      </c>
    </row>
    <row r="318" spans="11:12" x14ac:dyDescent="0.25">
      <c r="K318" s="63" t="s">
        <v>65</v>
      </c>
      <c r="L318" s="44" t="s">
        <v>65</v>
      </c>
    </row>
    <row r="319" spans="11:12" x14ac:dyDescent="0.25">
      <c r="K319" s="63" t="s">
        <v>65</v>
      </c>
      <c r="L319" s="44" t="s">
        <v>65</v>
      </c>
    </row>
    <row r="320" spans="11:12" x14ac:dyDescent="0.25">
      <c r="K320" s="63" t="s">
        <v>65</v>
      </c>
      <c r="L320" s="44" t="s">
        <v>65</v>
      </c>
    </row>
    <row r="321" spans="11:12" x14ac:dyDescent="0.25">
      <c r="K321" s="63" t="s">
        <v>65</v>
      </c>
      <c r="L321" s="44" t="s">
        <v>65</v>
      </c>
    </row>
    <row r="322" spans="11:12" x14ac:dyDescent="0.25">
      <c r="K322" s="63" t="s">
        <v>65</v>
      </c>
      <c r="L322" s="44" t="s">
        <v>65</v>
      </c>
    </row>
    <row r="323" spans="11:12" x14ac:dyDescent="0.25">
      <c r="K323" s="63" t="s">
        <v>65</v>
      </c>
      <c r="L323" s="44" t="s">
        <v>65</v>
      </c>
    </row>
    <row r="324" spans="11:12" x14ac:dyDescent="0.25">
      <c r="K324" s="63" t="s">
        <v>65</v>
      </c>
      <c r="L324" s="44" t="s">
        <v>65</v>
      </c>
    </row>
    <row r="325" spans="11:12" x14ac:dyDescent="0.25">
      <c r="K325" s="63" t="s">
        <v>65</v>
      </c>
      <c r="L325" s="44" t="s">
        <v>65</v>
      </c>
    </row>
    <row r="326" spans="11:12" x14ac:dyDescent="0.25">
      <c r="K326" s="63" t="s">
        <v>65</v>
      </c>
      <c r="L326" s="44" t="s">
        <v>65</v>
      </c>
    </row>
    <row r="327" spans="11:12" x14ac:dyDescent="0.25">
      <c r="K327" s="63" t="s">
        <v>65</v>
      </c>
      <c r="L327" s="44" t="s">
        <v>65</v>
      </c>
    </row>
    <row r="328" spans="11:12" x14ac:dyDescent="0.25">
      <c r="K328" s="63" t="s">
        <v>65</v>
      </c>
      <c r="L328" s="44" t="s">
        <v>65</v>
      </c>
    </row>
    <row r="329" spans="11:12" x14ac:dyDescent="0.25">
      <c r="K329" s="63" t="s">
        <v>65</v>
      </c>
      <c r="L329" s="44" t="s">
        <v>65</v>
      </c>
    </row>
    <row r="330" spans="11:12" x14ac:dyDescent="0.25">
      <c r="K330" s="63" t="s">
        <v>65</v>
      </c>
      <c r="L330" s="44" t="s">
        <v>65</v>
      </c>
    </row>
    <row r="331" spans="11:12" x14ac:dyDescent="0.25">
      <c r="K331" s="63" t="s">
        <v>65</v>
      </c>
      <c r="L331" s="44" t="s">
        <v>65</v>
      </c>
    </row>
    <row r="332" spans="11:12" x14ac:dyDescent="0.25">
      <c r="K332" s="63" t="s">
        <v>65</v>
      </c>
      <c r="L332" s="44" t="s">
        <v>65</v>
      </c>
    </row>
    <row r="333" spans="11:12" x14ac:dyDescent="0.25">
      <c r="K333" s="63" t="s">
        <v>65</v>
      </c>
      <c r="L333" s="44" t="s">
        <v>65</v>
      </c>
    </row>
    <row r="334" spans="11:12" x14ac:dyDescent="0.25">
      <c r="K334" s="63" t="s">
        <v>65</v>
      </c>
      <c r="L334" s="44" t="s">
        <v>65</v>
      </c>
    </row>
    <row r="335" spans="11:12" x14ac:dyDescent="0.25">
      <c r="K335" s="63" t="s">
        <v>65</v>
      </c>
      <c r="L335" s="44" t="s">
        <v>65</v>
      </c>
    </row>
    <row r="336" spans="11:12" x14ac:dyDescent="0.25">
      <c r="K336" s="63" t="s">
        <v>65</v>
      </c>
      <c r="L336" s="44" t="s">
        <v>65</v>
      </c>
    </row>
    <row r="337" spans="11:12" x14ac:dyDescent="0.25">
      <c r="K337" s="63" t="s">
        <v>65</v>
      </c>
      <c r="L337" s="44" t="s">
        <v>65</v>
      </c>
    </row>
    <row r="338" spans="11:12" x14ac:dyDescent="0.25">
      <c r="K338" s="63" t="s">
        <v>65</v>
      </c>
      <c r="L338" s="44" t="s">
        <v>65</v>
      </c>
    </row>
    <row r="339" spans="11:12" x14ac:dyDescent="0.25">
      <c r="K339" s="63" t="s">
        <v>65</v>
      </c>
      <c r="L339" s="44" t="s">
        <v>65</v>
      </c>
    </row>
    <row r="340" spans="11:12" x14ac:dyDescent="0.25">
      <c r="K340" s="63" t="s">
        <v>65</v>
      </c>
      <c r="L340" s="44" t="s">
        <v>65</v>
      </c>
    </row>
    <row r="341" spans="11:12" x14ac:dyDescent="0.25">
      <c r="K341" s="63" t="s">
        <v>65</v>
      </c>
      <c r="L341" s="44" t="s">
        <v>65</v>
      </c>
    </row>
    <row r="342" spans="11:12" x14ac:dyDescent="0.25">
      <c r="K342" s="63" t="s">
        <v>65</v>
      </c>
      <c r="L342" s="44" t="s">
        <v>65</v>
      </c>
    </row>
    <row r="343" spans="11:12" x14ac:dyDescent="0.25">
      <c r="K343" s="63" t="s">
        <v>65</v>
      </c>
      <c r="L343" s="44" t="s">
        <v>65</v>
      </c>
    </row>
    <row r="344" spans="11:12" x14ac:dyDescent="0.25">
      <c r="K344" s="63" t="s">
        <v>65</v>
      </c>
      <c r="L344" s="44" t="s">
        <v>65</v>
      </c>
    </row>
    <row r="345" spans="11:12" x14ac:dyDescent="0.25">
      <c r="K345" s="63" t="s">
        <v>65</v>
      </c>
      <c r="L345" s="44" t="s">
        <v>65</v>
      </c>
    </row>
    <row r="346" spans="11:12" x14ac:dyDescent="0.25">
      <c r="K346" s="63" t="s">
        <v>65</v>
      </c>
      <c r="L346" s="44" t="s">
        <v>65</v>
      </c>
    </row>
    <row r="347" spans="11:12" x14ac:dyDescent="0.25">
      <c r="K347" s="63" t="s">
        <v>65</v>
      </c>
      <c r="L347" s="44" t="s">
        <v>65</v>
      </c>
    </row>
    <row r="348" spans="11:12" x14ac:dyDescent="0.25">
      <c r="K348" s="63" t="s">
        <v>65</v>
      </c>
      <c r="L348" s="44" t="s">
        <v>65</v>
      </c>
    </row>
    <row r="349" spans="11:12" x14ac:dyDescent="0.25">
      <c r="K349" s="63" t="s">
        <v>65</v>
      </c>
      <c r="L349" s="44" t="s">
        <v>65</v>
      </c>
    </row>
    <row r="350" spans="11:12" x14ac:dyDescent="0.25">
      <c r="K350" s="63" t="s">
        <v>65</v>
      </c>
      <c r="L350" s="44" t="s">
        <v>65</v>
      </c>
    </row>
    <row r="351" spans="11:12" x14ac:dyDescent="0.25">
      <c r="K351" s="63" t="s">
        <v>65</v>
      </c>
      <c r="L351" s="44" t="s">
        <v>65</v>
      </c>
    </row>
    <row r="352" spans="11:12" x14ac:dyDescent="0.25">
      <c r="K352" s="63" t="s">
        <v>65</v>
      </c>
      <c r="L352" s="44" t="s">
        <v>65</v>
      </c>
    </row>
    <row r="353" spans="11:12" x14ac:dyDescent="0.25">
      <c r="K353" s="63" t="s">
        <v>65</v>
      </c>
      <c r="L353" s="44" t="s">
        <v>65</v>
      </c>
    </row>
    <row r="354" spans="11:12" x14ac:dyDescent="0.25">
      <c r="K354" s="63" t="s">
        <v>65</v>
      </c>
      <c r="L354" s="44" t="s">
        <v>65</v>
      </c>
    </row>
    <row r="355" spans="11:12" x14ac:dyDescent="0.25">
      <c r="K355" s="63" t="s">
        <v>65</v>
      </c>
      <c r="L355" s="44" t="s">
        <v>65</v>
      </c>
    </row>
    <row r="356" spans="11:12" x14ac:dyDescent="0.25">
      <c r="K356" s="63" t="s">
        <v>65</v>
      </c>
      <c r="L356" s="44" t="s">
        <v>65</v>
      </c>
    </row>
    <row r="357" spans="11:12" x14ac:dyDescent="0.25">
      <c r="K357" s="63" t="s">
        <v>65</v>
      </c>
      <c r="L357" s="44" t="s">
        <v>65</v>
      </c>
    </row>
    <row r="358" spans="11:12" x14ac:dyDescent="0.25">
      <c r="K358" s="63" t="s">
        <v>65</v>
      </c>
      <c r="L358" s="44" t="s">
        <v>65</v>
      </c>
    </row>
    <row r="359" spans="11:12" x14ac:dyDescent="0.25">
      <c r="K359" s="63" t="s">
        <v>65</v>
      </c>
      <c r="L359" s="44" t="s">
        <v>65</v>
      </c>
    </row>
    <row r="360" spans="11:12" x14ac:dyDescent="0.25">
      <c r="K360" s="63" t="s">
        <v>65</v>
      </c>
      <c r="L360" s="44" t="s">
        <v>65</v>
      </c>
    </row>
    <row r="361" spans="11:12" x14ac:dyDescent="0.25">
      <c r="K361" s="63" t="s">
        <v>65</v>
      </c>
      <c r="L361" s="44" t="s">
        <v>65</v>
      </c>
    </row>
    <row r="362" spans="11:12" x14ac:dyDescent="0.25">
      <c r="K362" s="63" t="s">
        <v>65</v>
      </c>
      <c r="L362" s="44" t="s">
        <v>65</v>
      </c>
    </row>
    <row r="363" spans="11:12" x14ac:dyDescent="0.25">
      <c r="K363" s="63" t="s">
        <v>65</v>
      </c>
      <c r="L363" s="44" t="s">
        <v>65</v>
      </c>
    </row>
    <row r="364" spans="11:12" x14ac:dyDescent="0.25">
      <c r="K364" s="63" t="s">
        <v>65</v>
      </c>
      <c r="L364" s="44" t="s">
        <v>65</v>
      </c>
    </row>
    <row r="365" spans="11:12" x14ac:dyDescent="0.25">
      <c r="K365" s="63" t="s">
        <v>65</v>
      </c>
      <c r="L365" s="44" t="s">
        <v>65</v>
      </c>
    </row>
    <row r="366" spans="11:12" x14ac:dyDescent="0.25">
      <c r="K366" s="63" t="s">
        <v>65</v>
      </c>
      <c r="L366" s="44" t="s">
        <v>65</v>
      </c>
    </row>
    <row r="367" spans="11:12" x14ac:dyDescent="0.25">
      <c r="K367" s="63" t="s">
        <v>65</v>
      </c>
      <c r="L367" s="44" t="s">
        <v>65</v>
      </c>
    </row>
    <row r="368" spans="11:12" x14ac:dyDescent="0.25">
      <c r="K368" s="63" t="s">
        <v>65</v>
      </c>
      <c r="L368" s="44" t="s">
        <v>65</v>
      </c>
    </row>
    <row r="369" spans="11:12" x14ac:dyDescent="0.25">
      <c r="K369" s="63" t="s">
        <v>65</v>
      </c>
      <c r="L369" s="44" t="s">
        <v>65</v>
      </c>
    </row>
    <row r="370" spans="11:12" x14ac:dyDescent="0.25">
      <c r="K370" s="63" t="s">
        <v>65</v>
      </c>
      <c r="L370" s="44" t="s">
        <v>65</v>
      </c>
    </row>
    <row r="371" spans="11:12" x14ac:dyDescent="0.25">
      <c r="K371" s="63" t="s">
        <v>65</v>
      </c>
      <c r="L371" s="44" t="s">
        <v>65</v>
      </c>
    </row>
    <row r="372" spans="11:12" x14ac:dyDescent="0.25">
      <c r="K372" s="63" t="s">
        <v>65</v>
      </c>
      <c r="L372" s="44" t="s">
        <v>65</v>
      </c>
    </row>
    <row r="373" spans="11:12" x14ac:dyDescent="0.25">
      <c r="K373" s="65" t="s">
        <v>66</v>
      </c>
      <c r="L373" s="65"/>
    </row>
    <row r="374" spans="11:12" x14ac:dyDescent="0.25">
      <c r="K374" s="63">
        <v>43904</v>
      </c>
      <c r="L374" s="44">
        <v>100</v>
      </c>
    </row>
    <row r="375" spans="11:12" x14ac:dyDescent="0.25">
      <c r="K375" s="63">
        <v>43911</v>
      </c>
      <c r="L375" s="44">
        <v>99.667599999999993</v>
      </c>
    </row>
    <row r="376" spans="11:12" x14ac:dyDescent="0.25">
      <c r="K376" s="63">
        <v>43918</v>
      </c>
      <c r="L376" s="44">
        <v>98.378600000000006</v>
      </c>
    </row>
    <row r="377" spans="11:12" x14ac:dyDescent="0.25">
      <c r="K377" s="63">
        <v>43925</v>
      </c>
      <c r="L377" s="44">
        <v>96.626300000000001</v>
      </c>
    </row>
    <row r="378" spans="11:12" x14ac:dyDescent="0.25">
      <c r="K378" s="63">
        <v>43932</v>
      </c>
      <c r="L378" s="44">
        <v>94.061300000000003</v>
      </c>
    </row>
    <row r="379" spans="11:12" x14ac:dyDescent="0.25">
      <c r="K379" s="63">
        <v>43939</v>
      </c>
      <c r="L379" s="44">
        <v>93.977199999999996</v>
      </c>
    </row>
    <row r="380" spans="11:12" x14ac:dyDescent="0.25">
      <c r="K380" s="63">
        <v>43946</v>
      </c>
      <c r="L380" s="44">
        <v>94.110699999999994</v>
      </c>
    </row>
    <row r="381" spans="11:12" x14ac:dyDescent="0.25">
      <c r="K381" s="63">
        <v>43953</v>
      </c>
      <c r="L381" s="44">
        <v>94.578299999999999</v>
      </c>
    </row>
    <row r="382" spans="11:12" x14ac:dyDescent="0.25">
      <c r="K382" s="63">
        <v>43960</v>
      </c>
      <c r="L382" s="44">
        <v>93.415999999999997</v>
      </c>
    </row>
    <row r="383" spans="11:12" x14ac:dyDescent="0.25">
      <c r="K383" s="63">
        <v>43967</v>
      </c>
      <c r="L383" s="44">
        <v>92.604799999999997</v>
      </c>
    </row>
    <row r="384" spans="11:12" x14ac:dyDescent="0.25">
      <c r="K384" s="63">
        <v>43974</v>
      </c>
      <c r="L384" s="44">
        <v>92.236099999999993</v>
      </c>
    </row>
    <row r="385" spans="11:12" x14ac:dyDescent="0.25">
      <c r="K385" s="63">
        <v>43981</v>
      </c>
      <c r="L385" s="44">
        <v>93.508200000000002</v>
      </c>
    </row>
    <row r="386" spans="11:12" x14ac:dyDescent="0.25">
      <c r="K386" s="63">
        <v>43988</v>
      </c>
      <c r="L386" s="44">
        <v>95.496899999999997</v>
      </c>
    </row>
    <row r="387" spans="11:12" x14ac:dyDescent="0.25">
      <c r="K387" s="63">
        <v>43995</v>
      </c>
      <c r="L387" s="44">
        <v>96.188599999999994</v>
      </c>
    </row>
    <row r="388" spans="11:12" x14ac:dyDescent="0.25">
      <c r="K388" s="63">
        <v>44002</v>
      </c>
      <c r="L388" s="44">
        <v>97.174400000000006</v>
      </c>
    </row>
    <row r="389" spans="11:12" x14ac:dyDescent="0.25">
      <c r="K389" s="63">
        <v>44009</v>
      </c>
      <c r="L389" s="44">
        <v>97.322599999999994</v>
      </c>
    </row>
    <row r="390" spans="11:12" x14ac:dyDescent="0.25">
      <c r="K390" s="63">
        <v>44016</v>
      </c>
      <c r="L390" s="44">
        <v>99.476100000000002</v>
      </c>
    </row>
    <row r="391" spans="11:12" x14ac:dyDescent="0.25">
      <c r="K391" s="63">
        <v>44023</v>
      </c>
      <c r="L391" s="44">
        <v>96.927999999999997</v>
      </c>
    </row>
    <row r="392" spans="11:12" x14ac:dyDescent="0.25">
      <c r="K392" s="63">
        <v>44030</v>
      </c>
      <c r="L392" s="44">
        <v>96.451099999999997</v>
      </c>
    </row>
    <row r="393" spans="11:12" x14ac:dyDescent="0.25">
      <c r="K393" s="63">
        <v>44037</v>
      </c>
      <c r="L393" s="44">
        <v>96.096999999999994</v>
      </c>
    </row>
    <row r="394" spans="11:12" x14ac:dyDescent="0.25">
      <c r="K394" s="63">
        <v>44044</v>
      </c>
      <c r="L394" s="44">
        <v>96.806200000000004</v>
      </c>
    </row>
    <row r="395" spans="11:12" x14ac:dyDescent="0.25">
      <c r="K395" s="63">
        <v>44051</v>
      </c>
      <c r="L395" s="44">
        <v>97.248500000000007</v>
      </c>
    </row>
    <row r="396" spans="11:12" x14ac:dyDescent="0.25">
      <c r="K396" s="63">
        <v>44058</v>
      </c>
      <c r="L396" s="44">
        <v>96.723200000000006</v>
      </c>
    </row>
    <row r="397" spans="11:12" x14ac:dyDescent="0.25">
      <c r="K397" s="63">
        <v>44065</v>
      </c>
      <c r="L397" s="44">
        <v>96.530600000000007</v>
      </c>
    </row>
    <row r="398" spans="11:12" x14ac:dyDescent="0.25">
      <c r="K398" s="63">
        <v>44072</v>
      </c>
      <c r="L398" s="44">
        <v>96.715400000000002</v>
      </c>
    </row>
    <row r="399" spans="11:12" x14ac:dyDescent="0.25">
      <c r="K399" s="63">
        <v>44079</v>
      </c>
      <c r="L399" s="44">
        <v>99.468299999999999</v>
      </c>
    </row>
    <row r="400" spans="11:12" x14ac:dyDescent="0.25">
      <c r="K400" s="63">
        <v>44086</v>
      </c>
      <c r="L400" s="44">
        <v>100.4546</v>
      </c>
    </row>
    <row r="401" spans="11:12" x14ac:dyDescent="0.25">
      <c r="K401" s="63">
        <v>44093</v>
      </c>
      <c r="L401" s="44">
        <v>101.22580000000001</v>
      </c>
    </row>
    <row r="402" spans="11:12" x14ac:dyDescent="0.25">
      <c r="K402" s="63">
        <v>44100</v>
      </c>
      <c r="L402" s="44">
        <v>100.6095</v>
      </c>
    </row>
    <row r="403" spans="11:12" x14ac:dyDescent="0.25">
      <c r="K403" s="63">
        <v>44107</v>
      </c>
      <c r="L403" s="44">
        <v>98.462699999999998</v>
      </c>
    </row>
    <row r="404" spans="11:12" x14ac:dyDescent="0.25">
      <c r="K404" s="63">
        <v>44114</v>
      </c>
      <c r="L404" s="44">
        <v>96.815100000000001</v>
      </c>
    </row>
    <row r="405" spans="11:12" x14ac:dyDescent="0.25">
      <c r="K405" s="63">
        <v>44121</v>
      </c>
      <c r="L405" s="44">
        <v>97.316400000000002</v>
      </c>
    </row>
    <row r="406" spans="11:12" x14ac:dyDescent="0.25">
      <c r="K406" s="63">
        <v>44128</v>
      </c>
      <c r="L406" s="44">
        <v>96.7316</v>
      </c>
    </row>
    <row r="407" spans="11:12" x14ac:dyDescent="0.25">
      <c r="K407" s="63">
        <v>44135</v>
      </c>
      <c r="L407" s="44">
        <v>96.679100000000005</v>
      </c>
    </row>
    <row r="408" spans="11:12" x14ac:dyDescent="0.25">
      <c r="K408" s="63">
        <v>44142</v>
      </c>
      <c r="L408" s="44">
        <v>98.026200000000003</v>
      </c>
    </row>
    <row r="409" spans="11:12" x14ac:dyDescent="0.25">
      <c r="K409" s="63">
        <v>44149</v>
      </c>
      <c r="L409" s="44">
        <v>98.893100000000004</v>
      </c>
    </row>
    <row r="410" spans="11:12" x14ac:dyDescent="0.25">
      <c r="K410" s="63">
        <v>44156</v>
      </c>
      <c r="L410" s="44">
        <v>98.847399999999993</v>
      </c>
    </row>
    <row r="411" spans="11:12" x14ac:dyDescent="0.25">
      <c r="K411" s="63">
        <v>44163</v>
      </c>
      <c r="L411" s="44">
        <v>100.1014</v>
      </c>
    </row>
    <row r="412" spans="11:12" x14ac:dyDescent="0.25">
      <c r="K412" s="63">
        <v>44170</v>
      </c>
      <c r="L412" s="44">
        <v>101.732</v>
      </c>
    </row>
    <row r="413" spans="11:12" x14ac:dyDescent="0.25">
      <c r="K413" s="63">
        <v>44177</v>
      </c>
      <c r="L413" s="44">
        <v>102.21939999999999</v>
      </c>
    </row>
    <row r="414" spans="11:12" x14ac:dyDescent="0.25">
      <c r="K414" s="63">
        <v>44184</v>
      </c>
      <c r="L414" s="44">
        <v>102.1596</v>
      </c>
    </row>
    <row r="415" spans="11:12" x14ac:dyDescent="0.25">
      <c r="K415" s="63">
        <v>44191</v>
      </c>
      <c r="L415" s="44">
        <v>97.485100000000003</v>
      </c>
    </row>
    <row r="416" spans="11:12" x14ac:dyDescent="0.25">
      <c r="K416" s="63">
        <v>44198</v>
      </c>
      <c r="L416" s="44">
        <v>93.574100000000001</v>
      </c>
    </row>
    <row r="417" spans="11:12" x14ac:dyDescent="0.25">
      <c r="K417" s="63">
        <v>44205</v>
      </c>
      <c r="L417" s="44">
        <v>92.977900000000005</v>
      </c>
    </row>
    <row r="418" spans="11:12" x14ac:dyDescent="0.25">
      <c r="K418" s="63">
        <v>44212</v>
      </c>
      <c r="L418" s="44">
        <v>94.76</v>
      </c>
    </row>
    <row r="419" spans="11:12" x14ac:dyDescent="0.25">
      <c r="K419" s="63" t="s">
        <v>65</v>
      </c>
      <c r="L419" s="44" t="s">
        <v>65</v>
      </c>
    </row>
    <row r="420" spans="11:12" x14ac:dyDescent="0.25">
      <c r="K420" s="63" t="s">
        <v>65</v>
      </c>
      <c r="L420" s="44" t="s">
        <v>65</v>
      </c>
    </row>
    <row r="421" spans="11:12" x14ac:dyDescent="0.25">
      <c r="K421" s="63" t="s">
        <v>65</v>
      </c>
      <c r="L421" s="44" t="s">
        <v>65</v>
      </c>
    </row>
    <row r="422" spans="11:12" x14ac:dyDescent="0.25">
      <c r="K422" s="63" t="s">
        <v>65</v>
      </c>
      <c r="L422" s="44" t="s">
        <v>65</v>
      </c>
    </row>
    <row r="423" spans="11:12" x14ac:dyDescent="0.25">
      <c r="K423" s="63" t="s">
        <v>65</v>
      </c>
      <c r="L423" s="44" t="s">
        <v>65</v>
      </c>
    </row>
    <row r="424" spans="11:12" x14ac:dyDescent="0.25">
      <c r="K424" s="63" t="s">
        <v>65</v>
      </c>
      <c r="L424" s="44" t="s">
        <v>65</v>
      </c>
    </row>
    <row r="425" spans="11:12" x14ac:dyDescent="0.25">
      <c r="K425" s="63" t="s">
        <v>65</v>
      </c>
      <c r="L425" s="44" t="s">
        <v>65</v>
      </c>
    </row>
    <row r="426" spans="11:12" x14ac:dyDescent="0.25">
      <c r="K426" s="63" t="s">
        <v>65</v>
      </c>
      <c r="L426" s="44" t="s">
        <v>65</v>
      </c>
    </row>
    <row r="427" spans="11:12" x14ac:dyDescent="0.25">
      <c r="K427" s="63" t="s">
        <v>65</v>
      </c>
      <c r="L427" s="44" t="s">
        <v>65</v>
      </c>
    </row>
    <row r="428" spans="11:12" x14ac:dyDescent="0.25">
      <c r="K428" s="63" t="s">
        <v>65</v>
      </c>
      <c r="L428" s="44" t="s">
        <v>65</v>
      </c>
    </row>
    <row r="429" spans="11:12" x14ac:dyDescent="0.25">
      <c r="K429" s="63" t="s">
        <v>65</v>
      </c>
      <c r="L429" s="44" t="s">
        <v>65</v>
      </c>
    </row>
    <row r="430" spans="11:12" x14ac:dyDescent="0.25">
      <c r="K430" s="63" t="s">
        <v>65</v>
      </c>
      <c r="L430" s="44" t="s">
        <v>65</v>
      </c>
    </row>
    <row r="431" spans="11:12" x14ac:dyDescent="0.25">
      <c r="K431" s="63" t="s">
        <v>65</v>
      </c>
      <c r="L431" s="44" t="s">
        <v>65</v>
      </c>
    </row>
    <row r="432" spans="11:12" x14ac:dyDescent="0.25">
      <c r="K432" s="63" t="s">
        <v>65</v>
      </c>
      <c r="L432" s="44" t="s">
        <v>65</v>
      </c>
    </row>
    <row r="433" spans="11:12" x14ac:dyDescent="0.25">
      <c r="K433" s="63" t="s">
        <v>65</v>
      </c>
      <c r="L433" s="44" t="s">
        <v>65</v>
      </c>
    </row>
    <row r="434" spans="11:12" x14ac:dyDescent="0.25">
      <c r="K434" s="63" t="s">
        <v>65</v>
      </c>
      <c r="L434" s="44" t="s">
        <v>65</v>
      </c>
    </row>
    <row r="435" spans="11:12" x14ac:dyDescent="0.25">
      <c r="K435" s="63" t="s">
        <v>65</v>
      </c>
      <c r="L435" s="44" t="s">
        <v>65</v>
      </c>
    </row>
    <row r="436" spans="11:12" x14ac:dyDescent="0.25">
      <c r="K436" s="63" t="s">
        <v>65</v>
      </c>
      <c r="L436" s="44" t="s">
        <v>65</v>
      </c>
    </row>
    <row r="437" spans="11:12" x14ac:dyDescent="0.25">
      <c r="K437" s="63" t="s">
        <v>65</v>
      </c>
      <c r="L437" s="44" t="s">
        <v>65</v>
      </c>
    </row>
    <row r="438" spans="11:12" x14ac:dyDescent="0.25">
      <c r="K438" s="63" t="s">
        <v>65</v>
      </c>
      <c r="L438" s="44" t="s">
        <v>65</v>
      </c>
    </row>
    <row r="439" spans="11:12" x14ac:dyDescent="0.25">
      <c r="K439" s="63" t="s">
        <v>65</v>
      </c>
      <c r="L439" s="44" t="s">
        <v>65</v>
      </c>
    </row>
    <row r="440" spans="11:12" x14ac:dyDescent="0.25">
      <c r="K440" s="63" t="s">
        <v>65</v>
      </c>
      <c r="L440" s="44" t="s">
        <v>65</v>
      </c>
    </row>
    <row r="441" spans="11:12" x14ac:dyDescent="0.25">
      <c r="K441" s="63" t="s">
        <v>65</v>
      </c>
      <c r="L441" s="44" t="s">
        <v>65</v>
      </c>
    </row>
    <row r="442" spans="11:12" x14ac:dyDescent="0.25">
      <c r="K442" s="63" t="s">
        <v>65</v>
      </c>
      <c r="L442" s="44" t="s">
        <v>65</v>
      </c>
    </row>
    <row r="443" spans="11:12" x14ac:dyDescent="0.25">
      <c r="K443" s="63" t="s">
        <v>65</v>
      </c>
      <c r="L443" s="44" t="s">
        <v>65</v>
      </c>
    </row>
    <row r="444" spans="11:12" x14ac:dyDescent="0.25">
      <c r="K444" s="63" t="s">
        <v>65</v>
      </c>
      <c r="L444" s="44" t="s">
        <v>65</v>
      </c>
    </row>
    <row r="445" spans="11:12" x14ac:dyDescent="0.25">
      <c r="K445" s="63" t="s">
        <v>65</v>
      </c>
      <c r="L445" s="44" t="s">
        <v>65</v>
      </c>
    </row>
    <row r="446" spans="11:12" x14ac:dyDescent="0.25">
      <c r="K446" s="63" t="s">
        <v>65</v>
      </c>
      <c r="L446" s="44" t="s">
        <v>65</v>
      </c>
    </row>
    <row r="447" spans="11:12" x14ac:dyDescent="0.25">
      <c r="K447" s="63" t="s">
        <v>65</v>
      </c>
      <c r="L447" s="44" t="s">
        <v>65</v>
      </c>
    </row>
    <row r="448" spans="11:12" x14ac:dyDescent="0.25">
      <c r="K448" s="63" t="s">
        <v>65</v>
      </c>
      <c r="L448" s="44" t="s">
        <v>65</v>
      </c>
    </row>
    <row r="449" spans="11:12" x14ac:dyDescent="0.25">
      <c r="K449" s="63" t="s">
        <v>65</v>
      </c>
      <c r="L449" s="44" t="s">
        <v>65</v>
      </c>
    </row>
    <row r="450" spans="11:12" x14ac:dyDescent="0.25">
      <c r="K450" s="63" t="s">
        <v>65</v>
      </c>
      <c r="L450" s="44" t="s">
        <v>65</v>
      </c>
    </row>
    <row r="451" spans="11:12" x14ac:dyDescent="0.25">
      <c r="K451" s="63" t="s">
        <v>65</v>
      </c>
      <c r="L451" s="44" t="s">
        <v>65</v>
      </c>
    </row>
    <row r="452" spans="11:12" x14ac:dyDescent="0.25">
      <c r="K452" s="63" t="s">
        <v>65</v>
      </c>
      <c r="L452" s="44" t="s">
        <v>65</v>
      </c>
    </row>
    <row r="453" spans="11:12" x14ac:dyDescent="0.25">
      <c r="K453" s="63" t="s">
        <v>65</v>
      </c>
      <c r="L453" s="44" t="s">
        <v>65</v>
      </c>
    </row>
    <row r="454" spans="11:12" x14ac:dyDescent="0.25">
      <c r="K454" s="63" t="s">
        <v>65</v>
      </c>
      <c r="L454" s="44" t="s">
        <v>65</v>
      </c>
    </row>
    <row r="455" spans="11:12" x14ac:dyDescent="0.25">
      <c r="K455" s="63" t="s">
        <v>65</v>
      </c>
      <c r="L455" s="44" t="s">
        <v>65</v>
      </c>
    </row>
    <row r="456" spans="11:12" x14ac:dyDescent="0.25">
      <c r="K456" s="63" t="s">
        <v>65</v>
      </c>
      <c r="L456" s="44" t="s">
        <v>65</v>
      </c>
    </row>
    <row r="457" spans="11:12" x14ac:dyDescent="0.25">
      <c r="K457" s="63" t="s">
        <v>65</v>
      </c>
      <c r="L457" s="44" t="s">
        <v>65</v>
      </c>
    </row>
    <row r="458" spans="11:12" x14ac:dyDescent="0.25">
      <c r="K458" s="63" t="s">
        <v>65</v>
      </c>
      <c r="L458" s="44" t="s">
        <v>65</v>
      </c>
    </row>
    <row r="459" spans="11:12" x14ac:dyDescent="0.25">
      <c r="K459" s="63" t="s">
        <v>65</v>
      </c>
      <c r="L459" s="44" t="s">
        <v>65</v>
      </c>
    </row>
    <row r="460" spans="11:12" x14ac:dyDescent="0.25">
      <c r="K460" s="63" t="s">
        <v>65</v>
      </c>
      <c r="L460" s="44" t="s">
        <v>65</v>
      </c>
    </row>
    <row r="461" spans="11:12" x14ac:dyDescent="0.25">
      <c r="K461" s="63" t="s">
        <v>65</v>
      </c>
      <c r="L461" s="44" t="s">
        <v>65</v>
      </c>
    </row>
    <row r="462" spans="11:12" x14ac:dyDescent="0.25">
      <c r="K462" s="63" t="s">
        <v>65</v>
      </c>
      <c r="L462" s="44" t="s">
        <v>65</v>
      </c>
    </row>
    <row r="463" spans="11:12" x14ac:dyDescent="0.25">
      <c r="K463" s="63" t="s">
        <v>65</v>
      </c>
      <c r="L463" s="44" t="s">
        <v>65</v>
      </c>
    </row>
    <row r="464" spans="11:12" x14ac:dyDescent="0.25">
      <c r="K464" s="63" t="s">
        <v>65</v>
      </c>
      <c r="L464" s="44" t="s">
        <v>65</v>
      </c>
    </row>
    <row r="465" spans="11:12" x14ac:dyDescent="0.25">
      <c r="K465" s="63" t="s">
        <v>65</v>
      </c>
      <c r="L465" s="44" t="s">
        <v>65</v>
      </c>
    </row>
    <row r="466" spans="11:12" x14ac:dyDescent="0.25">
      <c r="K466" s="63" t="s">
        <v>65</v>
      </c>
      <c r="L466" s="44" t="s">
        <v>65</v>
      </c>
    </row>
    <row r="467" spans="11:12" x14ac:dyDescent="0.25">
      <c r="K467" s="63" t="s">
        <v>65</v>
      </c>
      <c r="L467" s="44" t="s">
        <v>65</v>
      </c>
    </row>
    <row r="468" spans="11:12" x14ac:dyDescent="0.25">
      <c r="K468" s="63" t="s">
        <v>65</v>
      </c>
      <c r="L468" s="44" t="s">
        <v>65</v>
      </c>
    </row>
    <row r="469" spans="11:12" x14ac:dyDescent="0.25">
      <c r="K469" s="63" t="s">
        <v>65</v>
      </c>
      <c r="L469" s="44" t="s">
        <v>65</v>
      </c>
    </row>
    <row r="470" spans="11:12" x14ac:dyDescent="0.25">
      <c r="K470" s="63" t="s">
        <v>65</v>
      </c>
      <c r="L470" s="44" t="s">
        <v>65</v>
      </c>
    </row>
    <row r="471" spans="11:12" x14ac:dyDescent="0.25">
      <c r="K471" s="63" t="s">
        <v>65</v>
      </c>
      <c r="L471" s="44" t="s">
        <v>65</v>
      </c>
    </row>
    <row r="472" spans="11:12" x14ac:dyDescent="0.25">
      <c r="K472" s="63" t="s">
        <v>65</v>
      </c>
      <c r="L472" s="44" t="s">
        <v>65</v>
      </c>
    </row>
    <row r="473" spans="11:12" x14ac:dyDescent="0.25">
      <c r="K473" s="63" t="s">
        <v>65</v>
      </c>
      <c r="L473" s="44" t="s">
        <v>65</v>
      </c>
    </row>
    <row r="474" spans="11:12" x14ac:dyDescent="0.25">
      <c r="K474" s="63" t="s">
        <v>65</v>
      </c>
      <c r="L474" s="44" t="s">
        <v>65</v>
      </c>
    </row>
    <row r="475" spans="11:12" x14ac:dyDescent="0.25">
      <c r="K475" s="63" t="s">
        <v>65</v>
      </c>
      <c r="L475" s="44" t="s">
        <v>65</v>
      </c>
    </row>
    <row r="476" spans="11:12" x14ac:dyDescent="0.25">
      <c r="K476" s="63" t="s">
        <v>65</v>
      </c>
      <c r="L476" s="44" t="s">
        <v>65</v>
      </c>
    </row>
    <row r="477" spans="11:12" x14ac:dyDescent="0.25">
      <c r="K477" s="63" t="s">
        <v>65</v>
      </c>
      <c r="L477" s="44" t="s">
        <v>65</v>
      </c>
    </row>
    <row r="478" spans="11:12" x14ac:dyDescent="0.25">
      <c r="K478" s="63" t="s">
        <v>65</v>
      </c>
      <c r="L478" s="44" t="s">
        <v>65</v>
      </c>
    </row>
    <row r="479" spans="11:12" x14ac:dyDescent="0.25">
      <c r="K479" s="63" t="s">
        <v>65</v>
      </c>
      <c r="L479" s="44" t="s">
        <v>65</v>
      </c>
    </row>
    <row r="480" spans="11:12" x14ac:dyDescent="0.25">
      <c r="K480" s="63" t="s">
        <v>65</v>
      </c>
      <c r="L480" s="44" t="s">
        <v>65</v>
      </c>
    </row>
    <row r="481" spans="11:12" x14ac:dyDescent="0.25">
      <c r="K481" s="63" t="s">
        <v>65</v>
      </c>
      <c r="L481" s="44" t="s">
        <v>65</v>
      </c>
    </row>
    <row r="482" spans="11:12" x14ac:dyDescent="0.25">
      <c r="K482" s="63" t="s">
        <v>65</v>
      </c>
      <c r="L482" s="44" t="s">
        <v>65</v>
      </c>
    </row>
    <row r="483" spans="11:12" x14ac:dyDescent="0.25">
      <c r="K483" s="63" t="s">
        <v>65</v>
      </c>
      <c r="L483" s="44" t="s">
        <v>65</v>
      </c>
    </row>
    <row r="484" spans="11:12" x14ac:dyDescent="0.25">
      <c r="K484" s="63" t="s">
        <v>65</v>
      </c>
      <c r="L484" s="44" t="s">
        <v>65</v>
      </c>
    </row>
    <row r="485" spans="11:12" x14ac:dyDescent="0.25">
      <c r="K485" s="63" t="s">
        <v>65</v>
      </c>
      <c r="L485" s="44" t="s">
        <v>65</v>
      </c>
    </row>
    <row r="486" spans="11:12" x14ac:dyDescent="0.25">
      <c r="K486" s="63" t="s">
        <v>65</v>
      </c>
      <c r="L486" s="44" t="s">
        <v>65</v>
      </c>
    </row>
    <row r="487" spans="11:12" x14ac:dyDescent="0.25">
      <c r="K487" s="63" t="s">
        <v>65</v>
      </c>
      <c r="L487" s="44" t="s">
        <v>65</v>
      </c>
    </row>
    <row r="488" spans="11:12" x14ac:dyDescent="0.25">
      <c r="K488" s="63" t="s">
        <v>65</v>
      </c>
      <c r="L488" s="44" t="s">
        <v>65</v>
      </c>
    </row>
    <row r="489" spans="11:12" x14ac:dyDescent="0.25">
      <c r="K489" s="63" t="s">
        <v>65</v>
      </c>
      <c r="L489" s="44" t="s">
        <v>65</v>
      </c>
    </row>
    <row r="490" spans="11:12" x14ac:dyDescent="0.25">
      <c r="K490" s="63" t="s">
        <v>65</v>
      </c>
      <c r="L490" s="44" t="s">
        <v>65</v>
      </c>
    </row>
    <row r="491" spans="11:12" x14ac:dyDescent="0.25">
      <c r="K491" s="63" t="s">
        <v>65</v>
      </c>
      <c r="L491" s="44" t="s">
        <v>65</v>
      </c>
    </row>
    <row r="492" spans="11:12" x14ac:dyDescent="0.25">
      <c r="K492" s="63" t="s">
        <v>65</v>
      </c>
      <c r="L492" s="44" t="s">
        <v>65</v>
      </c>
    </row>
    <row r="493" spans="11:12" x14ac:dyDescent="0.25">
      <c r="K493" s="63" t="s">
        <v>65</v>
      </c>
      <c r="L493" s="44" t="s">
        <v>65</v>
      </c>
    </row>
    <row r="494" spans="11:12" x14ac:dyDescent="0.25">
      <c r="K494" s="63" t="s">
        <v>65</v>
      </c>
      <c r="L494" s="44" t="s">
        <v>65</v>
      </c>
    </row>
    <row r="495" spans="11:12" x14ac:dyDescent="0.25">
      <c r="K495" s="63" t="s">
        <v>65</v>
      </c>
      <c r="L495" s="44" t="s">
        <v>65</v>
      </c>
    </row>
    <row r="496" spans="11:12" x14ac:dyDescent="0.25">
      <c r="K496" s="63" t="s">
        <v>65</v>
      </c>
      <c r="L496" s="44" t="s">
        <v>65</v>
      </c>
    </row>
    <row r="497" spans="11:12" x14ac:dyDescent="0.25">
      <c r="K497" s="63" t="s">
        <v>65</v>
      </c>
      <c r="L497" s="44" t="s">
        <v>65</v>
      </c>
    </row>
    <row r="498" spans="11:12" x14ac:dyDescent="0.25">
      <c r="K498" s="63" t="s">
        <v>65</v>
      </c>
      <c r="L498" s="44" t="s">
        <v>65</v>
      </c>
    </row>
    <row r="499" spans="11:12" x14ac:dyDescent="0.25">
      <c r="K499" s="63" t="s">
        <v>65</v>
      </c>
      <c r="L499" s="44" t="s">
        <v>65</v>
      </c>
    </row>
    <row r="500" spans="11:12" x14ac:dyDescent="0.25">
      <c r="K500" s="63" t="s">
        <v>65</v>
      </c>
      <c r="L500" s="44" t="s">
        <v>65</v>
      </c>
    </row>
    <row r="501" spans="11:12" x14ac:dyDescent="0.25">
      <c r="K501" s="63" t="s">
        <v>65</v>
      </c>
      <c r="L501" s="44" t="s">
        <v>65</v>
      </c>
    </row>
    <row r="502" spans="11:12" x14ac:dyDescent="0.25">
      <c r="K502" s="63" t="s">
        <v>65</v>
      </c>
      <c r="L502" s="44" t="s">
        <v>65</v>
      </c>
    </row>
    <row r="503" spans="11:12" x14ac:dyDescent="0.25">
      <c r="K503" s="63" t="s">
        <v>65</v>
      </c>
      <c r="L503" s="44" t="s">
        <v>65</v>
      </c>
    </row>
    <row r="504" spans="11:12" x14ac:dyDescent="0.25">
      <c r="K504" s="63" t="s">
        <v>65</v>
      </c>
      <c r="L504" s="44" t="s">
        <v>65</v>
      </c>
    </row>
    <row r="505" spans="11:12" x14ac:dyDescent="0.25">
      <c r="K505" s="63" t="s">
        <v>65</v>
      </c>
      <c r="L505" s="44" t="s">
        <v>65</v>
      </c>
    </row>
    <row r="506" spans="11:12" x14ac:dyDescent="0.25">
      <c r="K506" s="63" t="s">
        <v>65</v>
      </c>
      <c r="L506" s="44" t="s">
        <v>65</v>
      </c>
    </row>
    <row r="507" spans="11:12" x14ac:dyDescent="0.25">
      <c r="K507" s="63" t="s">
        <v>65</v>
      </c>
      <c r="L507" s="44" t="s">
        <v>65</v>
      </c>
    </row>
    <row r="508" spans="11:12" x14ac:dyDescent="0.25">
      <c r="K508" s="63" t="s">
        <v>65</v>
      </c>
      <c r="L508" s="44" t="s">
        <v>65</v>
      </c>
    </row>
    <row r="509" spans="11:12" x14ac:dyDescent="0.25">
      <c r="K509" s="63" t="s">
        <v>65</v>
      </c>
      <c r="L509" s="44" t="s">
        <v>65</v>
      </c>
    </row>
    <row r="510" spans="11:12" x14ac:dyDescent="0.25">
      <c r="K510" s="63" t="s">
        <v>65</v>
      </c>
      <c r="L510" s="44" t="s">
        <v>65</v>
      </c>
    </row>
    <row r="511" spans="11:12" x14ac:dyDescent="0.25">
      <c r="K511" s="63" t="s">
        <v>65</v>
      </c>
      <c r="L511" s="44" t="s">
        <v>65</v>
      </c>
    </row>
    <row r="512" spans="11:12" x14ac:dyDescent="0.25">
      <c r="K512" s="63" t="s">
        <v>65</v>
      </c>
      <c r="L512" s="44" t="s">
        <v>65</v>
      </c>
    </row>
    <row r="513" spans="11:12" x14ac:dyDescent="0.25">
      <c r="K513" s="63" t="s">
        <v>65</v>
      </c>
      <c r="L513" s="44" t="s">
        <v>65</v>
      </c>
    </row>
    <row r="514" spans="11:12" x14ac:dyDescent="0.25">
      <c r="K514" s="63" t="s">
        <v>65</v>
      </c>
      <c r="L514" s="44" t="s">
        <v>65</v>
      </c>
    </row>
    <row r="515" spans="11:12" x14ac:dyDescent="0.25">
      <c r="K515" s="63" t="s">
        <v>65</v>
      </c>
      <c r="L515" s="44" t="s">
        <v>65</v>
      </c>
    </row>
    <row r="516" spans="11:12" x14ac:dyDescent="0.25">
      <c r="K516" s="63" t="s">
        <v>65</v>
      </c>
      <c r="L516" s="44" t="s">
        <v>65</v>
      </c>
    </row>
    <row r="517" spans="11:12" x14ac:dyDescent="0.25">
      <c r="K517" s="63" t="s">
        <v>65</v>
      </c>
      <c r="L517" s="44" t="s">
        <v>65</v>
      </c>
    </row>
    <row r="518" spans="11:12" x14ac:dyDescent="0.25">
      <c r="K518" s="63" t="s">
        <v>65</v>
      </c>
      <c r="L518" s="44" t="s">
        <v>65</v>
      </c>
    </row>
    <row r="519" spans="11:12" x14ac:dyDescent="0.25">
      <c r="K519" s="63" t="s">
        <v>65</v>
      </c>
      <c r="L519" s="44" t="s">
        <v>65</v>
      </c>
    </row>
    <row r="520" spans="11:12" x14ac:dyDescent="0.25">
      <c r="K520" s="63" t="s">
        <v>65</v>
      </c>
      <c r="L520" s="44" t="s">
        <v>65</v>
      </c>
    </row>
    <row r="521" spans="11:12" x14ac:dyDescent="0.25">
      <c r="K521" s="46"/>
      <c r="L521" s="52"/>
    </row>
    <row r="522" spans="11:12" x14ac:dyDescent="0.25">
      <c r="K522" s="46"/>
      <c r="L522" s="52"/>
    </row>
    <row r="523" spans="11:12" x14ac:dyDescent="0.25">
      <c r="K523" s="46"/>
      <c r="L523" s="52"/>
    </row>
    <row r="524" spans="11:12" x14ac:dyDescent="0.25">
      <c r="K524" s="46"/>
      <c r="L524" s="52"/>
    </row>
    <row r="525" spans="11:12" x14ac:dyDescent="0.25">
      <c r="K525" s="46"/>
      <c r="L525" s="52"/>
    </row>
    <row r="526" spans="11:12" x14ac:dyDescent="0.25">
      <c r="K526" s="46"/>
      <c r="L526" s="52"/>
    </row>
    <row r="527" spans="11:12" x14ac:dyDescent="0.25">
      <c r="K527" s="46"/>
      <c r="L527" s="52"/>
    </row>
    <row r="528" spans="11:12" x14ac:dyDescent="0.25">
      <c r="K528" s="46"/>
      <c r="L528" s="52"/>
    </row>
    <row r="529" spans="11:12" x14ac:dyDescent="0.25">
      <c r="K529" s="46"/>
      <c r="L529" s="52"/>
    </row>
    <row r="530" spans="11:12" x14ac:dyDescent="0.25">
      <c r="K530" s="46"/>
      <c r="L530" s="52"/>
    </row>
    <row r="531" spans="11:12" x14ac:dyDescent="0.25">
      <c r="K531" s="46"/>
      <c r="L531" s="52"/>
    </row>
    <row r="532" spans="11:12" x14ac:dyDescent="0.25">
      <c r="K532" s="46"/>
      <c r="L532" s="52"/>
    </row>
    <row r="533" spans="11:12" x14ac:dyDescent="0.25">
      <c r="K533" s="46"/>
      <c r="L533" s="52"/>
    </row>
    <row r="534" spans="11:12" x14ac:dyDescent="0.25">
      <c r="K534" s="46"/>
      <c r="L534" s="52"/>
    </row>
    <row r="535" spans="11:12" x14ac:dyDescent="0.25">
      <c r="K535" s="46"/>
      <c r="L535" s="52"/>
    </row>
    <row r="536" spans="11:12" x14ac:dyDescent="0.25">
      <c r="K536" s="46"/>
      <c r="L536" s="52"/>
    </row>
    <row r="537" spans="11:12" x14ac:dyDescent="0.25">
      <c r="K537" s="46"/>
      <c r="L537" s="52"/>
    </row>
    <row r="538" spans="11:12" x14ac:dyDescent="0.25">
      <c r="K538" s="46"/>
      <c r="L538" s="52"/>
    </row>
    <row r="539" spans="11:12" x14ac:dyDescent="0.25">
      <c r="K539" s="46"/>
      <c r="L539" s="52"/>
    </row>
    <row r="540" spans="11:12" x14ac:dyDescent="0.25">
      <c r="K540" s="46"/>
      <c r="L540" s="52"/>
    </row>
    <row r="541" spans="11:12" x14ac:dyDescent="0.25">
      <c r="K541" s="46"/>
      <c r="L541" s="52"/>
    </row>
    <row r="542" spans="11:12" x14ac:dyDescent="0.25">
      <c r="K542" s="46"/>
      <c r="L542" s="52"/>
    </row>
    <row r="543" spans="11:12" x14ac:dyDescent="0.25">
      <c r="K543" s="46"/>
      <c r="L543" s="52"/>
    </row>
    <row r="544" spans="11:12" x14ac:dyDescent="0.25">
      <c r="K544" s="46"/>
      <c r="L544" s="52"/>
    </row>
    <row r="545" spans="11:12" x14ac:dyDescent="0.25">
      <c r="K545" s="46"/>
      <c r="L545" s="52"/>
    </row>
    <row r="546" spans="11:12" x14ac:dyDescent="0.25">
      <c r="K546" s="46"/>
      <c r="L546" s="52"/>
    </row>
    <row r="547" spans="11:12" x14ac:dyDescent="0.25">
      <c r="K547" s="46"/>
      <c r="L547" s="52"/>
    </row>
    <row r="548" spans="11:12" x14ac:dyDescent="0.25">
      <c r="K548" s="46"/>
      <c r="L548" s="52"/>
    </row>
    <row r="549" spans="11:12" x14ac:dyDescent="0.25">
      <c r="K549" s="46"/>
      <c r="L549" s="52"/>
    </row>
    <row r="550" spans="11:12" x14ac:dyDescent="0.25">
      <c r="K550" s="46"/>
      <c r="L550" s="52"/>
    </row>
    <row r="551" spans="11:12" x14ac:dyDescent="0.25">
      <c r="K551" s="46"/>
      <c r="L551" s="52"/>
    </row>
    <row r="552" spans="11:12" x14ac:dyDescent="0.25">
      <c r="K552" s="46"/>
      <c r="L552" s="52"/>
    </row>
    <row r="553" spans="11:12" x14ac:dyDescent="0.25">
      <c r="K553" s="46"/>
      <c r="L553" s="52"/>
    </row>
    <row r="554" spans="11:12" x14ac:dyDescent="0.25">
      <c r="K554" s="46"/>
      <c r="L554" s="52"/>
    </row>
    <row r="555" spans="11:12" x14ac:dyDescent="0.25">
      <c r="K555" s="46"/>
      <c r="L555" s="52"/>
    </row>
    <row r="556" spans="11:12" x14ac:dyDescent="0.25">
      <c r="K556" s="46"/>
      <c r="L556" s="52"/>
    </row>
    <row r="557" spans="11:12" x14ac:dyDescent="0.25">
      <c r="K557" s="46"/>
      <c r="L557" s="52"/>
    </row>
    <row r="558" spans="11:12" x14ac:dyDescent="0.25">
      <c r="K558" s="46"/>
      <c r="L558" s="52"/>
    </row>
    <row r="559" spans="11:12" x14ac:dyDescent="0.25">
      <c r="K559" s="46"/>
      <c r="L559" s="52"/>
    </row>
    <row r="560" spans="11:12" x14ac:dyDescent="0.25">
      <c r="K560" s="46"/>
      <c r="L560" s="52"/>
    </row>
    <row r="561" spans="11:12" x14ac:dyDescent="0.25">
      <c r="K561" s="46"/>
      <c r="L561" s="52"/>
    </row>
    <row r="562" spans="11:12" x14ac:dyDescent="0.25">
      <c r="K562" s="46"/>
      <c r="L562" s="52"/>
    </row>
    <row r="563" spans="11:12" x14ac:dyDescent="0.25">
      <c r="K563" s="46"/>
      <c r="L563" s="52"/>
    </row>
    <row r="564" spans="11:12" x14ac:dyDescent="0.25">
      <c r="K564" s="46"/>
      <c r="L564" s="52"/>
    </row>
    <row r="565" spans="11:12" x14ac:dyDescent="0.25">
      <c r="K565" s="46"/>
      <c r="L565" s="52"/>
    </row>
    <row r="566" spans="11:12" x14ac:dyDescent="0.25">
      <c r="K566" s="46"/>
      <c r="L566" s="52"/>
    </row>
    <row r="567" spans="11:12" x14ac:dyDescent="0.25">
      <c r="K567" s="46"/>
      <c r="L567" s="52"/>
    </row>
    <row r="568" spans="11:12" x14ac:dyDescent="0.25">
      <c r="K568" s="46"/>
      <c r="L568" s="52"/>
    </row>
    <row r="569" spans="11:12" x14ac:dyDescent="0.25">
      <c r="K569" s="46"/>
      <c r="L569" s="52"/>
    </row>
    <row r="570" spans="11:12" x14ac:dyDescent="0.25">
      <c r="K570" s="46"/>
      <c r="L570" s="52"/>
    </row>
    <row r="571" spans="11:12" x14ac:dyDescent="0.25">
      <c r="K571" s="46"/>
      <c r="L571" s="52"/>
    </row>
    <row r="572" spans="11:12" x14ac:dyDescent="0.25">
      <c r="K572" s="46"/>
      <c r="L572" s="52"/>
    </row>
    <row r="573" spans="11:12" x14ac:dyDescent="0.25">
      <c r="K573" s="46"/>
      <c r="L573" s="52"/>
    </row>
    <row r="574" spans="11:12" x14ac:dyDescent="0.25">
      <c r="K574" s="46"/>
      <c r="L574" s="52"/>
    </row>
    <row r="575" spans="11:12" x14ac:dyDescent="0.25">
      <c r="K575" s="46"/>
      <c r="L575" s="52"/>
    </row>
    <row r="576" spans="11:12" x14ac:dyDescent="0.25">
      <c r="K576" s="46"/>
      <c r="L576" s="52"/>
    </row>
    <row r="577" spans="11:12" x14ac:dyDescent="0.25">
      <c r="K577" s="46"/>
      <c r="L577" s="52"/>
    </row>
    <row r="578" spans="11:12" x14ac:dyDescent="0.25">
      <c r="K578" s="46"/>
      <c r="L578" s="52"/>
    </row>
    <row r="579" spans="11:12" x14ac:dyDescent="0.25">
      <c r="K579" s="46"/>
      <c r="L579" s="52"/>
    </row>
    <row r="580" spans="11:12" x14ac:dyDescent="0.25">
      <c r="K580" s="46"/>
      <c r="L580" s="52"/>
    </row>
    <row r="581" spans="11:12" x14ac:dyDescent="0.25">
      <c r="K581" s="46"/>
      <c r="L581" s="52"/>
    </row>
    <row r="582" spans="11:12" x14ac:dyDescent="0.25">
      <c r="K582" s="46"/>
      <c r="L582" s="52"/>
    </row>
    <row r="583" spans="11:12" x14ac:dyDescent="0.25">
      <c r="K583" s="46"/>
      <c r="L583" s="52"/>
    </row>
    <row r="584" spans="11:12" x14ac:dyDescent="0.25">
      <c r="K584" s="46"/>
      <c r="L584" s="52"/>
    </row>
    <row r="585" spans="11:12" x14ac:dyDescent="0.25">
      <c r="K585" s="46"/>
      <c r="L585" s="52"/>
    </row>
    <row r="586" spans="11:12" x14ac:dyDescent="0.25">
      <c r="K586" s="46"/>
      <c r="L586" s="52"/>
    </row>
    <row r="587" spans="11:12" x14ac:dyDescent="0.25">
      <c r="K587" s="46"/>
      <c r="L587" s="52"/>
    </row>
    <row r="588" spans="11:12" x14ac:dyDescent="0.25">
      <c r="K588" s="46"/>
      <c r="L588" s="52"/>
    </row>
    <row r="589" spans="11:12" x14ac:dyDescent="0.25">
      <c r="K589" s="46"/>
      <c r="L589" s="52"/>
    </row>
    <row r="590" spans="11:12" x14ac:dyDescent="0.25">
      <c r="K590" s="46"/>
      <c r="L590" s="52"/>
    </row>
    <row r="591" spans="11:12" x14ac:dyDescent="0.25">
      <c r="K591" s="46"/>
      <c r="L591" s="52"/>
    </row>
    <row r="592" spans="11:12" x14ac:dyDescent="0.25">
      <c r="K592" s="46"/>
      <c r="L592" s="52"/>
    </row>
    <row r="593" spans="11:12" x14ac:dyDescent="0.25">
      <c r="K593" s="46"/>
      <c r="L593" s="52"/>
    </row>
    <row r="594" spans="11:12" x14ac:dyDescent="0.25">
      <c r="K594" s="46"/>
      <c r="L594" s="52"/>
    </row>
    <row r="595" spans="11:12" x14ac:dyDescent="0.25">
      <c r="K595" s="46"/>
      <c r="L595" s="52"/>
    </row>
    <row r="596" spans="11:12" x14ac:dyDescent="0.25">
      <c r="K596" s="46"/>
      <c r="L596" s="52"/>
    </row>
    <row r="597" spans="11:12" x14ac:dyDescent="0.25">
      <c r="K597" s="46"/>
      <c r="L597" s="52"/>
    </row>
    <row r="598" spans="11:12" x14ac:dyDescent="0.25">
      <c r="K598" s="46"/>
      <c r="L598" s="52"/>
    </row>
    <row r="599" spans="11:12" x14ac:dyDescent="0.25">
      <c r="K599" s="46"/>
      <c r="L599" s="52"/>
    </row>
    <row r="600" spans="11:12" x14ac:dyDescent="0.25">
      <c r="K600" s="46"/>
      <c r="L600" s="52"/>
    </row>
  </sheetData>
  <mergeCells count="15">
    <mergeCell ref="A30:I30"/>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 footer="0"/>
  <pageSetup paperSize="9" fitToWidth="0" fitToHeight="0" orientation="portrait" r:id="rId1"/>
  <headerFooter>
    <oddHeader xml:space="preserve">&amp;C
</oddHeader>
  </headerFooter>
  <rowBreaks count="2" manualBreakCount="2">
    <brk id="90" max="8" man="1"/>
    <brk id="13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Contents</vt:lpstr>
      <vt:lpstr>National Spotlight</vt:lpstr>
      <vt:lpstr>'National Spotlight'!Print_Area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Kirsty Rothenbury</cp:lastModifiedBy>
  <dcterms:created xsi:type="dcterms:W3CDTF">2020-06-12T03:18:10Z</dcterms:created>
  <dcterms:modified xsi:type="dcterms:W3CDTF">2021-02-01T02:41:43Z</dcterms:modified>
</cp:coreProperties>
</file>