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STP Covid-19 project\Dissemination\Week ending 14 November 2020\IPE materials\Downloads\"/>
    </mc:Choice>
  </mc:AlternateContent>
  <xr:revisionPtr revIDLastSave="0" documentId="13_ncr:1_{441B9859-237F-42BD-9BFD-12DF097779FE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6" r:id="rId2"/>
  </sheets>
  <definedNames>
    <definedName name="_AMO_UniqueIdentifier" hidden="1">"'2995e12c-7f92-4103-a2d1-a1d598d57c6f'"</definedName>
    <definedName name="_xlnm.Print_Area" localSheetId="1">'National Spotlight'!$A$1:$I$134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6" l="1"/>
  <c r="B7" i="46"/>
  <c r="A3" i="46"/>
  <c r="A91" i="46" l="1"/>
  <c r="I7" i="46" l="1"/>
  <c r="E7" i="46"/>
  <c r="D7" i="46"/>
  <c r="H7" i="46"/>
  <c r="G7" i="46"/>
  <c r="C7" i="46"/>
</calcChain>
</file>

<file path=xl/sharedStrings.xml><?xml version="1.0" encoding="utf-8"?>
<sst xmlns="http://schemas.openxmlformats.org/spreadsheetml/2006/main" count="263" uniqueCount="87">
  <si>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</si>
  <si>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</si>
  <si>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</si>
  <si>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</si>
  <si>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</si>
  <si>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</si>
  <si>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</si>
  <si>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</si>
  <si>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</si>
  <si>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</si>
  <si>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</si>
  <si>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</si>
  <si>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</si>
  <si>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</si>
  <si>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</si>
  <si>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</si>
  <si>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</si>
  <si>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</si>
  <si>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</si>
  <si>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</si>
  <si>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</si>
  <si>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</si>
  <si>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</si>
  <si>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</si>
  <si>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</si>
  <si>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</si>
  <si>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</si>
  <si>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</si>
  <si>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</si>
  <si>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</si>
  <si>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</si>
  <si>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</si>
  <si>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</si>
  <si>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</si>
  <si>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</si>
  <si>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</si>
  <si>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</si>
  <si>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</si>
  <si>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</si>
  <si>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</si>
  <si>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</si>
  <si>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</si>
  <si>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</si>
  <si>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</si>
  <si>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</si>
  <si>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</si>
  <si>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</si>
  <si>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</si>
  <si>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</si>
  <si>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</si>
  <si>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</si>
  <si>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</si>
  <si>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</si>
  <si>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</si>
  <si>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</si>
  <si>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</si>
  <si>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</si>
  <si>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</si>
  <si>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</si>
  <si>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</si>
  <si>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</si>
  <si>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</si>
  <si>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</si>
  <si>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</si>
  <si>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</si>
  <si>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</si>
  <si>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</si>
  <si>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</si>
  <si>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</si>
  <si>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</si>
  <si>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</si>
  <si>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</si>
  <si>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</si>
  <si>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</si>
  <si>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</si>
  <si>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</si>
  <si>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</si>
  <si>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</si>
  <si>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</si>
  <si>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</si>
  <si>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</si>
  <si>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</si>
  <si>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</si>
  <si>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17 October)</t>
  </si>
  <si>
    <t>Previous week (ending 07 November)</t>
  </si>
  <si>
    <t>This week (ending 14 November)</t>
  </si>
  <si>
    <t>Released at 11.30am (Canberra time) 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</si>
</sst>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Spotlight'!$K$163:$K$181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Spotlight'!$L$143:$L$161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1.7000000000000001E-2</c:v>
                </c:pt>
                <c:pt idx="2">
                  <c:v>6.7799999999999999E-2</c:v>
                </c:pt>
                <c:pt idx="3">
                  <c:v>1.01E-2</c:v>
                </c:pt>
                <c:pt idx="4">
                  <c:v>6.6400000000000001E-2</c:v>
                </c:pt>
                <c:pt idx="5">
                  <c:v>4.5699999999999998E-2</c:v>
                </c:pt>
                <c:pt idx="6">
                  <c:v>0.10059999999999999</c:v>
                </c:pt>
                <c:pt idx="7">
                  <c:v>7.0900000000000005E-2</c:v>
                </c:pt>
                <c:pt idx="8">
                  <c:v>4.0899999999999999E-2</c:v>
                </c:pt>
                <c:pt idx="9">
                  <c:v>1.44E-2</c:v>
                </c:pt>
                <c:pt idx="10">
                  <c:v>3.9399999999999998E-2</c:v>
                </c:pt>
                <c:pt idx="11">
                  <c:v>2.1499999999999998E-2</c:v>
                </c:pt>
                <c:pt idx="12">
                  <c:v>8.3199999999999996E-2</c:v>
                </c:pt>
                <c:pt idx="13">
                  <c:v>6.7900000000000002E-2</c:v>
                </c:pt>
                <c:pt idx="14">
                  <c:v>6.4500000000000002E-2</c:v>
                </c:pt>
                <c:pt idx="15">
                  <c:v>8.1199999999999994E-2</c:v>
                </c:pt>
                <c:pt idx="16">
                  <c:v>0.1439</c:v>
                </c:pt>
                <c:pt idx="17">
                  <c:v>1.6400000000000001E-2</c:v>
                </c:pt>
                <c:pt idx="18">
                  <c:v>3.44E-2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A-4AE5-BAB1-11E93C926F94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Spotlight'!$K$163:$K$181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Spotlight'!$L$163:$L$181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1.72E-2</c:v>
                </c:pt>
                <c:pt idx="2">
                  <c:v>6.7699999999999996E-2</c:v>
                </c:pt>
                <c:pt idx="3">
                  <c:v>1.0200000000000001E-2</c:v>
                </c:pt>
                <c:pt idx="4">
                  <c:v>6.4500000000000002E-2</c:v>
                </c:pt>
                <c:pt idx="5">
                  <c:v>4.5199999999999997E-2</c:v>
                </c:pt>
                <c:pt idx="6">
                  <c:v>0.1042</c:v>
                </c:pt>
                <c:pt idx="7">
                  <c:v>6.25E-2</c:v>
                </c:pt>
                <c:pt idx="8">
                  <c:v>0.04</c:v>
                </c:pt>
                <c:pt idx="9">
                  <c:v>1.2999999999999999E-2</c:v>
                </c:pt>
                <c:pt idx="10">
                  <c:v>4.1700000000000001E-2</c:v>
                </c:pt>
                <c:pt idx="11">
                  <c:v>2.0799999999999999E-2</c:v>
                </c:pt>
                <c:pt idx="12">
                  <c:v>8.1799999999999998E-2</c:v>
                </c:pt>
                <c:pt idx="13">
                  <c:v>6.7599999999999993E-2</c:v>
                </c:pt>
                <c:pt idx="14">
                  <c:v>6.88E-2</c:v>
                </c:pt>
                <c:pt idx="15">
                  <c:v>8.2500000000000004E-2</c:v>
                </c:pt>
                <c:pt idx="16">
                  <c:v>0.1502</c:v>
                </c:pt>
                <c:pt idx="17">
                  <c:v>1.5100000000000001E-2</c:v>
                </c:pt>
                <c:pt idx="18">
                  <c:v>3.3599999999999998E-2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A-4AE5-BAB1-11E93C92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Spotlight'!$K$41:$K$47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Spotlight'!$L$23:$L$29</c:f>
              <c:numCache>
                <c:formatCode>0.0</c:formatCode>
                <c:ptCount val="7"/>
                <c:pt idx="0">
                  <c:v>101.96</c:v>
                </c:pt>
                <c:pt idx="1">
                  <c:v>95.05</c:v>
                </c:pt>
                <c:pt idx="2">
                  <c:v>96.55</c:v>
                </c:pt>
                <c:pt idx="3">
                  <c:v>97.28</c:v>
                </c:pt>
                <c:pt idx="4">
                  <c:v>97.27</c:v>
                </c:pt>
                <c:pt idx="5">
                  <c:v>93.52</c:v>
                </c:pt>
                <c:pt idx="6">
                  <c:v>88.45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8-4D81-A36A-4E7375BB68E8}"/>
            </c:ext>
          </c:extLst>
        </c:ser>
        <c:ser>
          <c:idx val="1"/>
          <c:order val="1"/>
          <c:tx>
            <c:strRef>
              <c:f>'National Spotlight'!$K$6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Spotlight'!$K$41:$K$47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Spotlight'!$L$32:$L$38</c:f>
              <c:numCache>
                <c:formatCode>0.0</c:formatCode>
                <c:ptCount val="7"/>
                <c:pt idx="0">
                  <c:v>103.66</c:v>
                </c:pt>
                <c:pt idx="1">
                  <c:v>95.19</c:v>
                </c:pt>
                <c:pt idx="2">
                  <c:v>95.25</c:v>
                </c:pt>
                <c:pt idx="3">
                  <c:v>95.81</c:v>
                </c:pt>
                <c:pt idx="4">
                  <c:v>95.86</c:v>
                </c:pt>
                <c:pt idx="5">
                  <c:v>92.1</c:v>
                </c:pt>
                <c:pt idx="6">
                  <c:v>86.88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8-4D81-A36A-4E7375BB68E8}"/>
            </c:ext>
          </c:extLst>
        </c:ser>
        <c:ser>
          <c:idx val="2"/>
          <c:order val="2"/>
          <c:tx>
            <c:strRef>
              <c:f>'National Spotlight'!$K$7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Spotlight'!$K$41:$K$47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Spotlight'!$L$41:$L$47</c:f>
              <c:numCache>
                <c:formatCode>0.0</c:formatCode>
                <c:ptCount val="7"/>
                <c:pt idx="0">
                  <c:v>105.73</c:v>
                </c:pt>
                <c:pt idx="1">
                  <c:v>95.7</c:v>
                </c:pt>
                <c:pt idx="2">
                  <c:v>95.89</c:v>
                </c:pt>
                <c:pt idx="3">
                  <c:v>96.68</c:v>
                </c:pt>
                <c:pt idx="4">
                  <c:v>96.77</c:v>
                </c:pt>
                <c:pt idx="5">
                  <c:v>92.84</c:v>
                </c:pt>
                <c:pt idx="6">
                  <c:v>87.22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98-4D81-A36A-4E7375BB6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Spotlight'!$K$70:$K$77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Spotlight'!$L$81:$L$87</c:f>
              <c:numCache>
                <c:formatCode>0.0</c:formatCode>
                <c:ptCount val="7"/>
                <c:pt idx="0">
                  <c:v>327.44</c:v>
                </c:pt>
                <c:pt idx="1">
                  <c:v>1008.62</c:v>
                </c:pt>
                <c:pt idx="2">
                  <c:v>1594.77</c:v>
                </c:pt>
                <c:pt idx="3">
                  <c:v>1855.62</c:v>
                </c:pt>
                <c:pt idx="4">
                  <c:v>1758.19</c:v>
                </c:pt>
                <c:pt idx="5">
                  <c:v>1469.25</c:v>
                </c:pt>
                <c:pt idx="6">
                  <c:v>1024.6400000000001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5-4CC7-9C1A-4BAFEEFEBEB6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Spotlight'!$K$70:$K$77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Spotlight'!$L$90:$L$96</c:f>
              <c:numCache>
                <c:formatCode>0.0</c:formatCode>
                <c:ptCount val="7"/>
                <c:pt idx="0">
                  <c:v>398.27</c:v>
                </c:pt>
                <c:pt idx="1">
                  <c:v>1078.3499999999999</c:v>
                </c:pt>
                <c:pt idx="2">
                  <c:v>1592.94</c:v>
                </c:pt>
                <c:pt idx="3">
                  <c:v>1789</c:v>
                </c:pt>
                <c:pt idx="4">
                  <c:v>1689.19</c:v>
                </c:pt>
                <c:pt idx="5">
                  <c:v>1430.46</c:v>
                </c:pt>
                <c:pt idx="6">
                  <c:v>1018.54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5-4CC7-9C1A-4BAFEEFE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Spotlight'!$K$163:$K$181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Spotlight'!$L$101:$L$119</c:f>
              <c:numCache>
                <c:formatCode>0</c:formatCode>
                <c:ptCount val="19"/>
                <c:pt idx="0">
                  <c:v>1081.0899999999999</c:v>
                </c:pt>
                <c:pt idx="1">
                  <c:v>3566.49</c:v>
                </c:pt>
                <c:pt idx="2">
                  <c:v>1636.94</c:v>
                </c:pt>
                <c:pt idx="3">
                  <c:v>2142.79</c:v>
                </c:pt>
                <c:pt idx="4">
                  <c:v>1724.39</c:v>
                </c:pt>
                <c:pt idx="5">
                  <c:v>1766.43</c:v>
                </c:pt>
                <c:pt idx="6">
                  <c:v>913.07</c:v>
                </c:pt>
                <c:pt idx="7">
                  <c:v>672.9</c:v>
                </c:pt>
                <c:pt idx="8">
                  <c:v>1660.37</c:v>
                </c:pt>
                <c:pt idx="9">
                  <c:v>1914.07</c:v>
                </c:pt>
                <c:pt idx="10">
                  <c:v>2263.6</c:v>
                </c:pt>
                <c:pt idx="11">
                  <c:v>1447.32</c:v>
                </c:pt>
                <c:pt idx="12">
                  <c:v>1897.84</c:v>
                </c:pt>
                <c:pt idx="13">
                  <c:v>1321.72</c:v>
                </c:pt>
                <c:pt idx="14">
                  <c:v>1647.98</c:v>
                </c:pt>
                <c:pt idx="15">
                  <c:v>1325.27</c:v>
                </c:pt>
                <c:pt idx="16">
                  <c:v>1270.02</c:v>
                </c:pt>
                <c:pt idx="17">
                  <c:v>958.25</c:v>
                </c:pt>
                <c:pt idx="18">
                  <c:v>1130.57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679-A908-392CF71A7B93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Spotlight'!$K$163:$K$181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Spotlight'!$L$121:$L$139</c:f>
              <c:numCache>
                <c:formatCode>0</c:formatCode>
                <c:ptCount val="19"/>
                <c:pt idx="0">
                  <c:v>1163.6199999999999</c:v>
                </c:pt>
                <c:pt idx="1">
                  <c:v>2909.4</c:v>
                </c:pt>
                <c:pt idx="2">
                  <c:v>1603.57</c:v>
                </c:pt>
                <c:pt idx="3">
                  <c:v>2160.8000000000002</c:v>
                </c:pt>
                <c:pt idx="4">
                  <c:v>1742.63</c:v>
                </c:pt>
                <c:pt idx="5">
                  <c:v>1660.78</c:v>
                </c:pt>
                <c:pt idx="6">
                  <c:v>918.6</c:v>
                </c:pt>
                <c:pt idx="7">
                  <c:v>682.29</c:v>
                </c:pt>
                <c:pt idx="8">
                  <c:v>1585.21</c:v>
                </c:pt>
                <c:pt idx="9">
                  <c:v>1974.86</c:v>
                </c:pt>
                <c:pt idx="10">
                  <c:v>2038.37</c:v>
                </c:pt>
                <c:pt idx="11">
                  <c:v>1443.47</c:v>
                </c:pt>
                <c:pt idx="12">
                  <c:v>1900.34</c:v>
                </c:pt>
                <c:pt idx="13">
                  <c:v>1345.45</c:v>
                </c:pt>
                <c:pt idx="14">
                  <c:v>1602.79</c:v>
                </c:pt>
                <c:pt idx="15">
                  <c:v>1358.86</c:v>
                </c:pt>
                <c:pt idx="16">
                  <c:v>1283.97</c:v>
                </c:pt>
                <c:pt idx="17">
                  <c:v>972.29</c:v>
                </c:pt>
                <c:pt idx="18">
                  <c:v>1200.6400000000001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679-A908-392CF71A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Spotlight'!$K$61:$K$67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Spotlight'!$L$52:$L$58</c:f>
              <c:numCache>
                <c:formatCode>0.0</c:formatCode>
                <c:ptCount val="7"/>
                <c:pt idx="0">
                  <c:v>99.65</c:v>
                </c:pt>
                <c:pt idx="1">
                  <c:v>94.96</c:v>
                </c:pt>
                <c:pt idx="2">
                  <c:v>97.43</c:v>
                </c:pt>
                <c:pt idx="3">
                  <c:v>98.29</c:v>
                </c:pt>
                <c:pt idx="4">
                  <c:v>97.56</c:v>
                </c:pt>
                <c:pt idx="5">
                  <c:v>93</c:v>
                </c:pt>
                <c:pt idx="6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5-4B68-B3BB-0F5A61A8CEB6}"/>
            </c:ext>
          </c:extLst>
        </c:ser>
        <c:ser>
          <c:idx val="1"/>
          <c:order val="1"/>
          <c:tx>
            <c:strRef>
              <c:f>'National Spotlight'!$K$6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Spotlight'!$K$61:$K$67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Spotlight'!$L$61:$L$67</c:f>
              <c:numCache>
                <c:formatCode>0.0</c:formatCode>
                <c:ptCount val="7"/>
                <c:pt idx="0">
                  <c:v>103.2</c:v>
                </c:pt>
                <c:pt idx="1">
                  <c:v>96.18</c:v>
                </c:pt>
                <c:pt idx="2">
                  <c:v>97.18</c:v>
                </c:pt>
                <c:pt idx="3">
                  <c:v>98.24</c:v>
                </c:pt>
                <c:pt idx="4">
                  <c:v>97.38</c:v>
                </c:pt>
                <c:pt idx="5">
                  <c:v>92.88</c:v>
                </c:pt>
                <c:pt idx="6">
                  <c:v>86.52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5-4B68-B3BB-0F5A61A8CEB6}"/>
            </c:ext>
          </c:extLst>
        </c:ser>
        <c:ser>
          <c:idx val="2"/>
          <c:order val="2"/>
          <c:tx>
            <c:strRef>
              <c:f>'National Spotlight'!$K$7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Spotlight'!$K$61:$K$67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Spotlight'!$L$70:$L$76</c:f>
              <c:numCache>
                <c:formatCode>0.0</c:formatCode>
                <c:ptCount val="7"/>
                <c:pt idx="0">
                  <c:v>105.27</c:v>
                </c:pt>
                <c:pt idx="1">
                  <c:v>96.44</c:v>
                </c:pt>
                <c:pt idx="2">
                  <c:v>97.63</c:v>
                </c:pt>
                <c:pt idx="3">
                  <c:v>98.86</c:v>
                </c:pt>
                <c:pt idx="4">
                  <c:v>97.97</c:v>
                </c:pt>
                <c:pt idx="5">
                  <c:v>93.3</c:v>
                </c:pt>
                <c:pt idx="6">
                  <c:v>86.47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5-4B68-B3BB-0F5A61A8C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Spotlight'!$K$163:$K$181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Spotlight'!$L$184:$L$202</c:f>
              <c:numCache>
                <c:formatCode>0.0%</c:formatCode>
                <c:ptCount val="19"/>
                <c:pt idx="0">
                  <c:v>-6.4699999999999994E-2</c:v>
                </c:pt>
                <c:pt idx="1">
                  <c:v>-1.77E-2</c:v>
                </c:pt>
                <c:pt idx="2">
                  <c:v>-3.04E-2</c:v>
                </c:pt>
                <c:pt idx="3">
                  <c:v>-2.3599999999999999E-2</c:v>
                </c:pt>
                <c:pt idx="4">
                  <c:v>-5.79E-2</c:v>
                </c:pt>
                <c:pt idx="5">
                  <c:v>-4.02E-2</c:v>
                </c:pt>
                <c:pt idx="6">
                  <c:v>5.1000000000000004E-3</c:v>
                </c:pt>
                <c:pt idx="7">
                  <c:v>-0.1444</c:v>
                </c:pt>
                <c:pt idx="8">
                  <c:v>-5.0700000000000002E-2</c:v>
                </c:pt>
                <c:pt idx="9">
                  <c:v>-0.12590000000000001</c:v>
                </c:pt>
                <c:pt idx="10">
                  <c:v>2.6800000000000001E-2</c:v>
                </c:pt>
                <c:pt idx="11">
                  <c:v>-6.0499999999999998E-2</c:v>
                </c:pt>
                <c:pt idx="12">
                  <c:v>-4.6100000000000002E-2</c:v>
                </c:pt>
                <c:pt idx="13">
                  <c:v>-3.2800000000000003E-2</c:v>
                </c:pt>
                <c:pt idx="14">
                  <c:v>3.5400000000000001E-2</c:v>
                </c:pt>
                <c:pt idx="15">
                  <c:v>-1.37E-2</c:v>
                </c:pt>
                <c:pt idx="16">
                  <c:v>1.3100000000000001E-2</c:v>
                </c:pt>
                <c:pt idx="17">
                  <c:v>-0.10589999999999999</c:v>
                </c:pt>
                <c:pt idx="18">
                  <c:v>-5.21E-2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F-451E-908C-8019FA3EA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6.0000000000000012E-2"/>
          <c:min val="-0.18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6.0000000000000012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Spotlight'!$K$264:$K$304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'National Spotlight'!$L$264:$L$304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2-4B02-85E8-2FC79F28E01E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Spotlight'!$K$264:$K$304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'National Spotlight'!$L$306:$L$346</c:f>
              <c:numCache>
                <c:formatCode>0.0</c:formatCode>
                <c:ptCount val="41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2-4B02-85E8-2FC79F28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E7DF57B-0251-4EDE-98DB-1AD99A30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115</xdr:row>
      <xdr:rowOff>185645</xdr:rowOff>
    </xdr:from>
    <xdr:to>
      <xdr:col>9</xdr:col>
      <xdr:colOff>429</xdr:colOff>
      <xdr:row>133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4DE741-90A4-4FB3-8567-8F8E78119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6225</xdr:rowOff>
    </xdr:from>
    <xdr:to>
      <xdr:col>9</xdr:col>
      <xdr:colOff>429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FDD879-A0A9-4DB5-BC55-86604FAAE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3345</xdr:rowOff>
    </xdr:from>
    <xdr:to>
      <xdr:col>9</xdr:col>
      <xdr:colOff>429</xdr:colOff>
      <xdr:row>75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A6079B-32FC-438D-BB5B-E00F1E4C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1</xdr:rowOff>
    </xdr:from>
    <xdr:to>
      <xdr:col>9</xdr:col>
      <xdr:colOff>429</xdr:colOff>
      <xdr:row>89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6E3197-FF4C-42EF-80DC-91792A7DF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55</xdr:row>
      <xdr:rowOff>2990</xdr:rowOff>
    </xdr:from>
    <xdr:to>
      <xdr:col>9</xdr:col>
      <xdr:colOff>429</xdr:colOff>
      <xdr:row>65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C6001F-3940-4964-8789-9FFC8274D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90</xdr:row>
      <xdr:rowOff>187390</xdr:rowOff>
    </xdr:from>
    <xdr:to>
      <xdr:col>9</xdr:col>
      <xdr:colOff>429</xdr:colOff>
      <xdr:row>115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F4E1DDA-B27A-4E7F-B70F-9C356EC18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8</xdr:col>
      <xdr:colOff>638175</xdr:colOff>
      <xdr:row>43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C868A1-EC6A-4226-9DAF-809A4D6BA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D7CB-3A2E-404B-AABB-A218BB77837F}">
  <sheetPr codeName="Sheet2">
    <tabColor theme="4" tint="-0.249977111117893"/>
  </sheetPr>
  <dimension ref="A1:L349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8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3"/>
      <c r="K1" s="36"/>
      <c r="L1" s="37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8" t="s">
        <v>80</v>
      </c>
      <c r="L2" s="39">
        <v>44149</v>
      </c>
    </row>
    <row r="3" spans="1:12" ht="15" customHeight="1" x14ac:dyDescent="0.25">
      <c r="A3" s="24" t="str">
        <f>"Week ending "&amp;TEXT($L$2,"dddd dd mmmm yyyy")</f>
        <v>Week ending Saturday 14 November 2020</v>
      </c>
      <c r="B3" s="23"/>
      <c r="C3" s="25"/>
      <c r="D3" s="26"/>
      <c r="E3" s="23"/>
      <c r="F3" s="23"/>
      <c r="G3" s="23"/>
      <c r="H3" s="23"/>
      <c r="I3" s="23"/>
      <c r="J3" s="23"/>
      <c r="K3" s="42" t="s">
        <v>81</v>
      </c>
      <c r="L3" s="41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8" t="s">
        <v>83</v>
      </c>
      <c r="L4" s="41">
        <v>44121</v>
      </c>
    </row>
    <row r="5" spans="1:12" ht="16.5" customHeight="1" thickBot="1" x14ac:dyDescent="0.3">
      <c r="A5" s="28" t="s">
        <v>71</v>
      </c>
      <c r="B5" s="25"/>
      <c r="C5" s="29"/>
      <c r="D5" s="30"/>
      <c r="E5" s="27"/>
      <c r="F5" s="23"/>
      <c r="G5" s="23"/>
      <c r="H5" s="23"/>
      <c r="I5" s="23"/>
      <c r="J5" s="23"/>
      <c r="K5" s="38" t="s">
        <v>82</v>
      </c>
      <c r="L5" s="41">
        <v>44135</v>
      </c>
    </row>
    <row r="6" spans="1:12" ht="16.5" customHeight="1" x14ac:dyDescent="0.25">
      <c r="A6" s="60"/>
      <c r="B6" s="86" t="s">
        <v>72</v>
      </c>
      <c r="C6" s="87"/>
      <c r="D6" s="87"/>
      <c r="E6" s="88"/>
      <c r="F6" s="89" t="s">
        <v>73</v>
      </c>
      <c r="G6" s="87"/>
      <c r="H6" s="87"/>
      <c r="I6" s="88"/>
      <c r="J6" s="54"/>
      <c r="K6" s="38" t="s">
        <v>84</v>
      </c>
      <c r="L6" s="41">
        <v>44142</v>
      </c>
    </row>
    <row r="7" spans="1:12" ht="33.75" customHeight="1" x14ac:dyDescent="0.25">
      <c r="A7" s="90"/>
      <c r="B7" s="92" t="str">
        <f>"% Change between " &amp; TEXT($L$3,"dd mmmm")&amp;" and "&amp; TEXT($L$2,"dd mmmm") &amp; " (Change since 100th case of COVID-19)"</f>
        <v>% Change between 14 March and 14 November (Change since 100th case of COVID-19)</v>
      </c>
      <c r="C7" s="94" t="str">
        <f>"% Change between " &amp; TEXT($L$4,"dd mmmm")&amp;" and "&amp; TEXT($L$2,"dd mmmm") &amp; " (monthly change)"</f>
        <v>% Change between 17 October and 14 November (monthly change)</v>
      </c>
      <c r="D7" s="77" t="str">
        <f>"% Change between " &amp; TEXT($L$6,"dd mmmm")&amp;" and "&amp; TEXT($L$2,"dd mmmm") &amp; " (weekly change)"</f>
        <v>% Change between 07 November and 14 November (weekly change)</v>
      </c>
      <c r="E7" s="79" t="str">
        <f>"% Change between " &amp; TEXT($L$5,"dd mmmm")&amp;" and "&amp; TEXT($L$6,"dd mmmm") &amp; " (weekly change)"</f>
        <v>% Change between 31 October and 07 November (weekly change)</v>
      </c>
      <c r="F7" s="96" t="str">
        <f>"% Change between " &amp; TEXT($L$3,"dd mmmm")&amp;" and "&amp; TEXT($L$2,"dd mmmm") &amp; " (Change since 100th case of COVID-19)"</f>
        <v>% Change between 14 March and 14 November (Change since 100th case of COVID-19)</v>
      </c>
      <c r="G7" s="94" t="str">
        <f>"% Change between " &amp; TEXT($L$4,"dd mmmm")&amp;" and "&amp; TEXT($L$2,"dd mmmm") &amp; " (monthly change)"</f>
        <v>% Change between 17 October and 14 November (monthly change)</v>
      </c>
      <c r="H7" s="77" t="str">
        <f>"% Change between " &amp; TEXT($L$6,"dd mmmm")&amp;" and "&amp; TEXT($L$2,"dd mmmm") &amp; " (weekly change)"</f>
        <v>% Change between 07 November and 14 November (weekly change)</v>
      </c>
      <c r="I7" s="79" t="str">
        <f>"% Change between " &amp; TEXT($L$5,"dd mmmm")&amp;" and "&amp; TEXT($L$6,"dd mmmm") &amp; " (weekly change)"</f>
        <v>% Change between 31 October and 07 November (weekly change)</v>
      </c>
      <c r="J7" s="55"/>
      <c r="K7" s="38" t="s">
        <v>85</v>
      </c>
      <c r="L7" s="41">
        <v>44149</v>
      </c>
    </row>
    <row r="8" spans="1:12" ht="44.25" customHeight="1" thickBot="1" x14ac:dyDescent="0.3">
      <c r="A8" s="91"/>
      <c r="B8" s="93"/>
      <c r="C8" s="95"/>
      <c r="D8" s="78"/>
      <c r="E8" s="80"/>
      <c r="F8" s="97"/>
      <c r="G8" s="95"/>
      <c r="H8" s="78"/>
      <c r="I8" s="80"/>
      <c r="J8" s="56"/>
      <c r="K8" s="42" t="s">
        <v>3</v>
      </c>
      <c r="L8" s="44"/>
    </row>
    <row r="9" spans="1:12" x14ac:dyDescent="0.25">
      <c r="A9" s="61"/>
      <c r="B9" s="81" t="s">
        <v>40</v>
      </c>
      <c r="C9" s="82"/>
      <c r="D9" s="82"/>
      <c r="E9" s="82"/>
      <c r="F9" s="82"/>
      <c r="G9" s="82"/>
      <c r="H9" s="82"/>
      <c r="I9" s="83"/>
      <c r="J9" s="31"/>
      <c r="K9" s="59"/>
      <c r="L9" s="44"/>
    </row>
    <row r="10" spans="1:12" x14ac:dyDescent="0.25">
      <c r="A10" s="62" t="s">
        <v>1</v>
      </c>
      <c r="B10" s="31">
        <v>-2.9330809993833751E-2</v>
      </c>
      <c r="C10" s="31">
        <v>1.4524835142286641E-3</v>
      </c>
      <c r="D10" s="31">
        <v>5.6353705040788071E-3</v>
      </c>
      <c r="E10" s="31">
        <v>-4.9510125832360474E-3</v>
      </c>
      <c r="F10" s="31">
        <v>-3.9087419150686364E-2</v>
      </c>
      <c r="G10" s="31">
        <v>7.8717202435107936E-4</v>
      </c>
      <c r="H10" s="31">
        <v>9.6758109650192381E-3</v>
      </c>
      <c r="I10" s="63">
        <v>-1.5734316056540409E-3</v>
      </c>
      <c r="J10" s="31"/>
      <c r="K10" s="73"/>
      <c r="L10" s="43"/>
    </row>
    <row r="11" spans="1:12" x14ac:dyDescent="0.25">
      <c r="A11" s="64" t="s">
        <v>41</v>
      </c>
      <c r="B11" s="31">
        <v>-2.8485475211178946E-2</v>
      </c>
      <c r="C11" s="31">
        <v>-4.3680755378153746E-3</v>
      </c>
      <c r="D11" s="31">
        <v>4.1601805005111459E-3</v>
      </c>
      <c r="E11" s="31">
        <v>-7.2910502690635148E-3</v>
      </c>
      <c r="F11" s="31">
        <v>-5.3188402819105529E-2</v>
      </c>
      <c r="G11" s="31">
        <v>-8.8771562918081859E-3</v>
      </c>
      <c r="H11" s="31">
        <v>1.0165104284445281E-2</v>
      </c>
      <c r="I11" s="63">
        <v>-4.6886140736516202E-3</v>
      </c>
      <c r="J11" s="31"/>
      <c r="K11" s="73"/>
      <c r="L11" s="43"/>
    </row>
    <row r="12" spans="1:12" ht="15" customHeight="1" x14ac:dyDescent="0.25">
      <c r="A12" s="64" t="s">
        <v>42</v>
      </c>
      <c r="B12" s="31">
        <v>-5.4141105946120649E-2</v>
      </c>
      <c r="C12" s="31">
        <v>1.0689457168159278E-2</v>
      </c>
      <c r="D12" s="31">
        <v>7.6645254075502489E-3</v>
      </c>
      <c r="E12" s="31">
        <v>-3.2477954714722479E-3</v>
      </c>
      <c r="F12" s="31">
        <v>-3.3022098767546915E-2</v>
      </c>
      <c r="G12" s="31">
        <v>1.8291253604304725E-2</v>
      </c>
      <c r="H12" s="31">
        <v>1.5510277102793735E-2</v>
      </c>
      <c r="I12" s="63">
        <v>1.5434687420023963E-3</v>
      </c>
      <c r="J12" s="31"/>
      <c r="K12" s="43"/>
      <c r="L12" s="44"/>
    </row>
    <row r="13" spans="1:12" ht="15" customHeight="1" x14ac:dyDescent="0.25">
      <c r="A13" s="64" t="s">
        <v>43</v>
      </c>
      <c r="B13" s="31">
        <v>-1.8481551298490051E-2</v>
      </c>
      <c r="C13" s="31">
        <v>-3.6790904218808596E-4</v>
      </c>
      <c r="D13" s="31">
        <v>8.339199444501233E-3</v>
      </c>
      <c r="E13" s="31">
        <v>-6.0283528817312027E-3</v>
      </c>
      <c r="F13" s="31">
        <v>-2.6016824812490014E-2</v>
      </c>
      <c r="G13" s="31">
        <v>-6.9176600720426418E-3</v>
      </c>
      <c r="H13" s="31">
        <v>1.0982453957964378E-2</v>
      </c>
      <c r="I13" s="63">
        <v>-3.2391585615431095E-3</v>
      </c>
      <c r="J13" s="31"/>
      <c r="K13" s="43"/>
      <c r="L13" s="44"/>
    </row>
    <row r="14" spans="1:12" ht="15" customHeight="1" x14ac:dyDescent="0.25">
      <c r="A14" s="64" t="s">
        <v>44</v>
      </c>
      <c r="B14" s="31">
        <v>-8.3826083970316434E-3</v>
      </c>
      <c r="C14" s="31">
        <v>7.6022252527341294E-5</v>
      </c>
      <c r="D14" s="31">
        <v>6.018157482921227E-3</v>
      </c>
      <c r="E14" s="31">
        <v>-2.3013943060405939E-3</v>
      </c>
      <c r="F14" s="31">
        <v>-7.1960303473123099E-3</v>
      </c>
      <c r="G14" s="31">
        <v>2.9440883472799939E-3</v>
      </c>
      <c r="H14" s="31">
        <v>4.0350422750006221E-3</v>
      </c>
      <c r="I14" s="63">
        <v>-2.1789870264120603E-3</v>
      </c>
      <c r="J14" s="31"/>
      <c r="K14" s="59"/>
      <c r="L14" s="44"/>
    </row>
    <row r="15" spans="1:12" ht="15" customHeight="1" x14ac:dyDescent="0.25">
      <c r="A15" s="64" t="s">
        <v>45</v>
      </c>
      <c r="B15" s="31">
        <v>-3.6097869640597802E-3</v>
      </c>
      <c r="C15" s="31">
        <v>2.3766399440232622E-3</v>
      </c>
      <c r="D15" s="31">
        <v>2.6273149531161888E-3</v>
      </c>
      <c r="E15" s="31">
        <v>-3.0666442029022578E-3</v>
      </c>
      <c r="F15" s="31">
        <v>-5.1319068205996299E-2</v>
      </c>
      <c r="G15" s="31">
        <v>7.1636908399796972E-4</v>
      </c>
      <c r="H15" s="31">
        <v>4.4087157553684975E-4</v>
      </c>
      <c r="I15" s="63">
        <v>-2.4563490427875756E-4</v>
      </c>
      <c r="J15" s="31"/>
      <c r="K15" s="43"/>
      <c r="L15" s="44"/>
    </row>
    <row r="16" spans="1:12" ht="15" customHeight="1" x14ac:dyDescent="0.25">
      <c r="A16" s="64" t="s">
        <v>46</v>
      </c>
      <c r="B16" s="31">
        <v>-4.1069350157358242E-2</v>
      </c>
      <c r="C16" s="31">
        <v>2.1637151818330036E-3</v>
      </c>
      <c r="D16" s="31">
        <v>4.6198031957171981E-3</v>
      </c>
      <c r="E16" s="31">
        <v>2.6911132029023843E-3</v>
      </c>
      <c r="F16" s="31">
        <v>-3.9167023997289441E-2</v>
      </c>
      <c r="G16" s="31">
        <v>1.594346919120504E-2</v>
      </c>
      <c r="H16" s="31">
        <v>1.9481658481887987E-3</v>
      </c>
      <c r="I16" s="63">
        <v>2.1410032867227091E-2</v>
      </c>
      <c r="J16" s="31"/>
      <c r="K16" s="43"/>
      <c r="L16" s="44"/>
    </row>
    <row r="17" spans="1:12" ht="15" customHeight="1" x14ac:dyDescent="0.25">
      <c r="A17" s="64" t="s">
        <v>47</v>
      </c>
      <c r="B17" s="31">
        <v>2.5057090659967862E-3</v>
      </c>
      <c r="C17" s="31">
        <v>1.4582695363281717E-2</v>
      </c>
      <c r="D17" s="31">
        <v>1.2005739644407321E-3</v>
      </c>
      <c r="E17" s="31">
        <v>1.8087830697903762E-3</v>
      </c>
      <c r="F17" s="31">
        <v>7.3537866356874204E-3</v>
      </c>
      <c r="G17" s="31">
        <v>1.946343395936756E-2</v>
      </c>
      <c r="H17" s="31">
        <v>6.7537298523197009E-3</v>
      </c>
      <c r="I17" s="63">
        <v>8.1097243617787029E-3</v>
      </c>
      <c r="J17" s="31"/>
      <c r="K17" s="43"/>
      <c r="L17" s="44"/>
    </row>
    <row r="18" spans="1:12" x14ac:dyDescent="0.25">
      <c r="A18" s="65" t="s">
        <v>48</v>
      </c>
      <c r="B18" s="31">
        <v>-3.3482305275343127E-2</v>
      </c>
      <c r="C18" s="31">
        <v>-1.2841685228388355E-2</v>
      </c>
      <c r="D18" s="31">
        <v>-5.1012852157630295E-3</v>
      </c>
      <c r="E18" s="31">
        <v>-8.3976874709879024E-3</v>
      </c>
      <c r="F18" s="31">
        <v>-2.8500541498455823E-2</v>
      </c>
      <c r="G18" s="31">
        <v>-1.0986505622344933E-2</v>
      </c>
      <c r="H18" s="31">
        <v>-6.0653334335977194E-3</v>
      </c>
      <c r="I18" s="63">
        <v>-2.3450253514728514E-3</v>
      </c>
      <c r="J18" s="56"/>
      <c r="K18" s="45"/>
      <c r="L18" s="44"/>
    </row>
    <row r="19" spans="1:12" x14ac:dyDescent="0.25">
      <c r="A19" s="61"/>
      <c r="B19" s="84" t="s">
        <v>49</v>
      </c>
      <c r="C19" s="84"/>
      <c r="D19" s="84"/>
      <c r="E19" s="84"/>
      <c r="F19" s="84"/>
      <c r="G19" s="84"/>
      <c r="H19" s="84"/>
      <c r="I19" s="85"/>
      <c r="J19" s="31"/>
      <c r="K19" s="43"/>
      <c r="L19" s="44"/>
    </row>
    <row r="20" spans="1:12" x14ac:dyDescent="0.25">
      <c r="A20" s="64" t="s">
        <v>50</v>
      </c>
      <c r="B20" s="31">
        <v>-4.4261717570314496E-2</v>
      </c>
      <c r="C20" s="31">
        <v>-5.7100064960875496E-3</v>
      </c>
      <c r="D20" s="31">
        <v>6.6227044446218741E-3</v>
      </c>
      <c r="E20" s="31">
        <v>-8.0832506473993426E-3</v>
      </c>
      <c r="F20" s="31">
        <v>-5.9588866854609623E-2</v>
      </c>
      <c r="G20" s="31">
        <v>-4.421958265445447E-3</v>
      </c>
      <c r="H20" s="31">
        <v>1.0279402737825016E-2</v>
      </c>
      <c r="I20" s="63">
        <v>-3.0235853327962303E-3</v>
      </c>
      <c r="J20" s="31"/>
      <c r="K20" s="43"/>
      <c r="L20" s="43"/>
    </row>
    <row r="21" spans="1:12" x14ac:dyDescent="0.25">
      <c r="A21" s="64" t="s">
        <v>51</v>
      </c>
      <c r="B21" s="31">
        <v>-3.0527048986011551E-2</v>
      </c>
      <c r="C21" s="31">
        <v>4.8400755004114338E-3</v>
      </c>
      <c r="D21" s="31">
        <v>3.8248419023583224E-3</v>
      </c>
      <c r="E21" s="31">
        <v>-3.0231688265796031E-3</v>
      </c>
      <c r="F21" s="31">
        <v>-1.6686118439909747E-2</v>
      </c>
      <c r="G21" s="31">
        <v>7.2232666162765913E-3</v>
      </c>
      <c r="H21" s="31">
        <v>8.7403968502131058E-3</v>
      </c>
      <c r="I21" s="63">
        <v>2.5389879233261858E-4</v>
      </c>
      <c r="J21" s="31"/>
      <c r="K21" s="70" t="s">
        <v>4</v>
      </c>
      <c r="L21" s="43" t="s">
        <v>60</v>
      </c>
    </row>
    <row r="22" spans="1:12" x14ac:dyDescent="0.25">
      <c r="A22" s="65" t="s">
        <v>53</v>
      </c>
      <c r="B22" s="31">
        <v>0.16505643051011054</v>
      </c>
      <c r="C22" s="31">
        <v>6.6573673869696925E-2</v>
      </c>
      <c r="D22" s="31">
        <v>2.5568282357269823E-2</v>
      </c>
      <c r="E22" s="31">
        <v>2.1019142422618486E-2</v>
      </c>
      <c r="F22" s="31">
        <v>0.41626262753339649</v>
      </c>
      <c r="G22" s="31">
        <v>8.2990225174198295E-2</v>
      </c>
      <c r="H22" s="31">
        <v>2.6524961013465909E-2</v>
      </c>
      <c r="I22" s="63">
        <v>3.2835070986137804E-2</v>
      </c>
      <c r="J22" s="31"/>
      <c r="K22" s="46"/>
      <c r="L22" s="43" t="s">
        <v>5</v>
      </c>
    </row>
    <row r="23" spans="1:12" x14ac:dyDescent="0.25">
      <c r="A23" s="64" t="s">
        <v>54</v>
      </c>
      <c r="B23" s="31">
        <v>-3.5787904409937954E-2</v>
      </c>
      <c r="C23" s="31">
        <v>1.1815094751498112E-2</v>
      </c>
      <c r="D23" s="31">
        <v>3.6500910257828423E-3</v>
      </c>
      <c r="E23" s="31">
        <v>1.0162765634018633E-3</v>
      </c>
      <c r="F23" s="31">
        <v>3.0968152566163143E-2</v>
      </c>
      <c r="G23" s="31">
        <v>1.9779524890252809E-2</v>
      </c>
      <c r="H23" s="31">
        <v>8.3901210931989212E-3</v>
      </c>
      <c r="I23" s="63">
        <v>9.515347337055724E-3</v>
      </c>
      <c r="J23" s="31"/>
      <c r="K23" s="43" t="s">
        <v>53</v>
      </c>
      <c r="L23" s="44">
        <v>101.96</v>
      </c>
    </row>
    <row r="24" spans="1:12" x14ac:dyDescent="0.25">
      <c r="A24" s="64" t="s">
        <v>55</v>
      </c>
      <c r="B24" s="31">
        <v>-2.9939237462934698E-2</v>
      </c>
      <c r="C24" s="31">
        <v>-2.3788053920368313E-3</v>
      </c>
      <c r="D24" s="31">
        <v>5.5439017173763983E-3</v>
      </c>
      <c r="E24" s="31">
        <v>-6.5297274551493478E-3</v>
      </c>
      <c r="F24" s="31">
        <v>-3.0790123737677866E-2</v>
      </c>
      <c r="G24" s="31">
        <v>3.775959459666467E-4</v>
      </c>
      <c r="H24" s="31">
        <v>9.2280872973395933E-3</v>
      </c>
      <c r="I24" s="63">
        <v>2.1318497481415122E-4</v>
      </c>
      <c r="J24" s="31"/>
      <c r="K24" s="43" t="s">
        <v>54</v>
      </c>
      <c r="L24" s="44">
        <v>95.05</v>
      </c>
    </row>
    <row r="25" spans="1:12" x14ac:dyDescent="0.25">
      <c r="A25" s="64" t="s">
        <v>56</v>
      </c>
      <c r="B25" s="31">
        <v>-2.1478713466516419E-2</v>
      </c>
      <c r="C25" s="31">
        <v>-1.4844591410256847E-4</v>
      </c>
      <c r="D25" s="31">
        <v>7.6599586481400639E-3</v>
      </c>
      <c r="E25" s="31">
        <v>-6.9347867446273304E-3</v>
      </c>
      <c r="F25" s="31">
        <v>-5.6351560137883561E-2</v>
      </c>
      <c r="G25" s="31">
        <v>3.0543786657699634E-4</v>
      </c>
      <c r="H25" s="31">
        <v>1.090168332349517E-2</v>
      </c>
      <c r="I25" s="63">
        <v>-1.3876714395656409E-3</v>
      </c>
      <c r="J25" s="31"/>
      <c r="K25" s="43" t="s">
        <v>55</v>
      </c>
      <c r="L25" s="44">
        <v>96.55</v>
      </c>
    </row>
    <row r="26" spans="1:12" ht="17.25" customHeight="1" x14ac:dyDescent="0.25">
      <c r="A26" s="64" t="s">
        <v>57</v>
      </c>
      <c r="B26" s="31">
        <v>-2.5895604809357597E-2</v>
      </c>
      <c r="C26" s="31">
        <v>-3.2055031905842135E-4</v>
      </c>
      <c r="D26" s="31">
        <v>7.6728047264278398E-3</v>
      </c>
      <c r="E26" s="31">
        <v>-6.2267186563733645E-3</v>
      </c>
      <c r="F26" s="31">
        <v>-6.3877787613059622E-2</v>
      </c>
      <c r="G26" s="31">
        <v>-1.316327462535738E-3</v>
      </c>
      <c r="H26" s="31">
        <v>1.2043059141102486E-2</v>
      </c>
      <c r="I26" s="63">
        <v>-3.0772804704256584E-3</v>
      </c>
      <c r="J26" s="57"/>
      <c r="K26" s="47" t="s">
        <v>56</v>
      </c>
      <c r="L26" s="44">
        <v>97.28</v>
      </c>
    </row>
    <row r="27" spans="1:12" x14ac:dyDescent="0.25">
      <c r="A27" s="64" t="s">
        <v>58</v>
      </c>
      <c r="B27" s="31">
        <v>-6.9225820684886807E-2</v>
      </c>
      <c r="C27" s="31">
        <v>-2.1431149243442693E-3</v>
      </c>
      <c r="D27" s="31">
        <v>6.2226436302690313E-3</v>
      </c>
      <c r="E27" s="31">
        <v>-7.3125988207169978E-3</v>
      </c>
      <c r="F27" s="31">
        <v>-9.3604889686735082E-2</v>
      </c>
      <c r="G27" s="31">
        <v>-6.3875707004060756E-3</v>
      </c>
      <c r="H27" s="31">
        <v>1.156202941054274E-2</v>
      </c>
      <c r="I27" s="63">
        <v>-5.1602022489072308E-3</v>
      </c>
      <c r="J27" s="23"/>
      <c r="K27" s="40" t="s">
        <v>57</v>
      </c>
      <c r="L27" s="44">
        <v>97.27</v>
      </c>
    </row>
    <row r="28" spans="1:12" ht="15.75" thickBot="1" x14ac:dyDescent="0.3">
      <c r="A28" s="66" t="s">
        <v>59</v>
      </c>
      <c r="B28" s="67">
        <v>-0.13112576244590113</v>
      </c>
      <c r="C28" s="67">
        <v>-1.0145620374396369E-2</v>
      </c>
      <c r="D28" s="67">
        <v>1.9078906727669764E-3</v>
      </c>
      <c r="E28" s="67">
        <v>-1.3917788486950133E-2</v>
      </c>
      <c r="F28" s="67">
        <v>-0.1361940900224371</v>
      </c>
      <c r="G28" s="67">
        <v>-2.6446856647678318E-2</v>
      </c>
      <c r="H28" s="67">
        <v>2.4016924392884498E-3</v>
      </c>
      <c r="I28" s="68">
        <v>-2.8113512390908979E-2</v>
      </c>
      <c r="J28" s="23"/>
      <c r="K28" s="40" t="s">
        <v>58</v>
      </c>
      <c r="L28" s="44">
        <v>93.52</v>
      </c>
    </row>
    <row r="29" spans="1:12" x14ac:dyDescent="0.25">
      <c r="A29" s="32" t="s">
        <v>52</v>
      </c>
      <c r="B29" s="23"/>
      <c r="C29" s="23"/>
      <c r="D29" s="23"/>
      <c r="E29" s="23"/>
      <c r="F29" s="23"/>
      <c r="G29" s="23"/>
      <c r="H29" s="23"/>
      <c r="I29" s="23"/>
      <c r="J29" s="23"/>
      <c r="K29" s="40" t="s">
        <v>59</v>
      </c>
      <c r="L29" s="44">
        <v>88.45</v>
      </c>
    </row>
    <row r="30" spans="1:12" ht="11.25" customHeight="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40"/>
      <c r="L30" s="44"/>
    </row>
    <row r="31" spans="1:12" x14ac:dyDescent="0.25">
      <c r="A31" s="33" t="s">
        <v>74</v>
      </c>
      <c r="B31" s="23"/>
      <c r="C31" s="23"/>
      <c r="D31" s="23"/>
      <c r="E31" s="23"/>
      <c r="F31" s="23"/>
      <c r="G31" s="23"/>
      <c r="H31" s="23"/>
      <c r="I31" s="23"/>
      <c r="J31" s="23"/>
      <c r="K31" s="46"/>
      <c r="L31" s="44" t="s">
        <v>6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43" t="s">
        <v>53</v>
      </c>
      <c r="L32" s="44">
        <v>103.66</v>
      </c>
    </row>
    <row r="33" spans="1:12" ht="15.75" customHeight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43" t="s">
        <v>54</v>
      </c>
      <c r="L33" s="44">
        <v>95.19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43" t="s">
        <v>55</v>
      </c>
      <c r="L34" s="44">
        <v>95.25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7" t="s">
        <v>56</v>
      </c>
      <c r="L35" s="44">
        <v>95.81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40" t="s">
        <v>57</v>
      </c>
      <c r="L36" s="44">
        <v>95.86</v>
      </c>
    </row>
    <row r="37" spans="1:12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40" t="s">
        <v>58</v>
      </c>
      <c r="L37" s="44">
        <v>92.1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40" t="s">
        <v>59</v>
      </c>
      <c r="L38" s="44">
        <v>86.88</v>
      </c>
    </row>
    <row r="39" spans="1:12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40"/>
      <c r="L39" s="44"/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46"/>
      <c r="L40" s="44" t="s">
        <v>7</v>
      </c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3" t="s">
        <v>53</v>
      </c>
      <c r="L41" s="44">
        <v>105.73</v>
      </c>
    </row>
    <row r="42" spans="1:12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43" t="s">
        <v>54</v>
      </c>
      <c r="L42" s="44">
        <v>95.7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3" t="s">
        <v>55</v>
      </c>
      <c r="L43" s="44">
        <v>95.89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7" t="s">
        <v>56</v>
      </c>
      <c r="L44" s="44">
        <v>96.68</v>
      </c>
    </row>
    <row r="45" spans="1:12" ht="15.4" customHeight="1" x14ac:dyDescent="0.25">
      <c r="A45" s="33" t="s">
        <v>75</v>
      </c>
      <c r="B45" s="23"/>
      <c r="C45" s="23"/>
      <c r="D45" s="23"/>
      <c r="E45" s="23"/>
      <c r="F45" s="23"/>
      <c r="G45" s="23"/>
      <c r="H45" s="23"/>
      <c r="I45" s="23"/>
      <c r="J45" s="23"/>
      <c r="K45" s="40" t="s">
        <v>57</v>
      </c>
      <c r="L45" s="44">
        <v>96.77</v>
      </c>
    </row>
    <row r="46" spans="1:12" ht="15.4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40" t="s">
        <v>58</v>
      </c>
      <c r="L46" s="44">
        <v>92.84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0" t="s">
        <v>59</v>
      </c>
      <c r="L47" s="44">
        <v>87.22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0"/>
      <c r="L48" s="44"/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38"/>
      <c r="L49" s="38"/>
    </row>
    <row r="50" spans="1:12" ht="15.4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40" t="s">
        <v>8</v>
      </c>
      <c r="L50" s="43" t="s">
        <v>61</v>
      </c>
    </row>
    <row r="51" spans="1:12" ht="15.4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48"/>
      <c r="L51" s="43" t="s">
        <v>5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43" t="s">
        <v>53</v>
      </c>
      <c r="L52" s="44">
        <v>99.65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3" t="s">
        <v>54</v>
      </c>
      <c r="L53" s="44">
        <v>94.96</v>
      </c>
    </row>
    <row r="54" spans="1:12" ht="15.4" customHeight="1" x14ac:dyDescent="0.25">
      <c r="B54" s="3"/>
      <c r="C54" s="3"/>
      <c r="D54" s="4"/>
      <c r="E54" s="5"/>
      <c r="F54" s="27"/>
      <c r="G54" s="27"/>
      <c r="H54" s="27"/>
      <c r="I54" s="27"/>
      <c r="J54" s="27"/>
      <c r="K54" s="43" t="s">
        <v>55</v>
      </c>
      <c r="L54" s="44">
        <v>97.43</v>
      </c>
    </row>
    <row r="55" spans="1:12" ht="15.4" customHeight="1" x14ac:dyDescent="0.25">
      <c r="A55" s="33" t="s">
        <v>76</v>
      </c>
      <c r="B55" s="3"/>
      <c r="C55" s="3"/>
      <c r="D55" s="4"/>
      <c r="E55" s="5"/>
      <c r="F55" s="27"/>
      <c r="G55" s="27"/>
      <c r="H55" s="27"/>
      <c r="I55" s="27"/>
      <c r="J55" s="27"/>
      <c r="K55" s="47" t="s">
        <v>56</v>
      </c>
      <c r="L55" s="44">
        <v>98.29</v>
      </c>
    </row>
    <row r="56" spans="1:12" ht="15.4" customHeight="1" x14ac:dyDescent="0.25">
      <c r="B56" s="3"/>
      <c r="C56" s="3"/>
      <c r="D56" s="4"/>
      <c r="E56" s="5"/>
      <c r="F56" s="27"/>
      <c r="G56" s="27"/>
      <c r="H56" s="27"/>
      <c r="I56" s="27"/>
      <c r="J56" s="27"/>
      <c r="K56" s="40" t="s">
        <v>57</v>
      </c>
      <c r="L56" s="44">
        <v>97.56</v>
      </c>
    </row>
    <row r="57" spans="1:12" ht="15.4" customHeight="1" x14ac:dyDescent="0.25">
      <c r="K57" s="40" t="s">
        <v>58</v>
      </c>
      <c r="L57" s="44">
        <v>93</v>
      </c>
    </row>
    <row r="58" spans="1:12" ht="15.4" customHeight="1" x14ac:dyDescent="0.25">
      <c r="K58" s="40" t="s">
        <v>59</v>
      </c>
      <c r="L58" s="44">
        <v>86.89</v>
      </c>
    </row>
    <row r="59" spans="1:12" ht="15.4" customHeight="1" x14ac:dyDescent="0.25">
      <c r="K59" s="40"/>
      <c r="L59" s="44"/>
    </row>
    <row r="60" spans="1:12" ht="15.4" customHeight="1" x14ac:dyDescent="0.25">
      <c r="K60" s="46"/>
      <c r="L60" s="44" t="s">
        <v>6</v>
      </c>
    </row>
    <row r="61" spans="1:12" ht="15.4" customHeight="1" x14ac:dyDescent="0.25">
      <c r="K61" s="43" t="s">
        <v>53</v>
      </c>
      <c r="L61" s="44">
        <v>103.2</v>
      </c>
    </row>
    <row r="62" spans="1:12" ht="15.4" customHeight="1" x14ac:dyDescent="0.25">
      <c r="B62" s="23"/>
      <c r="C62" s="23"/>
      <c r="D62" s="23"/>
      <c r="E62" s="23"/>
      <c r="F62" s="27"/>
      <c r="G62" s="27"/>
      <c r="H62" s="27"/>
      <c r="I62" s="27"/>
      <c r="J62" s="27"/>
      <c r="K62" s="43" t="s">
        <v>54</v>
      </c>
      <c r="L62" s="44">
        <v>96.18</v>
      </c>
    </row>
    <row r="63" spans="1:12" ht="15.4" customHeight="1" x14ac:dyDescent="0.25">
      <c r="A63" s="6"/>
      <c r="B63" s="3"/>
      <c r="C63" s="3"/>
      <c r="D63" s="3"/>
      <c r="E63" s="3"/>
      <c r="F63" s="27"/>
      <c r="G63" s="27"/>
      <c r="H63" s="27"/>
      <c r="I63" s="27"/>
      <c r="J63" s="27"/>
      <c r="K63" s="43" t="s">
        <v>55</v>
      </c>
      <c r="L63" s="44">
        <v>97.18</v>
      </c>
    </row>
    <row r="64" spans="1:12" ht="15.4" customHeight="1" x14ac:dyDescent="0.25">
      <c r="B64" s="3"/>
      <c r="C64" s="3"/>
      <c r="D64" s="3"/>
      <c r="E64" s="3"/>
      <c r="F64" s="27"/>
      <c r="G64" s="27"/>
      <c r="H64" s="27"/>
      <c r="I64" s="27"/>
      <c r="J64" s="27"/>
      <c r="K64" s="47" t="s">
        <v>56</v>
      </c>
      <c r="L64" s="44">
        <v>98.24</v>
      </c>
    </row>
    <row r="65" spans="1:12" ht="15.4" customHeight="1" x14ac:dyDescent="0.25">
      <c r="B65" s="3"/>
      <c r="C65" s="3"/>
      <c r="D65" s="7"/>
      <c r="E65" s="5"/>
      <c r="F65" s="27"/>
      <c r="G65" s="27"/>
      <c r="H65" s="27"/>
      <c r="I65" s="27"/>
      <c r="J65" s="27"/>
      <c r="K65" s="40" t="s">
        <v>57</v>
      </c>
      <c r="L65" s="44">
        <v>97.38</v>
      </c>
    </row>
    <row r="66" spans="1:12" ht="15.4" customHeight="1" x14ac:dyDescent="0.25">
      <c r="A66" s="34" t="s">
        <v>77</v>
      </c>
      <c r="B66" s="3"/>
      <c r="C66" s="3"/>
      <c r="D66" s="7"/>
      <c r="E66" s="5"/>
      <c r="F66" s="27"/>
      <c r="G66" s="27"/>
      <c r="H66" s="27"/>
      <c r="I66" s="27"/>
      <c r="J66" s="27"/>
      <c r="K66" s="40" t="s">
        <v>58</v>
      </c>
      <c r="L66" s="44">
        <v>92.88</v>
      </c>
    </row>
    <row r="67" spans="1:12" ht="15.4" customHeight="1" x14ac:dyDescent="0.25">
      <c r="B67" s="3"/>
      <c r="C67" s="3"/>
      <c r="D67" s="7"/>
      <c r="E67" s="5"/>
      <c r="F67" s="27"/>
      <c r="G67" s="27"/>
      <c r="H67" s="27"/>
      <c r="I67" s="27"/>
      <c r="J67" s="27"/>
      <c r="K67" s="40" t="s">
        <v>59</v>
      </c>
      <c r="L67" s="44">
        <v>86.52</v>
      </c>
    </row>
    <row r="68" spans="1:12" ht="15.4" customHeight="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40"/>
      <c r="L68" s="44"/>
    </row>
    <row r="69" spans="1:12" ht="15.4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38"/>
      <c r="L69" s="44" t="s">
        <v>7</v>
      </c>
    </row>
    <row r="70" spans="1:12" ht="15.4" customHeight="1" x14ac:dyDescent="0.25">
      <c r="A70" s="27"/>
      <c r="B70" s="34"/>
      <c r="C70" s="34"/>
      <c r="D70" s="34"/>
      <c r="E70" s="34"/>
      <c r="F70" s="34"/>
      <c r="G70" s="34"/>
      <c r="H70" s="34"/>
      <c r="I70" s="34"/>
      <c r="J70" s="34"/>
      <c r="K70" s="43" t="s">
        <v>53</v>
      </c>
      <c r="L70" s="44">
        <v>105.27</v>
      </c>
    </row>
    <row r="71" spans="1:12" ht="15.4" customHeight="1" x14ac:dyDescent="0.25">
      <c r="K71" s="43" t="s">
        <v>54</v>
      </c>
      <c r="L71" s="44">
        <v>96.44</v>
      </c>
    </row>
    <row r="72" spans="1:12" ht="15.4" customHeight="1" x14ac:dyDescent="0.25">
      <c r="K72" s="43" t="s">
        <v>55</v>
      </c>
      <c r="L72" s="44">
        <v>97.63</v>
      </c>
    </row>
    <row r="73" spans="1:12" ht="15.4" customHeight="1" x14ac:dyDescent="0.25">
      <c r="K73" s="47" t="s">
        <v>56</v>
      </c>
      <c r="L73" s="44">
        <v>98.86</v>
      </c>
    </row>
    <row r="74" spans="1:12" ht="15.4" customHeight="1" x14ac:dyDescent="0.25">
      <c r="K74" s="40" t="s">
        <v>57</v>
      </c>
      <c r="L74" s="44">
        <v>97.97</v>
      </c>
    </row>
    <row r="75" spans="1:12" ht="15.4" customHeight="1" x14ac:dyDescent="0.25">
      <c r="K75" s="40" t="s">
        <v>58</v>
      </c>
      <c r="L75" s="44">
        <v>93.3</v>
      </c>
    </row>
    <row r="76" spans="1:12" ht="15.4" customHeight="1" x14ac:dyDescent="0.25">
      <c r="A76" s="34" t="s">
        <v>78</v>
      </c>
      <c r="K76" s="40" t="s">
        <v>59</v>
      </c>
      <c r="L76" s="44">
        <v>86.47</v>
      </c>
    </row>
    <row r="77" spans="1:12" ht="15.4" customHeight="1" x14ac:dyDescent="0.25">
      <c r="K77" s="40"/>
      <c r="L77" s="44"/>
    </row>
    <row r="78" spans="1:12" ht="15.4" customHeight="1" x14ac:dyDescent="0.25">
      <c r="K78" s="46"/>
      <c r="L78" s="46"/>
    </row>
    <row r="79" spans="1:12" ht="15.4" customHeight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40" t="s">
        <v>9</v>
      </c>
      <c r="L79" s="40" t="s">
        <v>62</v>
      </c>
    </row>
    <row r="80" spans="1:12" ht="15.4" customHeight="1" x14ac:dyDescent="0.25">
      <c r="K80" s="46"/>
      <c r="L80" s="49">
        <v>43904</v>
      </c>
    </row>
    <row r="81" spans="1:12" ht="15.4" customHeight="1" x14ac:dyDescent="0.25">
      <c r="K81" s="43" t="s">
        <v>53</v>
      </c>
      <c r="L81" s="44">
        <v>327.44</v>
      </c>
    </row>
    <row r="82" spans="1:12" ht="15.4" customHeight="1" x14ac:dyDescent="0.25">
      <c r="K82" s="43" t="s">
        <v>54</v>
      </c>
      <c r="L82" s="44">
        <v>1008.62</v>
      </c>
    </row>
    <row r="83" spans="1:12" ht="15.4" customHeight="1" x14ac:dyDescent="0.25">
      <c r="K83" s="43" t="s">
        <v>55</v>
      </c>
      <c r="L83" s="44">
        <v>1594.77</v>
      </c>
    </row>
    <row r="84" spans="1:12" ht="15.4" customHeight="1" x14ac:dyDescent="0.25">
      <c r="K84" s="47" t="s">
        <v>56</v>
      </c>
      <c r="L84" s="44">
        <v>1855.62</v>
      </c>
    </row>
    <row r="85" spans="1:12" ht="15.4" customHeight="1" x14ac:dyDescent="0.25">
      <c r="K85" s="40" t="s">
        <v>57</v>
      </c>
      <c r="L85" s="44">
        <v>1758.19</v>
      </c>
    </row>
    <row r="86" spans="1:12" ht="15.4" customHeight="1" x14ac:dyDescent="0.25">
      <c r="K86" s="40" t="s">
        <v>58</v>
      </c>
      <c r="L86" s="44">
        <v>1469.25</v>
      </c>
    </row>
    <row r="87" spans="1:12" ht="15.4" customHeight="1" x14ac:dyDescent="0.25">
      <c r="K87" s="40" t="s">
        <v>59</v>
      </c>
      <c r="L87" s="44">
        <v>1024.6400000000001</v>
      </c>
    </row>
    <row r="88" spans="1:12" ht="15.4" customHeight="1" x14ac:dyDescent="0.25">
      <c r="K88" s="40"/>
      <c r="L88" s="44"/>
    </row>
    <row r="89" spans="1:12" ht="15.4" customHeight="1" x14ac:dyDescent="0.25">
      <c r="K89" s="46"/>
      <c r="L89" s="70" t="s">
        <v>10</v>
      </c>
    </row>
    <row r="90" spans="1:12" ht="16.149999999999999" customHeight="1" x14ac:dyDescent="0.25">
      <c r="K90" s="43" t="s">
        <v>53</v>
      </c>
      <c r="L90" s="44">
        <v>398.27</v>
      </c>
    </row>
    <row r="91" spans="1:12" ht="16.149999999999999" customHeight="1" x14ac:dyDescent="0.25">
      <c r="A91" s="34" t="str">
        <f>"Change in payroll jobs since week ending "&amp;TEXT($L$3,"dd mmmm")&amp;" by Industry"</f>
        <v>Change in payroll jobs since week ending 14 March by Industry</v>
      </c>
      <c r="K91" s="43" t="s">
        <v>54</v>
      </c>
      <c r="L91" s="44">
        <v>1078.3499999999999</v>
      </c>
    </row>
    <row r="92" spans="1:12" ht="16.149999999999999" customHeight="1" x14ac:dyDescent="0.25">
      <c r="K92" s="43" t="s">
        <v>55</v>
      </c>
      <c r="L92" s="44">
        <v>1592.94</v>
      </c>
    </row>
    <row r="93" spans="1:12" ht="16.149999999999999" customHeight="1" x14ac:dyDescent="0.25">
      <c r="K93" s="47" t="s">
        <v>56</v>
      </c>
      <c r="L93" s="44">
        <v>1789</v>
      </c>
    </row>
    <row r="94" spans="1:12" ht="16.149999999999999" customHeight="1" x14ac:dyDescent="0.25">
      <c r="K94" s="40" t="s">
        <v>57</v>
      </c>
      <c r="L94" s="44">
        <v>1689.19</v>
      </c>
    </row>
    <row r="95" spans="1:12" ht="16.149999999999999" customHeight="1" x14ac:dyDescent="0.25">
      <c r="A95" s="34"/>
      <c r="K95" s="40" t="s">
        <v>58</v>
      </c>
      <c r="L95" s="44">
        <v>1430.46</v>
      </c>
    </row>
    <row r="96" spans="1:12" ht="16.149999999999999" customHeight="1" x14ac:dyDescent="0.25">
      <c r="K96" s="40" t="s">
        <v>59</v>
      </c>
      <c r="L96" s="44">
        <v>1018.54</v>
      </c>
    </row>
    <row r="97" spans="1:12" ht="16.149999999999999" customHeight="1" x14ac:dyDescent="0.25">
      <c r="K97" s="40"/>
      <c r="L97" s="44"/>
    </row>
    <row r="98" spans="1:12" ht="16.149999999999999" customHeight="1" x14ac:dyDescent="0.25">
      <c r="K98" s="46"/>
      <c r="L98" s="46"/>
    </row>
    <row r="99" spans="1:12" ht="16.149999999999999" customHeight="1" x14ac:dyDescent="0.25">
      <c r="K99" s="70" t="s">
        <v>11</v>
      </c>
      <c r="L99" s="40" t="s">
        <v>63</v>
      </c>
    </row>
    <row r="100" spans="1:12" ht="16.149999999999999" customHeight="1" x14ac:dyDescent="0.25">
      <c r="K100" s="46"/>
      <c r="L100" s="49">
        <v>43904</v>
      </c>
    </row>
    <row r="101" spans="1:12" ht="16.149999999999999" customHeight="1" x14ac:dyDescent="0.25">
      <c r="K101" s="46" t="s">
        <v>12</v>
      </c>
      <c r="L101" s="50">
        <v>1081.0899999999999</v>
      </c>
    </row>
    <row r="102" spans="1:12" ht="16.149999999999999" customHeight="1" x14ac:dyDescent="0.25">
      <c r="K102" s="46" t="s">
        <v>13</v>
      </c>
      <c r="L102" s="50">
        <v>3566.49</v>
      </c>
    </row>
    <row r="103" spans="1:12" ht="16.149999999999999" customHeight="1" x14ac:dyDescent="0.25">
      <c r="K103" s="46" t="s">
        <v>14</v>
      </c>
      <c r="L103" s="50">
        <v>1636.94</v>
      </c>
    </row>
    <row r="104" spans="1:12" ht="16.149999999999999" customHeight="1" x14ac:dyDescent="0.25">
      <c r="K104" s="46" t="s">
        <v>15</v>
      </c>
      <c r="L104" s="50">
        <v>2142.79</v>
      </c>
    </row>
    <row r="105" spans="1:12" ht="16.149999999999999" customHeight="1" x14ac:dyDescent="0.25">
      <c r="K105" s="46" t="s">
        <v>16</v>
      </c>
      <c r="L105" s="50">
        <v>1724.39</v>
      </c>
    </row>
    <row r="106" spans="1:12" ht="16.149999999999999" customHeight="1" x14ac:dyDescent="0.25">
      <c r="K106" s="46" t="s">
        <v>17</v>
      </c>
      <c r="L106" s="50">
        <v>1766.43</v>
      </c>
    </row>
    <row r="107" spans="1:12" ht="16.149999999999999" customHeight="1" x14ac:dyDescent="0.25">
      <c r="K107" s="46" t="s">
        <v>18</v>
      </c>
      <c r="L107" s="50">
        <v>913.07</v>
      </c>
    </row>
    <row r="108" spans="1:12" ht="16.149999999999999" customHeight="1" x14ac:dyDescent="0.25">
      <c r="K108" s="46" t="s">
        <v>19</v>
      </c>
      <c r="L108" s="50">
        <v>672.9</v>
      </c>
    </row>
    <row r="109" spans="1:12" ht="16.149999999999999" customHeight="1" x14ac:dyDescent="0.25">
      <c r="K109" s="46" t="s">
        <v>20</v>
      </c>
      <c r="L109" s="50">
        <v>1660.37</v>
      </c>
    </row>
    <row r="110" spans="1:12" ht="16.149999999999999" customHeight="1" x14ac:dyDescent="0.25">
      <c r="K110" s="46" t="s">
        <v>21</v>
      </c>
      <c r="L110" s="50">
        <v>1914.07</v>
      </c>
    </row>
    <row r="111" spans="1:12" ht="16.149999999999999" customHeight="1" x14ac:dyDescent="0.25">
      <c r="A111" s="35"/>
      <c r="K111" s="46" t="s">
        <v>22</v>
      </c>
      <c r="L111" s="50">
        <v>2263.6</v>
      </c>
    </row>
    <row r="112" spans="1:12" ht="16.149999999999999" customHeight="1" x14ac:dyDescent="0.25">
      <c r="K112" s="46" t="s">
        <v>23</v>
      </c>
      <c r="L112" s="50">
        <v>1447.32</v>
      </c>
    </row>
    <row r="113" spans="1:12" ht="16.149999999999999" customHeight="1" x14ac:dyDescent="0.25">
      <c r="K113" s="46" t="s">
        <v>24</v>
      </c>
      <c r="L113" s="50">
        <v>1897.84</v>
      </c>
    </row>
    <row r="114" spans="1:12" ht="16.149999999999999" customHeight="1" x14ac:dyDescent="0.25">
      <c r="K114" s="46" t="s">
        <v>25</v>
      </c>
      <c r="L114" s="50">
        <v>1321.72</v>
      </c>
    </row>
    <row r="115" spans="1:12" ht="16.149999999999999" customHeight="1" x14ac:dyDescent="0.25">
      <c r="K115" s="46" t="s">
        <v>26</v>
      </c>
      <c r="L115" s="50">
        <v>1647.98</v>
      </c>
    </row>
    <row r="116" spans="1:12" ht="16.149999999999999" customHeight="1" x14ac:dyDescent="0.25">
      <c r="A116" s="33" t="s">
        <v>79</v>
      </c>
      <c r="K116" s="46" t="s">
        <v>27</v>
      </c>
      <c r="L116" s="50">
        <v>1325.27</v>
      </c>
    </row>
    <row r="117" spans="1:12" ht="16.149999999999999" customHeight="1" x14ac:dyDescent="0.25">
      <c r="K117" s="46" t="s">
        <v>28</v>
      </c>
      <c r="L117" s="50">
        <v>1270.02</v>
      </c>
    </row>
    <row r="118" spans="1:12" ht="16.149999999999999" customHeight="1" x14ac:dyDescent="0.25">
      <c r="K118" s="46" t="s">
        <v>29</v>
      </c>
      <c r="L118" s="50">
        <v>958.25</v>
      </c>
    </row>
    <row r="119" spans="1:12" ht="16.149999999999999" customHeight="1" x14ac:dyDescent="0.25">
      <c r="K119" s="46" t="s">
        <v>30</v>
      </c>
      <c r="L119" s="50">
        <v>1130.57</v>
      </c>
    </row>
    <row r="120" spans="1:12" ht="16.149999999999999" customHeight="1" x14ac:dyDescent="0.25">
      <c r="K120" s="46"/>
      <c r="L120" s="51" t="s">
        <v>10</v>
      </c>
    </row>
    <row r="121" spans="1:12" ht="16.149999999999999" customHeight="1" x14ac:dyDescent="0.25">
      <c r="K121" s="46" t="s">
        <v>12</v>
      </c>
      <c r="L121" s="50">
        <v>1163.6199999999999</v>
      </c>
    </row>
    <row r="122" spans="1:12" ht="16.149999999999999" customHeight="1" x14ac:dyDescent="0.25">
      <c r="K122" s="46" t="s">
        <v>13</v>
      </c>
      <c r="L122" s="50">
        <v>2909.4</v>
      </c>
    </row>
    <row r="123" spans="1:12" ht="16.149999999999999" customHeight="1" x14ac:dyDescent="0.25">
      <c r="K123" s="46" t="s">
        <v>14</v>
      </c>
      <c r="L123" s="50">
        <v>1603.57</v>
      </c>
    </row>
    <row r="124" spans="1:12" ht="16.149999999999999" customHeight="1" x14ac:dyDescent="0.25">
      <c r="K124" s="46" t="s">
        <v>15</v>
      </c>
      <c r="L124" s="50">
        <v>2160.8000000000002</v>
      </c>
    </row>
    <row r="125" spans="1:12" ht="16.149999999999999" customHeight="1" x14ac:dyDescent="0.25">
      <c r="K125" s="46" t="s">
        <v>16</v>
      </c>
      <c r="L125" s="50">
        <v>1742.63</v>
      </c>
    </row>
    <row r="126" spans="1:12" ht="16.149999999999999" customHeight="1" x14ac:dyDescent="0.25">
      <c r="K126" s="46" t="s">
        <v>17</v>
      </c>
      <c r="L126" s="50">
        <v>1660.78</v>
      </c>
    </row>
    <row r="127" spans="1:12" ht="16.149999999999999" customHeight="1" x14ac:dyDescent="0.25">
      <c r="K127" s="46" t="s">
        <v>18</v>
      </c>
      <c r="L127" s="50">
        <v>918.6</v>
      </c>
    </row>
    <row r="128" spans="1:12" ht="16.149999999999999" customHeight="1" x14ac:dyDescent="0.25">
      <c r="K128" s="46" t="s">
        <v>19</v>
      </c>
      <c r="L128" s="50">
        <v>682.29</v>
      </c>
    </row>
    <row r="129" spans="11:12" ht="16.149999999999999" customHeight="1" x14ac:dyDescent="0.25">
      <c r="K129" s="46" t="s">
        <v>20</v>
      </c>
      <c r="L129" s="50">
        <v>1585.21</v>
      </c>
    </row>
    <row r="130" spans="11:12" ht="16.149999999999999" customHeight="1" x14ac:dyDescent="0.25">
      <c r="K130" s="46" t="s">
        <v>21</v>
      </c>
      <c r="L130" s="50">
        <v>1974.86</v>
      </c>
    </row>
    <row r="131" spans="11:12" ht="16.149999999999999" customHeight="1" x14ac:dyDescent="0.25">
      <c r="K131" s="46" t="s">
        <v>22</v>
      </c>
      <c r="L131" s="50">
        <v>2038.37</v>
      </c>
    </row>
    <row r="132" spans="11:12" ht="16.149999999999999" customHeight="1" x14ac:dyDescent="0.25">
      <c r="K132" s="46" t="s">
        <v>23</v>
      </c>
      <c r="L132" s="50">
        <v>1443.47</v>
      </c>
    </row>
    <row r="133" spans="11:12" ht="16.149999999999999" customHeight="1" x14ac:dyDescent="0.25">
      <c r="K133" s="46" t="s">
        <v>24</v>
      </c>
      <c r="L133" s="50">
        <v>1900.34</v>
      </c>
    </row>
    <row r="134" spans="11:12" ht="16.149999999999999" customHeight="1" x14ac:dyDescent="0.25">
      <c r="K134" s="46" t="s">
        <v>25</v>
      </c>
      <c r="L134" s="50">
        <v>1345.45</v>
      </c>
    </row>
    <row r="135" spans="11:12" x14ac:dyDescent="0.25">
      <c r="K135" s="46" t="s">
        <v>26</v>
      </c>
      <c r="L135" s="50">
        <v>1602.79</v>
      </c>
    </row>
    <row r="136" spans="11:12" x14ac:dyDescent="0.25">
      <c r="K136" s="46" t="s">
        <v>27</v>
      </c>
      <c r="L136" s="50">
        <v>1358.86</v>
      </c>
    </row>
    <row r="137" spans="11:12" x14ac:dyDescent="0.25">
      <c r="K137" s="46" t="s">
        <v>28</v>
      </c>
      <c r="L137" s="50">
        <v>1283.97</v>
      </c>
    </row>
    <row r="138" spans="11:12" x14ac:dyDescent="0.25">
      <c r="K138" s="46" t="s">
        <v>29</v>
      </c>
      <c r="L138" s="50">
        <v>972.29</v>
      </c>
    </row>
    <row r="139" spans="11:12" x14ac:dyDescent="0.25">
      <c r="K139" s="46" t="s">
        <v>30</v>
      </c>
      <c r="L139" s="50">
        <v>1200.6400000000001</v>
      </c>
    </row>
    <row r="140" spans="11:12" x14ac:dyDescent="0.25">
      <c r="K140" s="46"/>
      <c r="L140" s="46"/>
    </row>
    <row r="141" spans="11:12" x14ac:dyDescent="0.25">
      <c r="K141" s="46" t="s">
        <v>64</v>
      </c>
      <c r="L141" s="70" t="s">
        <v>65</v>
      </c>
    </row>
    <row r="142" spans="11:12" x14ac:dyDescent="0.25">
      <c r="K142" s="46"/>
      <c r="L142" s="49">
        <v>43904</v>
      </c>
    </row>
    <row r="143" spans="11:12" x14ac:dyDescent="0.25">
      <c r="K143" s="46" t="s">
        <v>12</v>
      </c>
      <c r="L143" s="43">
        <v>1.3100000000000001E-2</v>
      </c>
    </row>
    <row r="144" spans="11:12" x14ac:dyDescent="0.25">
      <c r="K144" s="46" t="s">
        <v>13</v>
      </c>
      <c r="L144" s="43">
        <v>1.7000000000000001E-2</v>
      </c>
    </row>
    <row r="145" spans="11:12" x14ac:dyDescent="0.25">
      <c r="K145" s="46" t="s">
        <v>14</v>
      </c>
      <c r="L145" s="43">
        <v>6.7799999999999999E-2</v>
      </c>
    </row>
    <row r="146" spans="11:12" x14ac:dyDescent="0.25">
      <c r="K146" s="46" t="s">
        <v>15</v>
      </c>
      <c r="L146" s="43">
        <v>1.01E-2</v>
      </c>
    </row>
    <row r="147" spans="11:12" x14ac:dyDescent="0.25">
      <c r="K147" s="46" t="s">
        <v>16</v>
      </c>
      <c r="L147" s="43">
        <v>6.6400000000000001E-2</v>
      </c>
    </row>
    <row r="148" spans="11:12" x14ac:dyDescent="0.25">
      <c r="K148" s="46" t="s">
        <v>17</v>
      </c>
      <c r="L148" s="43">
        <v>4.5699999999999998E-2</v>
      </c>
    </row>
    <row r="149" spans="11:12" x14ac:dyDescent="0.25">
      <c r="K149" s="46" t="s">
        <v>18</v>
      </c>
      <c r="L149" s="43">
        <v>0.10059999999999999</v>
      </c>
    </row>
    <row r="150" spans="11:12" x14ac:dyDescent="0.25">
      <c r="K150" s="46" t="s">
        <v>19</v>
      </c>
      <c r="L150" s="43">
        <v>7.0900000000000005E-2</v>
      </c>
    </row>
    <row r="151" spans="11:12" x14ac:dyDescent="0.25">
      <c r="K151" s="46" t="s">
        <v>20</v>
      </c>
      <c r="L151" s="43">
        <v>4.0899999999999999E-2</v>
      </c>
    </row>
    <row r="152" spans="11:12" x14ac:dyDescent="0.25">
      <c r="K152" s="46" t="s">
        <v>21</v>
      </c>
      <c r="L152" s="43">
        <v>1.44E-2</v>
      </c>
    </row>
    <row r="153" spans="11:12" x14ac:dyDescent="0.25">
      <c r="K153" s="46" t="s">
        <v>22</v>
      </c>
      <c r="L153" s="43">
        <v>3.9399999999999998E-2</v>
      </c>
    </row>
    <row r="154" spans="11:12" x14ac:dyDescent="0.25">
      <c r="K154" s="46" t="s">
        <v>23</v>
      </c>
      <c r="L154" s="43">
        <v>2.1499999999999998E-2</v>
      </c>
    </row>
    <row r="155" spans="11:12" x14ac:dyDescent="0.25">
      <c r="K155" s="46" t="s">
        <v>24</v>
      </c>
      <c r="L155" s="43">
        <v>8.3199999999999996E-2</v>
      </c>
    </row>
    <row r="156" spans="11:12" x14ac:dyDescent="0.25">
      <c r="K156" s="46" t="s">
        <v>25</v>
      </c>
      <c r="L156" s="43">
        <v>6.7900000000000002E-2</v>
      </c>
    </row>
    <row r="157" spans="11:12" x14ac:dyDescent="0.25">
      <c r="K157" s="46" t="s">
        <v>26</v>
      </c>
      <c r="L157" s="43">
        <v>6.4500000000000002E-2</v>
      </c>
    </row>
    <row r="158" spans="11:12" x14ac:dyDescent="0.25">
      <c r="K158" s="46" t="s">
        <v>27</v>
      </c>
      <c r="L158" s="43">
        <v>8.1199999999999994E-2</v>
      </c>
    </row>
    <row r="159" spans="11:12" x14ac:dyDescent="0.25">
      <c r="K159" s="46" t="s">
        <v>28</v>
      </c>
      <c r="L159" s="43">
        <v>0.1439</v>
      </c>
    </row>
    <row r="160" spans="11:12" x14ac:dyDescent="0.25">
      <c r="K160" s="46" t="s">
        <v>29</v>
      </c>
      <c r="L160" s="43">
        <v>1.6400000000000001E-2</v>
      </c>
    </row>
    <row r="161" spans="11:12" x14ac:dyDescent="0.25">
      <c r="K161" s="46" t="s">
        <v>30</v>
      </c>
      <c r="L161" s="43">
        <v>3.44E-2</v>
      </c>
    </row>
    <row r="162" spans="11:12" x14ac:dyDescent="0.25">
      <c r="K162" s="46"/>
      <c r="L162" s="51" t="s">
        <v>10</v>
      </c>
    </row>
    <row r="163" spans="11:12" x14ac:dyDescent="0.25">
      <c r="K163" s="46" t="s">
        <v>12</v>
      </c>
      <c r="L163" s="43">
        <v>1.2699999999999999E-2</v>
      </c>
    </row>
    <row r="164" spans="11:12" x14ac:dyDescent="0.25">
      <c r="K164" s="46" t="s">
        <v>13</v>
      </c>
      <c r="L164" s="43">
        <v>1.72E-2</v>
      </c>
    </row>
    <row r="165" spans="11:12" x14ac:dyDescent="0.25">
      <c r="K165" s="46" t="s">
        <v>14</v>
      </c>
      <c r="L165" s="43">
        <v>6.7699999999999996E-2</v>
      </c>
    </row>
    <row r="166" spans="11:12" x14ac:dyDescent="0.25">
      <c r="K166" s="46" t="s">
        <v>15</v>
      </c>
      <c r="L166" s="43">
        <v>1.0200000000000001E-2</v>
      </c>
    </row>
    <row r="167" spans="11:12" x14ac:dyDescent="0.25">
      <c r="K167" s="46" t="s">
        <v>16</v>
      </c>
      <c r="L167" s="43">
        <v>6.4500000000000002E-2</v>
      </c>
    </row>
    <row r="168" spans="11:12" x14ac:dyDescent="0.25">
      <c r="K168" s="46" t="s">
        <v>17</v>
      </c>
      <c r="L168" s="43">
        <v>4.5199999999999997E-2</v>
      </c>
    </row>
    <row r="169" spans="11:12" x14ac:dyDescent="0.25">
      <c r="K169" s="46" t="s">
        <v>18</v>
      </c>
      <c r="L169" s="43">
        <v>0.1042</v>
      </c>
    </row>
    <row r="170" spans="11:12" x14ac:dyDescent="0.25">
      <c r="K170" s="46" t="s">
        <v>19</v>
      </c>
      <c r="L170" s="43">
        <v>6.25E-2</v>
      </c>
    </row>
    <row r="171" spans="11:12" x14ac:dyDescent="0.25">
      <c r="K171" s="46" t="s">
        <v>20</v>
      </c>
      <c r="L171" s="43">
        <v>0.04</v>
      </c>
    </row>
    <row r="172" spans="11:12" x14ac:dyDescent="0.25">
      <c r="K172" s="46" t="s">
        <v>21</v>
      </c>
      <c r="L172" s="43">
        <v>1.2999999999999999E-2</v>
      </c>
    </row>
    <row r="173" spans="11:12" x14ac:dyDescent="0.25">
      <c r="K173" s="46" t="s">
        <v>22</v>
      </c>
      <c r="L173" s="43">
        <v>4.1700000000000001E-2</v>
      </c>
    </row>
    <row r="174" spans="11:12" x14ac:dyDescent="0.25">
      <c r="K174" s="46" t="s">
        <v>23</v>
      </c>
      <c r="L174" s="43">
        <v>2.0799999999999999E-2</v>
      </c>
    </row>
    <row r="175" spans="11:12" x14ac:dyDescent="0.25">
      <c r="K175" s="46" t="s">
        <v>24</v>
      </c>
      <c r="L175" s="43">
        <v>8.1799999999999998E-2</v>
      </c>
    </row>
    <row r="176" spans="11:12" x14ac:dyDescent="0.25">
      <c r="K176" s="46" t="s">
        <v>25</v>
      </c>
      <c r="L176" s="43">
        <v>6.7599999999999993E-2</v>
      </c>
    </row>
    <row r="177" spans="9:12" x14ac:dyDescent="0.25">
      <c r="K177" s="46" t="s">
        <v>26</v>
      </c>
      <c r="L177" s="43">
        <v>6.88E-2</v>
      </c>
    </row>
    <row r="178" spans="9:12" x14ac:dyDescent="0.25">
      <c r="K178" s="46" t="s">
        <v>27</v>
      </c>
      <c r="L178" s="43">
        <v>8.2500000000000004E-2</v>
      </c>
    </row>
    <row r="179" spans="9:12" x14ac:dyDescent="0.25">
      <c r="K179" s="46" t="s">
        <v>28</v>
      </c>
      <c r="L179" s="43">
        <v>0.1502</v>
      </c>
    </row>
    <row r="180" spans="9:12" x14ac:dyDescent="0.25">
      <c r="K180" s="46" t="s">
        <v>29</v>
      </c>
      <c r="L180" s="43">
        <v>1.5100000000000001E-2</v>
      </c>
    </row>
    <row r="181" spans="9:12" x14ac:dyDescent="0.25">
      <c r="K181" s="46" t="s">
        <v>30</v>
      </c>
      <c r="L181" s="43">
        <v>3.3599999999999998E-2</v>
      </c>
    </row>
    <row r="182" spans="9:12" x14ac:dyDescent="0.25">
      <c r="K182" s="46"/>
      <c r="L182" s="52"/>
    </row>
    <row r="183" spans="9:12" x14ac:dyDescent="0.25">
      <c r="K183" s="70" t="s">
        <v>31</v>
      </c>
      <c r="L183" s="51" t="s">
        <v>66</v>
      </c>
    </row>
    <row r="184" spans="9:12" x14ac:dyDescent="0.25">
      <c r="I184" s="31"/>
      <c r="K184" s="46" t="s">
        <v>12</v>
      </c>
      <c r="L184" s="43">
        <v>-6.4699999999999994E-2</v>
      </c>
    </row>
    <row r="185" spans="9:12" x14ac:dyDescent="0.25">
      <c r="K185" s="46" t="s">
        <v>13</v>
      </c>
      <c r="L185" s="43">
        <v>-1.77E-2</v>
      </c>
    </row>
    <row r="186" spans="9:12" x14ac:dyDescent="0.25">
      <c r="K186" s="46" t="s">
        <v>14</v>
      </c>
      <c r="L186" s="43">
        <v>-3.04E-2</v>
      </c>
    </row>
    <row r="187" spans="9:12" x14ac:dyDescent="0.25">
      <c r="K187" s="46" t="s">
        <v>15</v>
      </c>
      <c r="L187" s="43">
        <v>-2.3599999999999999E-2</v>
      </c>
    </row>
    <row r="188" spans="9:12" x14ac:dyDescent="0.25">
      <c r="K188" s="46" t="s">
        <v>16</v>
      </c>
      <c r="L188" s="43">
        <v>-5.79E-2</v>
      </c>
    </row>
    <row r="189" spans="9:12" x14ac:dyDescent="0.25">
      <c r="K189" s="46" t="s">
        <v>17</v>
      </c>
      <c r="L189" s="43">
        <v>-4.02E-2</v>
      </c>
    </row>
    <row r="190" spans="9:12" x14ac:dyDescent="0.25">
      <c r="K190" s="46" t="s">
        <v>18</v>
      </c>
      <c r="L190" s="43">
        <v>5.1000000000000004E-3</v>
      </c>
    </row>
    <row r="191" spans="9:12" x14ac:dyDescent="0.25">
      <c r="K191" s="46" t="s">
        <v>19</v>
      </c>
      <c r="L191" s="43">
        <v>-0.1444</v>
      </c>
    </row>
    <row r="192" spans="9:12" x14ac:dyDescent="0.25">
      <c r="K192" s="46" t="s">
        <v>20</v>
      </c>
      <c r="L192" s="43">
        <v>-5.0700000000000002E-2</v>
      </c>
    </row>
    <row r="193" spans="11:12" x14ac:dyDescent="0.25">
      <c r="K193" s="46" t="s">
        <v>21</v>
      </c>
      <c r="L193" s="43">
        <v>-0.12590000000000001</v>
      </c>
    </row>
    <row r="194" spans="11:12" x14ac:dyDescent="0.25">
      <c r="K194" s="46" t="s">
        <v>22</v>
      </c>
      <c r="L194" s="43">
        <v>2.6800000000000001E-2</v>
      </c>
    </row>
    <row r="195" spans="11:12" x14ac:dyDescent="0.25">
      <c r="K195" s="46" t="s">
        <v>23</v>
      </c>
      <c r="L195" s="43">
        <v>-6.0499999999999998E-2</v>
      </c>
    </row>
    <row r="196" spans="11:12" x14ac:dyDescent="0.25">
      <c r="K196" s="46" t="s">
        <v>24</v>
      </c>
      <c r="L196" s="43">
        <v>-4.6100000000000002E-2</v>
      </c>
    </row>
    <row r="197" spans="11:12" x14ac:dyDescent="0.25">
      <c r="K197" s="46" t="s">
        <v>25</v>
      </c>
      <c r="L197" s="43">
        <v>-3.2800000000000003E-2</v>
      </c>
    </row>
    <row r="198" spans="11:12" x14ac:dyDescent="0.25">
      <c r="K198" s="46" t="s">
        <v>26</v>
      </c>
      <c r="L198" s="43">
        <v>3.5400000000000001E-2</v>
      </c>
    </row>
    <row r="199" spans="11:12" x14ac:dyDescent="0.25">
      <c r="K199" s="46" t="s">
        <v>27</v>
      </c>
      <c r="L199" s="43">
        <v>-1.37E-2</v>
      </c>
    </row>
    <row r="200" spans="11:12" x14ac:dyDescent="0.25">
      <c r="K200" s="46" t="s">
        <v>28</v>
      </c>
      <c r="L200" s="43">
        <v>1.3100000000000001E-2</v>
      </c>
    </row>
    <row r="201" spans="11:12" x14ac:dyDescent="0.25">
      <c r="K201" s="46" t="s">
        <v>29</v>
      </c>
      <c r="L201" s="43">
        <v>-0.10589999999999999</v>
      </c>
    </row>
    <row r="202" spans="11:12" x14ac:dyDescent="0.25">
      <c r="K202" s="46" t="s">
        <v>30</v>
      </c>
      <c r="L202" s="43">
        <v>-5.21E-2</v>
      </c>
    </row>
    <row r="203" spans="11:12" x14ac:dyDescent="0.25">
      <c r="K203" s="46"/>
      <c r="L203" s="51" t="s">
        <v>67</v>
      </c>
    </row>
    <row r="204" spans="11:12" x14ac:dyDescent="0.25">
      <c r="K204" s="46" t="s">
        <v>12</v>
      </c>
      <c r="L204" s="43">
        <v>-7.1000000000000004E-3</v>
      </c>
    </row>
    <row r="205" spans="11:12" x14ac:dyDescent="0.25">
      <c r="K205" s="46" t="s">
        <v>13</v>
      </c>
      <c r="L205" s="43">
        <v>1.4500000000000001E-2</v>
      </c>
    </row>
    <row r="206" spans="11:12" x14ac:dyDescent="0.25">
      <c r="K206" s="46" t="s">
        <v>14</v>
      </c>
      <c r="L206" s="43">
        <v>1.2500000000000001E-2</v>
      </c>
    </row>
    <row r="207" spans="11:12" x14ac:dyDescent="0.25">
      <c r="K207" s="46" t="s">
        <v>15</v>
      </c>
      <c r="L207" s="43">
        <v>5.4000000000000003E-3</v>
      </c>
    </row>
    <row r="208" spans="11:12" x14ac:dyDescent="0.25">
      <c r="K208" s="46" t="s">
        <v>16</v>
      </c>
      <c r="L208" s="43">
        <v>2E-3</v>
      </c>
    </row>
    <row r="209" spans="11:12" x14ac:dyDescent="0.25">
      <c r="K209" s="46" t="s">
        <v>17</v>
      </c>
      <c r="L209" s="43">
        <v>1.1900000000000001E-2</v>
      </c>
    </row>
    <row r="210" spans="11:12" x14ac:dyDescent="0.25">
      <c r="K210" s="46" t="s">
        <v>18</v>
      </c>
      <c r="L210" s="43">
        <v>9.2999999999999992E-3</v>
      </c>
    </row>
    <row r="211" spans="11:12" x14ac:dyDescent="0.25">
      <c r="K211" s="46" t="s">
        <v>19</v>
      </c>
      <c r="L211" s="43">
        <v>7.9000000000000008E-3</v>
      </c>
    </row>
    <row r="212" spans="11:12" x14ac:dyDescent="0.25">
      <c r="K212" s="46" t="s">
        <v>20</v>
      </c>
      <c r="L212" s="43">
        <v>1.34E-2</v>
      </c>
    </row>
    <row r="213" spans="11:12" x14ac:dyDescent="0.25">
      <c r="K213" s="46" t="s">
        <v>21</v>
      </c>
      <c r="L213" s="43">
        <v>5.3E-3</v>
      </c>
    </row>
    <row r="214" spans="11:12" x14ac:dyDescent="0.25">
      <c r="K214" s="46" t="s">
        <v>22</v>
      </c>
      <c r="L214" s="43">
        <v>1.03E-2</v>
      </c>
    </row>
    <row r="215" spans="11:12" x14ac:dyDescent="0.25">
      <c r="K215" s="46" t="s">
        <v>23</v>
      </c>
      <c r="L215" s="43">
        <v>2.3999999999999998E-3</v>
      </c>
    </row>
    <row r="216" spans="11:12" x14ac:dyDescent="0.25">
      <c r="K216" s="46" t="s">
        <v>24</v>
      </c>
      <c r="L216" s="43">
        <v>1.0500000000000001E-2</v>
      </c>
    </row>
    <row r="217" spans="11:12" x14ac:dyDescent="0.25">
      <c r="K217" s="46" t="s">
        <v>25</v>
      </c>
      <c r="L217" s="43">
        <v>0</v>
      </c>
    </row>
    <row r="218" spans="11:12" x14ac:dyDescent="0.25">
      <c r="K218" s="46" t="s">
        <v>26</v>
      </c>
      <c r="L218" s="43">
        <v>4.4000000000000003E-3</v>
      </c>
    </row>
    <row r="219" spans="11:12" x14ac:dyDescent="0.25">
      <c r="K219" s="46" t="s">
        <v>27</v>
      </c>
      <c r="L219" s="43">
        <v>1.1900000000000001E-2</v>
      </c>
    </row>
    <row r="220" spans="11:12" x14ac:dyDescent="0.25">
      <c r="K220" s="46" t="s">
        <v>28</v>
      </c>
      <c r="L220" s="43">
        <v>-3.5999999999999999E-3</v>
      </c>
    </row>
    <row r="221" spans="11:12" x14ac:dyDescent="0.25">
      <c r="K221" s="46" t="s">
        <v>29</v>
      </c>
      <c r="L221" s="43">
        <v>-2.9999999999999997E-4</v>
      </c>
    </row>
    <row r="222" spans="11:12" x14ac:dyDescent="0.25">
      <c r="K222" s="46" t="s">
        <v>30</v>
      </c>
      <c r="L222" s="43">
        <v>-5.7999999999999996E-3</v>
      </c>
    </row>
    <row r="223" spans="11:12" x14ac:dyDescent="0.25">
      <c r="K223" s="46"/>
      <c r="L223" s="51"/>
    </row>
    <row r="224" spans="11:12" x14ac:dyDescent="0.25">
      <c r="K224" s="46"/>
      <c r="L224" s="43"/>
    </row>
    <row r="225" spans="11:12" x14ac:dyDescent="0.25">
      <c r="K225" s="46"/>
      <c r="L225" s="43"/>
    </row>
    <row r="226" spans="11:12" x14ac:dyDescent="0.25">
      <c r="K226" s="46"/>
      <c r="L226" s="43"/>
    </row>
    <row r="227" spans="11:12" x14ac:dyDescent="0.25">
      <c r="K227" s="46"/>
      <c r="L227" s="43"/>
    </row>
    <row r="228" spans="11:12" x14ac:dyDescent="0.25">
      <c r="K228" s="46"/>
      <c r="L228" s="43"/>
    </row>
    <row r="229" spans="11:12" x14ac:dyDescent="0.25">
      <c r="K229" s="46"/>
      <c r="L229" s="43"/>
    </row>
    <row r="230" spans="11:12" x14ac:dyDescent="0.25">
      <c r="K230" s="46"/>
      <c r="L230" s="43"/>
    </row>
    <row r="231" spans="11:12" x14ac:dyDescent="0.25">
      <c r="K231" s="46"/>
      <c r="L231" s="43"/>
    </row>
    <row r="232" spans="11:12" x14ac:dyDescent="0.25">
      <c r="K232" s="46"/>
      <c r="L232" s="43"/>
    </row>
    <row r="233" spans="11:12" x14ac:dyDescent="0.25">
      <c r="K233" s="46"/>
      <c r="L233" s="43"/>
    </row>
    <row r="234" spans="11:12" x14ac:dyDescent="0.25">
      <c r="K234" s="46"/>
      <c r="L234" s="43"/>
    </row>
    <row r="235" spans="11:12" x14ac:dyDescent="0.25">
      <c r="K235" s="46"/>
      <c r="L235" s="43"/>
    </row>
    <row r="236" spans="11:12" x14ac:dyDescent="0.25">
      <c r="K236" s="46"/>
      <c r="L236" s="43"/>
    </row>
    <row r="237" spans="11:12" x14ac:dyDescent="0.25">
      <c r="K237" s="46"/>
      <c r="L237" s="43"/>
    </row>
    <row r="238" spans="11:12" x14ac:dyDescent="0.25">
      <c r="K238" s="46"/>
      <c r="L238" s="43"/>
    </row>
    <row r="239" spans="11:12" x14ac:dyDescent="0.25">
      <c r="K239" s="46"/>
      <c r="L239" s="43"/>
    </row>
    <row r="240" spans="11:12" x14ac:dyDescent="0.25">
      <c r="K240" s="46"/>
      <c r="L240" s="43"/>
    </row>
    <row r="241" spans="11:12" x14ac:dyDescent="0.25">
      <c r="K241" s="46"/>
      <c r="L241" s="43"/>
    </row>
    <row r="242" spans="11:12" x14ac:dyDescent="0.25">
      <c r="K242" s="46"/>
      <c r="L242" s="43"/>
    </row>
    <row r="243" spans="11:12" x14ac:dyDescent="0.25">
      <c r="K243" s="46"/>
      <c r="L243" s="51"/>
    </row>
    <row r="244" spans="11:12" x14ac:dyDescent="0.25">
      <c r="K244" s="46"/>
      <c r="L244" s="43"/>
    </row>
    <row r="245" spans="11:12" x14ac:dyDescent="0.25">
      <c r="K245" s="46"/>
      <c r="L245" s="43"/>
    </row>
    <row r="246" spans="11:12" x14ac:dyDescent="0.25">
      <c r="K246" s="46"/>
      <c r="L246" s="43"/>
    </row>
    <row r="247" spans="11:12" x14ac:dyDescent="0.25">
      <c r="K247" s="46"/>
      <c r="L247" s="43"/>
    </row>
    <row r="248" spans="11:12" x14ac:dyDescent="0.25">
      <c r="K248" s="46"/>
      <c r="L248" s="43"/>
    </row>
    <row r="249" spans="11:12" x14ac:dyDescent="0.25">
      <c r="K249" s="46"/>
      <c r="L249" s="43"/>
    </row>
    <row r="250" spans="11:12" x14ac:dyDescent="0.25">
      <c r="K250" s="46"/>
      <c r="L250" s="43"/>
    </row>
    <row r="251" spans="11:12" x14ac:dyDescent="0.25">
      <c r="K251" s="46"/>
      <c r="L251" s="43"/>
    </row>
    <row r="252" spans="11:12" x14ac:dyDescent="0.25">
      <c r="K252" s="46"/>
      <c r="L252" s="43"/>
    </row>
    <row r="253" spans="11:12" x14ac:dyDescent="0.25">
      <c r="K253" s="46"/>
      <c r="L253" s="43"/>
    </row>
    <row r="254" spans="11:12" x14ac:dyDescent="0.25">
      <c r="K254" s="46"/>
      <c r="L254" s="43"/>
    </row>
    <row r="255" spans="11:12" x14ac:dyDescent="0.25">
      <c r="K255" s="46"/>
      <c r="L255" s="43"/>
    </row>
    <row r="256" spans="11:12" x14ac:dyDescent="0.25">
      <c r="K256" s="46"/>
      <c r="L256" s="43"/>
    </row>
    <row r="257" spans="11:12" x14ac:dyDescent="0.25">
      <c r="K257" s="46"/>
      <c r="L257" s="43"/>
    </row>
    <row r="258" spans="11:12" x14ac:dyDescent="0.25">
      <c r="K258" s="46"/>
      <c r="L258" s="43"/>
    </row>
    <row r="259" spans="11:12" x14ac:dyDescent="0.25">
      <c r="K259" s="46"/>
      <c r="L259" s="43"/>
    </row>
    <row r="260" spans="11:12" x14ac:dyDescent="0.25">
      <c r="K260" s="46"/>
      <c r="L260" s="43"/>
    </row>
    <row r="261" spans="11:12" x14ac:dyDescent="0.25">
      <c r="K261" s="46"/>
      <c r="L261" s="43"/>
    </row>
    <row r="262" spans="11:12" x14ac:dyDescent="0.25">
      <c r="K262" s="46"/>
      <c r="L262" s="43"/>
    </row>
    <row r="263" spans="11:12" x14ac:dyDescent="0.25">
      <c r="K263" s="72" t="s">
        <v>68</v>
      </c>
      <c r="L263" s="72"/>
    </row>
    <row r="264" spans="11:12" x14ac:dyDescent="0.25">
      <c r="K264" s="69">
        <v>43904</v>
      </c>
      <c r="L264" s="44">
        <v>100</v>
      </c>
    </row>
    <row r="265" spans="11:12" x14ac:dyDescent="0.25">
      <c r="K265" s="69">
        <v>43911</v>
      </c>
      <c r="L265" s="44">
        <v>99.251800000000003</v>
      </c>
    </row>
    <row r="266" spans="11:12" x14ac:dyDescent="0.25">
      <c r="K266" s="69">
        <v>43918</v>
      </c>
      <c r="L266" s="44">
        <v>96.250299999999996</v>
      </c>
    </row>
    <row r="267" spans="11:12" x14ac:dyDescent="0.25">
      <c r="K267" s="69">
        <v>43925</v>
      </c>
      <c r="L267" s="44">
        <v>93.610500000000002</v>
      </c>
    </row>
    <row r="268" spans="11:12" x14ac:dyDescent="0.25">
      <c r="K268" s="69">
        <v>43932</v>
      </c>
      <c r="L268" s="44">
        <v>91.936499999999995</v>
      </c>
    </row>
    <row r="269" spans="11:12" x14ac:dyDescent="0.25">
      <c r="K269" s="69">
        <v>43939</v>
      </c>
      <c r="L269" s="44">
        <v>91.514799999999994</v>
      </c>
    </row>
    <row r="270" spans="11:12" x14ac:dyDescent="0.25">
      <c r="K270" s="69">
        <v>43946</v>
      </c>
      <c r="L270" s="44">
        <v>91.8613</v>
      </c>
    </row>
    <row r="271" spans="11:12" x14ac:dyDescent="0.25">
      <c r="K271" s="69">
        <v>43953</v>
      </c>
      <c r="L271" s="44">
        <v>92.262699999999995</v>
      </c>
    </row>
    <row r="272" spans="11:12" x14ac:dyDescent="0.25">
      <c r="K272" s="69">
        <v>43960</v>
      </c>
      <c r="L272" s="44">
        <v>92.817700000000002</v>
      </c>
    </row>
    <row r="273" spans="11:12" x14ac:dyDescent="0.25">
      <c r="K273" s="69">
        <v>43967</v>
      </c>
      <c r="L273" s="44">
        <v>93.348500000000001</v>
      </c>
    </row>
    <row r="274" spans="11:12" x14ac:dyDescent="0.25">
      <c r="K274" s="69">
        <v>43974</v>
      </c>
      <c r="L274" s="44">
        <v>93.656700000000001</v>
      </c>
    </row>
    <row r="275" spans="11:12" x14ac:dyDescent="0.25">
      <c r="K275" s="69">
        <v>43981</v>
      </c>
      <c r="L275" s="44">
        <v>94.156899999999993</v>
      </c>
    </row>
    <row r="276" spans="11:12" x14ac:dyDescent="0.25">
      <c r="K276" s="69">
        <v>43988</v>
      </c>
      <c r="L276" s="44">
        <v>95.080699999999993</v>
      </c>
    </row>
    <row r="277" spans="11:12" x14ac:dyDescent="0.25">
      <c r="K277" s="69">
        <v>43995</v>
      </c>
      <c r="L277" s="44">
        <v>95.581000000000003</v>
      </c>
    </row>
    <row r="278" spans="11:12" x14ac:dyDescent="0.25">
      <c r="K278" s="69">
        <v>44002</v>
      </c>
      <c r="L278" s="44">
        <v>95.7303</v>
      </c>
    </row>
    <row r="279" spans="11:12" x14ac:dyDescent="0.25">
      <c r="K279" s="69">
        <v>44009</v>
      </c>
      <c r="L279" s="44">
        <v>95.677199999999999</v>
      </c>
    </row>
    <row r="280" spans="11:12" x14ac:dyDescent="0.25">
      <c r="K280" s="69">
        <v>44016</v>
      </c>
      <c r="L280" s="44">
        <v>96.550700000000006</v>
      </c>
    </row>
    <row r="281" spans="11:12" x14ac:dyDescent="0.25">
      <c r="K281" s="69">
        <v>44023</v>
      </c>
      <c r="L281" s="44">
        <v>96.956500000000005</v>
      </c>
    </row>
    <row r="282" spans="11:12" x14ac:dyDescent="0.25">
      <c r="K282" s="69">
        <v>44030</v>
      </c>
      <c r="L282" s="44">
        <v>96.873500000000007</v>
      </c>
    </row>
    <row r="283" spans="11:12" x14ac:dyDescent="0.25">
      <c r="K283" s="69">
        <v>44037</v>
      </c>
      <c r="L283" s="44">
        <v>96.965999999999994</v>
      </c>
    </row>
    <row r="284" spans="11:12" x14ac:dyDescent="0.25">
      <c r="K284" s="69">
        <v>44044</v>
      </c>
      <c r="L284" s="44">
        <v>97.0625</v>
      </c>
    </row>
    <row r="285" spans="11:12" x14ac:dyDescent="0.25">
      <c r="K285" s="69">
        <v>44051</v>
      </c>
      <c r="L285" s="44">
        <v>96.936199999999999</v>
      </c>
    </row>
    <row r="286" spans="11:12" x14ac:dyDescent="0.25">
      <c r="K286" s="69">
        <v>44058</v>
      </c>
      <c r="L286" s="44">
        <v>96.796899999999994</v>
      </c>
    </row>
    <row r="287" spans="11:12" x14ac:dyDescent="0.25">
      <c r="K287" s="69">
        <v>44065</v>
      </c>
      <c r="L287" s="44">
        <v>96.815200000000004</v>
      </c>
    </row>
    <row r="288" spans="11:12" x14ac:dyDescent="0.25">
      <c r="K288" s="69">
        <v>44072</v>
      </c>
      <c r="L288" s="44">
        <v>96.850899999999996</v>
      </c>
    </row>
    <row r="289" spans="11:12" x14ac:dyDescent="0.25">
      <c r="K289" s="69">
        <v>44079</v>
      </c>
      <c r="L289" s="44">
        <v>96.994900000000001</v>
      </c>
    </row>
    <row r="290" spans="11:12" x14ac:dyDescent="0.25">
      <c r="K290" s="69">
        <v>44086</v>
      </c>
      <c r="L290" s="44">
        <v>97.381100000000004</v>
      </c>
    </row>
    <row r="291" spans="11:12" x14ac:dyDescent="0.25">
      <c r="K291" s="69">
        <v>44093</v>
      </c>
      <c r="L291" s="44">
        <v>97.513599999999997</v>
      </c>
    </row>
    <row r="292" spans="11:12" x14ac:dyDescent="0.25">
      <c r="K292" s="69">
        <v>44100</v>
      </c>
      <c r="L292" s="44">
        <v>97.375399999999999</v>
      </c>
    </row>
    <row r="293" spans="11:12" x14ac:dyDescent="0.25">
      <c r="K293" s="69">
        <v>44107</v>
      </c>
      <c r="L293" s="44">
        <v>96.724800000000002</v>
      </c>
    </row>
    <row r="294" spans="11:12" x14ac:dyDescent="0.25">
      <c r="K294" s="69">
        <v>44114</v>
      </c>
      <c r="L294" s="44">
        <v>96.517099999999999</v>
      </c>
    </row>
    <row r="295" spans="11:12" x14ac:dyDescent="0.25">
      <c r="K295" s="69">
        <v>44121</v>
      </c>
      <c r="L295" s="44">
        <v>96.926100000000005</v>
      </c>
    </row>
    <row r="296" spans="11:12" x14ac:dyDescent="0.25">
      <c r="K296" s="69">
        <v>44128</v>
      </c>
      <c r="L296" s="44">
        <v>97.026899999999998</v>
      </c>
    </row>
    <row r="297" spans="11:12" x14ac:dyDescent="0.25">
      <c r="K297" s="69">
        <v>44135</v>
      </c>
      <c r="L297" s="44">
        <v>97.003200000000007</v>
      </c>
    </row>
    <row r="298" spans="11:12" x14ac:dyDescent="0.25">
      <c r="K298" s="69">
        <v>44142</v>
      </c>
      <c r="L298" s="44">
        <v>96.522999999999996</v>
      </c>
    </row>
    <row r="299" spans="11:12" x14ac:dyDescent="0.25">
      <c r="K299" s="69">
        <v>44149</v>
      </c>
      <c r="L299" s="44">
        <v>97.066900000000004</v>
      </c>
    </row>
    <row r="300" spans="11:12" x14ac:dyDescent="0.25">
      <c r="K300" s="69" t="s">
        <v>69</v>
      </c>
      <c r="L300" s="44" t="s">
        <v>69</v>
      </c>
    </row>
    <row r="301" spans="11:12" x14ac:dyDescent="0.25">
      <c r="K301" s="69" t="s">
        <v>69</v>
      </c>
      <c r="L301" s="44" t="s">
        <v>69</v>
      </c>
    </row>
    <row r="302" spans="11:12" x14ac:dyDescent="0.25">
      <c r="K302" s="69" t="s">
        <v>69</v>
      </c>
      <c r="L302" s="44" t="s">
        <v>69</v>
      </c>
    </row>
    <row r="303" spans="11:12" x14ac:dyDescent="0.25">
      <c r="K303" s="69" t="s">
        <v>69</v>
      </c>
      <c r="L303" s="44" t="s">
        <v>69</v>
      </c>
    </row>
    <row r="304" spans="11:12" x14ac:dyDescent="0.25">
      <c r="K304" s="69"/>
      <c r="L304" s="44" t="s">
        <v>69</v>
      </c>
    </row>
    <row r="305" spans="11:12" x14ac:dyDescent="0.25">
      <c r="K305" s="71" t="s">
        <v>70</v>
      </c>
      <c r="L305" s="71"/>
    </row>
    <row r="306" spans="11:12" x14ac:dyDescent="0.25">
      <c r="K306" s="69">
        <v>43904</v>
      </c>
      <c r="L306" s="44">
        <v>100</v>
      </c>
    </row>
    <row r="307" spans="11:12" x14ac:dyDescent="0.25">
      <c r="K307" s="69">
        <v>43911</v>
      </c>
      <c r="L307" s="44">
        <v>99.657799999999995</v>
      </c>
    </row>
    <row r="308" spans="11:12" x14ac:dyDescent="0.25">
      <c r="K308" s="69">
        <v>43918</v>
      </c>
      <c r="L308" s="44">
        <v>98.377600000000001</v>
      </c>
    </row>
    <row r="309" spans="11:12" x14ac:dyDescent="0.25">
      <c r="K309" s="69">
        <v>43925</v>
      </c>
      <c r="L309" s="44">
        <v>96.634</v>
      </c>
    </row>
    <row r="310" spans="11:12" x14ac:dyDescent="0.25">
      <c r="K310" s="69">
        <v>43932</v>
      </c>
      <c r="L310" s="44">
        <v>94.139200000000002</v>
      </c>
    </row>
    <row r="311" spans="11:12" x14ac:dyDescent="0.25">
      <c r="K311" s="69">
        <v>43939</v>
      </c>
      <c r="L311" s="44">
        <v>94.010499999999993</v>
      </c>
    </row>
    <row r="312" spans="11:12" x14ac:dyDescent="0.25">
      <c r="K312" s="69">
        <v>43946</v>
      </c>
      <c r="L312" s="44">
        <v>94.075800000000001</v>
      </c>
    </row>
    <row r="313" spans="11:12" x14ac:dyDescent="0.25">
      <c r="K313" s="69">
        <v>43953</v>
      </c>
      <c r="L313" s="44">
        <v>94.531199999999998</v>
      </c>
    </row>
    <row r="314" spans="11:12" x14ac:dyDescent="0.25">
      <c r="K314" s="69">
        <v>43960</v>
      </c>
      <c r="L314" s="44">
        <v>93.345600000000005</v>
      </c>
    </row>
    <row r="315" spans="11:12" x14ac:dyDescent="0.25">
      <c r="K315" s="69">
        <v>43967</v>
      </c>
      <c r="L315" s="44">
        <v>92.541799999999995</v>
      </c>
    </row>
    <row r="316" spans="11:12" x14ac:dyDescent="0.25">
      <c r="K316" s="69">
        <v>43974</v>
      </c>
      <c r="L316" s="44">
        <v>92.169799999999995</v>
      </c>
    </row>
    <row r="317" spans="11:12" x14ac:dyDescent="0.25">
      <c r="K317" s="69">
        <v>43981</v>
      </c>
      <c r="L317" s="44">
        <v>93.445599999999999</v>
      </c>
    </row>
    <row r="318" spans="11:12" x14ac:dyDescent="0.25">
      <c r="K318" s="69">
        <v>43988</v>
      </c>
      <c r="L318" s="44">
        <v>95.354100000000003</v>
      </c>
    </row>
    <row r="319" spans="11:12" x14ac:dyDescent="0.25">
      <c r="K319" s="69">
        <v>43995</v>
      </c>
      <c r="L319" s="44">
        <v>96.008600000000001</v>
      </c>
    </row>
    <row r="320" spans="11:12" x14ac:dyDescent="0.25">
      <c r="K320" s="69">
        <v>44002</v>
      </c>
      <c r="L320" s="44">
        <v>96.914100000000005</v>
      </c>
    </row>
    <row r="321" spans="11:12" x14ac:dyDescent="0.25">
      <c r="K321" s="69">
        <v>44009</v>
      </c>
      <c r="L321" s="44">
        <v>96.998699999999999</v>
      </c>
    </row>
    <row r="322" spans="11:12" x14ac:dyDescent="0.25">
      <c r="K322" s="69">
        <v>44016</v>
      </c>
      <c r="L322" s="44">
        <v>98.709599999999995</v>
      </c>
    </row>
    <row r="323" spans="11:12" x14ac:dyDescent="0.25">
      <c r="K323" s="69">
        <v>44023</v>
      </c>
      <c r="L323" s="44">
        <v>95.877899999999997</v>
      </c>
    </row>
    <row r="324" spans="11:12" x14ac:dyDescent="0.25">
      <c r="K324" s="69">
        <v>44030</v>
      </c>
      <c r="L324" s="44">
        <v>95.453999999999994</v>
      </c>
    </row>
    <row r="325" spans="11:12" x14ac:dyDescent="0.25">
      <c r="K325" s="69">
        <v>44037</v>
      </c>
      <c r="L325" s="44">
        <v>95.135800000000003</v>
      </c>
    </row>
    <row r="326" spans="11:12" x14ac:dyDescent="0.25">
      <c r="K326" s="69">
        <v>44044</v>
      </c>
      <c r="L326" s="44">
        <v>95.894300000000001</v>
      </c>
    </row>
    <row r="327" spans="11:12" x14ac:dyDescent="0.25">
      <c r="K327" s="69">
        <v>44051</v>
      </c>
      <c r="L327" s="44">
        <v>96.337199999999996</v>
      </c>
    </row>
    <row r="328" spans="11:12" x14ac:dyDescent="0.25">
      <c r="K328" s="69">
        <v>44058</v>
      </c>
      <c r="L328" s="44">
        <v>95.858500000000006</v>
      </c>
    </row>
    <row r="329" spans="11:12" x14ac:dyDescent="0.25">
      <c r="K329" s="69">
        <v>44065</v>
      </c>
      <c r="L329" s="44">
        <v>95.686800000000005</v>
      </c>
    </row>
    <row r="330" spans="11:12" x14ac:dyDescent="0.25">
      <c r="K330" s="69">
        <v>44072</v>
      </c>
      <c r="L330" s="44">
        <v>95.833600000000004</v>
      </c>
    </row>
    <row r="331" spans="11:12" x14ac:dyDescent="0.25">
      <c r="K331" s="69">
        <v>44079</v>
      </c>
      <c r="L331" s="44">
        <v>98.490300000000005</v>
      </c>
    </row>
    <row r="332" spans="11:12" x14ac:dyDescent="0.25">
      <c r="K332" s="69">
        <v>44086</v>
      </c>
      <c r="L332" s="44">
        <v>99.439700000000002</v>
      </c>
    </row>
    <row r="333" spans="11:12" x14ac:dyDescent="0.25">
      <c r="K333" s="69">
        <v>44093</v>
      </c>
      <c r="L333" s="44">
        <v>100.1926</v>
      </c>
    </row>
    <row r="334" spans="11:12" x14ac:dyDescent="0.25">
      <c r="K334" s="69">
        <v>44100</v>
      </c>
      <c r="L334" s="44">
        <v>99.574600000000004</v>
      </c>
    </row>
    <row r="335" spans="11:12" x14ac:dyDescent="0.25">
      <c r="K335" s="69">
        <v>44107</v>
      </c>
      <c r="L335" s="44">
        <v>97.426699999999997</v>
      </c>
    </row>
    <row r="336" spans="11:12" x14ac:dyDescent="0.25">
      <c r="K336" s="69">
        <v>44114</v>
      </c>
      <c r="L336" s="44">
        <v>95.691699999999997</v>
      </c>
    </row>
    <row r="337" spans="11:12" x14ac:dyDescent="0.25">
      <c r="K337" s="69">
        <v>44121</v>
      </c>
      <c r="L337" s="44">
        <v>96.015699999999995</v>
      </c>
    </row>
    <row r="338" spans="11:12" x14ac:dyDescent="0.25">
      <c r="K338" s="69">
        <v>44128</v>
      </c>
      <c r="L338" s="44">
        <v>95.364599999999996</v>
      </c>
    </row>
    <row r="339" spans="11:12" x14ac:dyDescent="0.25">
      <c r="K339" s="69">
        <v>44135</v>
      </c>
      <c r="L339" s="44">
        <v>95.320400000000006</v>
      </c>
    </row>
    <row r="340" spans="11:12" x14ac:dyDescent="0.25">
      <c r="K340" s="69">
        <v>44142</v>
      </c>
      <c r="L340" s="44">
        <v>95.170400000000001</v>
      </c>
    </row>
    <row r="341" spans="11:12" x14ac:dyDescent="0.25">
      <c r="K341" s="69">
        <v>44149</v>
      </c>
      <c r="L341" s="44">
        <v>96.091300000000004</v>
      </c>
    </row>
    <row r="342" spans="11:12" x14ac:dyDescent="0.25">
      <c r="K342" s="69" t="s">
        <v>69</v>
      </c>
      <c r="L342" s="44" t="s">
        <v>69</v>
      </c>
    </row>
    <row r="343" spans="11:12" x14ac:dyDescent="0.25">
      <c r="K343" s="69" t="s">
        <v>69</v>
      </c>
      <c r="L343" s="44" t="s">
        <v>69</v>
      </c>
    </row>
    <row r="344" spans="11:12" x14ac:dyDescent="0.25">
      <c r="K344" s="69" t="s">
        <v>69</v>
      </c>
      <c r="L344" s="44" t="s">
        <v>69</v>
      </c>
    </row>
    <row r="345" spans="11:12" x14ac:dyDescent="0.25">
      <c r="K345" s="69" t="s">
        <v>69</v>
      </c>
      <c r="L345" s="44" t="s">
        <v>69</v>
      </c>
    </row>
    <row r="346" spans="11:12" x14ac:dyDescent="0.25">
      <c r="K346" s="69"/>
      <c r="L346" s="44" t="s">
        <v>69</v>
      </c>
    </row>
    <row r="347" spans="11:12" x14ac:dyDescent="0.25">
      <c r="K347" s="46"/>
      <c r="L347" s="52"/>
    </row>
    <row r="348" spans="11:12" x14ac:dyDescent="0.25">
      <c r="K348" s="46"/>
      <c r="L348" s="52"/>
    </row>
    <row r="349" spans="11:12" x14ac:dyDescent="0.25">
      <c r="K349" s="46"/>
      <c r="L349" s="52"/>
    </row>
  </sheetData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89" max="8" man="1"/>
    <brk id="1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Braden Cunningham</cp:lastModifiedBy>
  <dcterms:created xsi:type="dcterms:W3CDTF">2020-06-12T03:18:10Z</dcterms:created>
  <dcterms:modified xsi:type="dcterms:W3CDTF">2020-11-27T07:01:39Z</dcterms:modified>
</cp:coreProperties>
</file>