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1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2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4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6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7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8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9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20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C3C533DD-2369-4CB2-B644-206094CBD504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87" r:id="rId1"/>
    <sheet name="Agriculture, forestry and f..." sheetId="1119" r:id="rId2"/>
    <sheet name="Mining" sheetId="1120" r:id="rId3"/>
    <sheet name="Manufacturing" sheetId="1121" r:id="rId4"/>
    <sheet name="Electricity, gas, water and..." sheetId="1122" r:id="rId5"/>
    <sheet name="Construction" sheetId="1123" r:id="rId6"/>
    <sheet name="Wholesale trade" sheetId="1124" r:id="rId7"/>
    <sheet name="Retail trade" sheetId="1125" r:id="rId8"/>
    <sheet name="Accommodation and food serv..." sheetId="1126" r:id="rId9"/>
    <sheet name="Transport, postal and wareh..." sheetId="1127" r:id="rId10"/>
    <sheet name="Information media and telec..." sheetId="1128" r:id="rId11"/>
    <sheet name="Financial and insurance ser..." sheetId="1129" r:id="rId12"/>
    <sheet name="Rental, hiring and real est..." sheetId="1130" r:id="rId13"/>
    <sheet name="Professional, scientific an..." sheetId="1131" r:id="rId14"/>
    <sheet name="Administrative and support ..." sheetId="1132" r:id="rId15"/>
    <sheet name="Public administration and s..." sheetId="1133" r:id="rId16"/>
    <sheet name="Education and training" sheetId="1134" r:id="rId17"/>
    <sheet name="Health care and social assi..." sheetId="1135" r:id="rId18"/>
    <sheet name="Arts and recreation services" sheetId="1136" r:id="rId19"/>
    <sheet name="Other services" sheetId="1137" r:id="rId20"/>
  </sheets>
  <definedNames>
    <definedName name="_AMO_UniqueIdentifier" hidden="1">"'2995e12c-7f92-4103-a2d1-a1d598d57c6f'"</definedName>
    <definedName name="_xlnm.Print_Area" localSheetId="8">'Accommodation and food serv...'!$A$1:$I$90</definedName>
    <definedName name="_xlnm.Print_Area" localSheetId="14">'Administrative and support ...'!$A$1:$I$90</definedName>
    <definedName name="_xlnm.Print_Area" localSheetId="1">'Agriculture, forestry and f...'!$A$1:$I$90</definedName>
    <definedName name="_xlnm.Print_Area" localSheetId="18">'Arts and recreation services'!$A$1:$I$90</definedName>
    <definedName name="_xlnm.Print_Area" localSheetId="5">Construction!$A$1:$I$90</definedName>
    <definedName name="_xlnm.Print_Area" localSheetId="16">'Education and training'!$A$1:$I$90</definedName>
    <definedName name="_xlnm.Print_Area" localSheetId="4">'Electricity, gas, water and...'!$A$1:$I$90</definedName>
    <definedName name="_xlnm.Print_Area" localSheetId="11">'Financial and insurance ser...'!$A$1:$I$90</definedName>
    <definedName name="_xlnm.Print_Area" localSheetId="17">'Health care and social assi...'!$A$1:$I$90</definedName>
    <definedName name="_xlnm.Print_Area" localSheetId="10">'Information media and telec...'!$A$1:$I$90</definedName>
    <definedName name="_xlnm.Print_Area" localSheetId="3">Manufacturing!$A$1:$I$90</definedName>
    <definedName name="_xlnm.Print_Area" localSheetId="2">Mining!$A$1:$I$90</definedName>
    <definedName name="_xlnm.Print_Area" localSheetId="19">'Other services'!$A$1:$I$90</definedName>
    <definedName name="_xlnm.Print_Area" localSheetId="13">'Professional, scientific an...'!$A$1:$I$90</definedName>
    <definedName name="_xlnm.Print_Area" localSheetId="15">'Public administration and s...'!$A$1:$I$90</definedName>
    <definedName name="_xlnm.Print_Area" localSheetId="12">'Rental, hiring and real est...'!$A$1:$I$90</definedName>
    <definedName name="_xlnm.Print_Area" localSheetId="7">'Retail trade'!$A$1:$I$90</definedName>
    <definedName name="_xlnm.Print_Area" localSheetId="9">'Transport, postal and wareh...'!$A$1:$I$90</definedName>
    <definedName name="_xlnm.Print_Area" localSheetId="6">'Wholesale trade'!$A$1:$I$90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" i="1137" l="1"/>
  <c r="A60" i="1137"/>
  <c r="A45" i="1137"/>
  <c r="A32" i="1137"/>
  <c r="I8" i="1137"/>
  <c r="H8" i="1137"/>
  <c r="G8" i="1137"/>
  <c r="F8" i="1137"/>
  <c r="E8" i="1137"/>
  <c r="D8" i="1137"/>
  <c r="C8" i="1137"/>
  <c r="B8" i="1137"/>
  <c r="A6" i="1137"/>
  <c r="A3" i="1137"/>
  <c r="A2" i="1137"/>
  <c r="A75" i="1136"/>
  <c r="A60" i="1136"/>
  <c r="A45" i="1136"/>
  <c r="A32" i="1136"/>
  <c r="I8" i="1136"/>
  <c r="H8" i="1136"/>
  <c r="G8" i="1136"/>
  <c r="F8" i="1136"/>
  <c r="E8" i="1136"/>
  <c r="D8" i="1136"/>
  <c r="C8" i="1136"/>
  <c r="B8" i="1136"/>
  <c r="A6" i="1136"/>
  <c r="A3" i="1136"/>
  <c r="A2" i="1136"/>
  <c r="A75" i="1135"/>
  <c r="A60" i="1135"/>
  <c r="A45" i="1135"/>
  <c r="A32" i="1135"/>
  <c r="I8" i="1135"/>
  <c r="H8" i="1135"/>
  <c r="G8" i="1135"/>
  <c r="F8" i="1135"/>
  <c r="E8" i="1135"/>
  <c r="D8" i="1135"/>
  <c r="C8" i="1135"/>
  <c r="B8" i="1135"/>
  <c r="A6" i="1135"/>
  <c r="A3" i="1135"/>
  <c r="A2" i="1135"/>
  <c r="A75" i="1134"/>
  <c r="A60" i="1134"/>
  <c r="A45" i="1134"/>
  <c r="A32" i="1134"/>
  <c r="I8" i="1134"/>
  <c r="H8" i="1134"/>
  <c r="G8" i="1134"/>
  <c r="F8" i="1134"/>
  <c r="E8" i="1134"/>
  <c r="D8" i="1134"/>
  <c r="C8" i="1134"/>
  <c r="B8" i="1134"/>
  <c r="A6" i="1134"/>
  <c r="A3" i="1134"/>
  <c r="A2" i="1134"/>
  <c r="A75" i="1133"/>
  <c r="A60" i="1133"/>
  <c r="A45" i="1133"/>
  <c r="A32" i="1133"/>
  <c r="I8" i="1133"/>
  <c r="H8" i="1133"/>
  <c r="G8" i="1133"/>
  <c r="F8" i="1133"/>
  <c r="E8" i="1133"/>
  <c r="D8" i="1133"/>
  <c r="C8" i="1133"/>
  <c r="B8" i="1133"/>
  <c r="A6" i="1133"/>
  <c r="A3" i="1133"/>
  <c r="A2" i="1133"/>
  <c r="A75" i="1132"/>
  <c r="A60" i="1132"/>
  <c r="A45" i="1132"/>
  <c r="A32" i="1132"/>
  <c r="I8" i="1132"/>
  <c r="H8" i="1132"/>
  <c r="G8" i="1132"/>
  <c r="F8" i="1132"/>
  <c r="E8" i="1132"/>
  <c r="D8" i="1132"/>
  <c r="C8" i="1132"/>
  <c r="B8" i="1132"/>
  <c r="A6" i="1132"/>
  <c r="A3" i="1132"/>
  <c r="A2" i="1132"/>
  <c r="A75" i="1131"/>
  <c r="A60" i="1131"/>
  <c r="A45" i="1131"/>
  <c r="A32" i="1131"/>
  <c r="I8" i="1131"/>
  <c r="H8" i="1131"/>
  <c r="G8" i="1131"/>
  <c r="F8" i="1131"/>
  <c r="E8" i="1131"/>
  <c r="D8" i="1131"/>
  <c r="C8" i="1131"/>
  <c r="B8" i="1131"/>
  <c r="A6" i="1131"/>
  <c r="A3" i="1131"/>
  <c r="A2" i="1131"/>
  <c r="A75" i="1130"/>
  <c r="A60" i="1130"/>
  <c r="A45" i="1130"/>
  <c r="A32" i="1130"/>
  <c r="I8" i="1130"/>
  <c r="H8" i="1130"/>
  <c r="G8" i="1130"/>
  <c r="F8" i="1130"/>
  <c r="E8" i="1130"/>
  <c r="D8" i="1130"/>
  <c r="C8" i="1130"/>
  <c r="B8" i="1130"/>
  <c r="A6" i="1130"/>
  <c r="A3" i="1130"/>
  <c r="A2" i="1130"/>
  <c r="A75" i="1129"/>
  <c r="A60" i="1129"/>
  <c r="A45" i="1129"/>
  <c r="A32" i="1129"/>
  <c r="I8" i="1129"/>
  <c r="H8" i="1129"/>
  <c r="G8" i="1129"/>
  <c r="F8" i="1129"/>
  <c r="E8" i="1129"/>
  <c r="D8" i="1129"/>
  <c r="C8" i="1129"/>
  <c r="B8" i="1129"/>
  <c r="A6" i="1129"/>
  <c r="A3" i="1129"/>
  <c r="A2" i="1129"/>
  <c r="A75" i="1128"/>
  <c r="A60" i="1128"/>
  <c r="A45" i="1128"/>
  <c r="A32" i="1128"/>
  <c r="I8" i="1128"/>
  <c r="H8" i="1128"/>
  <c r="G8" i="1128"/>
  <c r="F8" i="1128"/>
  <c r="E8" i="1128"/>
  <c r="D8" i="1128"/>
  <c r="C8" i="1128"/>
  <c r="B8" i="1128"/>
  <c r="A6" i="1128"/>
  <c r="A3" i="1128"/>
  <c r="A2" i="1128"/>
  <c r="A75" i="1127"/>
  <c r="A60" i="1127"/>
  <c r="A45" i="1127"/>
  <c r="A32" i="1127"/>
  <c r="I8" i="1127"/>
  <c r="H8" i="1127"/>
  <c r="G8" i="1127"/>
  <c r="F8" i="1127"/>
  <c r="E8" i="1127"/>
  <c r="D8" i="1127"/>
  <c r="C8" i="1127"/>
  <c r="B8" i="1127"/>
  <c r="A6" i="1127"/>
  <c r="A3" i="1127"/>
  <c r="A2" i="1127"/>
  <c r="A75" i="1126"/>
  <c r="A60" i="1126"/>
  <c r="A45" i="1126"/>
  <c r="A32" i="1126"/>
  <c r="I8" i="1126"/>
  <c r="H8" i="1126"/>
  <c r="G8" i="1126"/>
  <c r="F8" i="1126"/>
  <c r="E8" i="1126"/>
  <c r="D8" i="1126"/>
  <c r="C8" i="1126"/>
  <c r="B8" i="1126"/>
  <c r="A6" i="1126"/>
  <c r="A3" i="1126"/>
  <c r="A2" i="1126"/>
  <c r="A75" i="1125"/>
  <c r="A60" i="1125"/>
  <c r="A45" i="1125"/>
  <c r="A32" i="1125"/>
  <c r="I8" i="1125"/>
  <c r="H8" i="1125"/>
  <c r="G8" i="1125"/>
  <c r="F8" i="1125"/>
  <c r="E8" i="1125"/>
  <c r="D8" i="1125"/>
  <c r="C8" i="1125"/>
  <c r="B8" i="1125"/>
  <c r="A6" i="1125"/>
  <c r="A3" i="1125"/>
  <c r="A2" i="1125"/>
  <c r="A75" i="1124"/>
  <c r="A60" i="1124"/>
  <c r="A45" i="1124"/>
  <c r="A32" i="1124"/>
  <c r="I8" i="1124"/>
  <c r="H8" i="1124"/>
  <c r="G8" i="1124"/>
  <c r="F8" i="1124"/>
  <c r="E8" i="1124"/>
  <c r="D8" i="1124"/>
  <c r="C8" i="1124"/>
  <c r="B8" i="1124"/>
  <c r="A6" i="1124"/>
  <c r="A3" i="1124"/>
  <c r="A2" i="1124"/>
  <c r="A75" i="1123"/>
  <c r="A60" i="1123"/>
  <c r="A45" i="1123"/>
  <c r="A32" i="1123"/>
  <c r="I8" i="1123"/>
  <c r="H8" i="1123"/>
  <c r="G8" i="1123"/>
  <c r="F8" i="1123"/>
  <c r="E8" i="1123"/>
  <c r="D8" i="1123"/>
  <c r="C8" i="1123"/>
  <c r="B8" i="1123"/>
  <c r="A6" i="1123"/>
  <c r="A3" i="1123"/>
  <c r="A2" i="1123"/>
  <c r="A75" i="1122"/>
  <c r="A60" i="1122"/>
  <c r="A45" i="1122"/>
  <c r="A32" i="1122"/>
  <c r="I8" i="1122"/>
  <c r="H8" i="1122"/>
  <c r="G8" i="1122"/>
  <c r="F8" i="1122"/>
  <c r="E8" i="1122"/>
  <c r="D8" i="1122"/>
  <c r="C8" i="1122"/>
  <c r="B8" i="1122"/>
  <c r="A6" i="1122"/>
  <c r="A3" i="1122"/>
  <c r="A2" i="1122"/>
  <c r="A75" i="1121"/>
  <c r="A60" i="1121"/>
  <c r="A45" i="1121"/>
  <c r="A32" i="1121"/>
  <c r="I8" i="1121"/>
  <c r="H8" i="1121"/>
  <c r="G8" i="1121"/>
  <c r="F8" i="1121"/>
  <c r="E8" i="1121"/>
  <c r="D8" i="1121"/>
  <c r="C8" i="1121"/>
  <c r="B8" i="1121"/>
  <c r="A6" i="1121"/>
  <c r="A3" i="1121"/>
  <c r="A2" i="1121"/>
  <c r="A75" i="1120"/>
  <c r="A60" i="1120"/>
  <c r="A45" i="1120"/>
  <c r="A32" i="1120"/>
  <c r="I8" i="1120"/>
  <c r="H8" i="1120"/>
  <c r="G8" i="1120"/>
  <c r="F8" i="1120"/>
  <c r="E8" i="1120"/>
  <c r="D8" i="1120"/>
  <c r="C8" i="1120"/>
  <c r="B8" i="1120"/>
  <c r="A6" i="1120"/>
  <c r="A3" i="1120"/>
  <c r="A2" i="1120"/>
  <c r="F8" i="1119"/>
  <c r="A60" i="1119" l="1"/>
  <c r="A75" i="1119"/>
  <c r="A45" i="1119"/>
  <c r="A32" i="1119"/>
  <c r="A2" i="1119"/>
  <c r="A3" i="1119"/>
  <c r="A6" i="1119"/>
  <c r="B8" i="1119"/>
  <c r="G8" i="1119" l="1"/>
  <c r="C8" i="1119"/>
  <c r="H8" i="1119"/>
  <c r="D8" i="1119"/>
  <c r="I8" i="1119"/>
  <c r="E8" i="1119"/>
</calcChain>
</file>

<file path=xl/sharedStrings.xml><?xml version="1.0" encoding="utf-8"?>
<sst xmlns="http://schemas.openxmlformats.org/spreadsheetml/2006/main" count="2764" uniqueCount="73">
  <si>
    <t>Mining</t>
  </si>
  <si>
    <t>ACT</t>
  </si>
  <si>
    <t>NT</t>
  </si>
  <si>
    <t>WA</t>
  </si>
  <si>
    <t>SA</t>
  </si>
  <si>
    <t>Vic.</t>
  </si>
  <si>
    <t>NSW</t>
  </si>
  <si>
    <t>This wk</t>
  </si>
  <si>
    <t>Prev wk</t>
  </si>
  <si>
    <t>Prev mth</t>
  </si>
  <si>
    <t>Graph 4</t>
  </si>
  <si>
    <t>Graph 3</t>
  </si>
  <si>
    <t>Graph 2</t>
  </si>
  <si>
    <t>Females</t>
  </si>
  <si>
    <t>Males</t>
  </si>
  <si>
    <t>Jobholder Demographics</t>
  </si>
  <si>
    <t>Australia</t>
  </si>
  <si>
    <t>Jobholder Location</t>
  </si>
  <si>
    <t>Week ending 14 March</t>
  </si>
  <si>
    <t>For businesses that are Single Touch Payroll enabled</t>
  </si>
  <si>
    <t xml:space="preserve">            Australian Bureau of Statistics</t>
  </si>
  <si>
    <t>Agriculture, forestry and fishing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</si>
  <si>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</si>
  <si>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</si>
  <si>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</si>
  <si>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</si>
  <si>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</si>
  <si>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</si>
  <si>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</si>
  <si>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</si>
  <si>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</si>
  <si>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</si>
  <si>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</si>
  <si>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</si>
  <si>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</si>
  <si>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</si>
  <si>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</si>
  <si>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</si>
  <si>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</si>
  <si>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</si>
  <si>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</si>
  <si>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</si>
  <si>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</si>
  <si>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</si>
  <si>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</si>
  <si>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Tas.</t>
  </si>
  <si>
    <t>Qld.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</si>
  <si>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</si>
  <si>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</si>
  <si>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</si>
  <si>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</si>
  <si>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</si>
  <si>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</si>
  <si>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</si>
  <si>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</si>
  <si>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Graph 1 jobs</t>
  </si>
  <si>
    <t/>
  </si>
  <si>
    <t>graph 1 wages</t>
  </si>
  <si>
    <t>Payroll jobs</t>
  </si>
  <si>
    <t>Total wages</t>
  </si>
  <si>
    <t>Weekly Payroll Jobs and Wages in Australia - Industry</t>
  </si>
  <si>
    <t>Current week</t>
  </si>
  <si>
    <t>Base week</t>
  </si>
  <si>
    <t>Indexed jobs</t>
  </si>
  <si>
    <t>Male by state</t>
  </si>
  <si>
    <t>Female by state</t>
  </si>
  <si>
    <t>Previous month (week ending 03 October)</t>
  </si>
  <si>
    <t>Previous week (ending 24 October)</t>
  </si>
  <si>
    <t>This week (ending 31 October)</t>
  </si>
  <si>
    <t>*The week ending 14 March represents the week Australia had 100 cases of Covid-19. It is indexed to 100. Mining industry wages in March and September include seasonal bonuses. Please see Data Limitations and Revisions in the Methodology for more information.</t>
  </si>
  <si>
    <t>*The week ending 14 March represents the week Australia had 100 cases of Covid-19. It is indexed to 100. A smoothing treatment has been applied to Information media and telecommunications industry payroll jobs and wages for the month of October. Please refer to Reporting variability in Data limitations and revisions.</t>
  </si>
  <si>
    <t>Released at 11.30am (Canberra time) 17 November 2020</t>
  </si>
  <si>
    <t xml:space="preserve">*The week ending 14 March represents the week Australia had 100 cases of Covid-19. It is indexed to 100.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</si>
</sst>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$-C09]d\ mmmm\ yyyy;@"/>
  </numFmts>
  <fonts count="3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0" fillId="0" borderId="0" xfId="0"/>
    <xf numFmtId="165" fontId="6" fillId="0" borderId="0" xfId="3" applyNumberFormat="1" applyFont="1" applyFill="1" applyAlignment="1" applyProtection="1">
      <alignment horizontal="center"/>
      <protection hidden="1"/>
    </xf>
    <xf numFmtId="3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Protection="1">
      <protection hidden="1"/>
    </xf>
    <xf numFmtId="0" fontId="6" fillId="0" borderId="0" xfId="0" applyFont="1" applyFill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0" fontId="9" fillId="0" borderId="0" xfId="1" applyFont="1" applyFill="1" applyProtection="1">
      <protection hidden="1"/>
    </xf>
    <xf numFmtId="0" fontId="2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/>
    </xf>
    <xf numFmtId="0" fontId="12" fillId="0" borderId="0" xfId="1" applyFont="1"/>
    <xf numFmtId="0" fontId="13" fillId="0" borderId="0" xfId="0" applyFont="1"/>
    <xf numFmtId="0" fontId="14" fillId="0" borderId="0" xfId="6" applyAlignment="1" applyProtection="1">
      <alignment horizontal="center"/>
    </xf>
    <xf numFmtId="0" fontId="15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6" fillId="0" borderId="0" xfId="6" applyFont="1" applyAlignment="1" applyProtection="1"/>
    <xf numFmtId="0" fontId="11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1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/>
    <xf numFmtId="0" fontId="13" fillId="0" borderId="0" xfId="0" applyFont="1" applyFill="1" applyAlignment="1" applyProtection="1">
      <alignment horizontal="right"/>
      <protection locked="0" hidden="1"/>
    </xf>
    <xf numFmtId="0" fontId="13" fillId="0" borderId="0" xfId="0" applyFont="1" applyFill="1" applyAlignment="1" applyProtection="1">
      <protection locked="0"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18" fillId="0" borderId="0" xfId="0" applyFont="1" applyFill="1" applyAlignment="1"/>
    <xf numFmtId="0" fontId="19" fillId="0" borderId="0" xfId="0" applyFont="1" applyFill="1" applyProtection="1">
      <protection hidden="1"/>
    </xf>
    <xf numFmtId="165" fontId="7" fillId="0" borderId="0" xfId="3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5" fontId="3" fillId="0" borderId="0" xfId="3" applyNumberFormat="1" applyFont="1" applyFill="1" applyProtection="1">
      <protection hidden="1"/>
    </xf>
    <xf numFmtId="14" fontId="3" fillId="0" borderId="0" xfId="0" applyNumberFormat="1" applyFont="1" applyFill="1" applyProtection="1">
      <protection hidden="1"/>
    </xf>
    <xf numFmtId="0" fontId="18" fillId="0" borderId="0" xfId="0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22" fillId="0" borderId="0" xfId="1" applyFont="1" applyBorder="1" applyAlignment="1" applyProtection="1">
      <alignment vertical="center"/>
      <protection hidden="1"/>
    </xf>
    <xf numFmtId="0" fontId="24" fillId="0" borderId="0" xfId="1" applyFont="1" applyFill="1" applyBorder="1" applyAlignment="1">
      <alignment vertical="center"/>
    </xf>
    <xf numFmtId="0" fontId="25" fillId="0" borderId="0" xfId="4" applyFont="1" applyFill="1" applyBorder="1" applyProtection="1"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26" fillId="0" borderId="0" xfId="0" applyFont="1" applyFill="1" applyBorder="1" applyProtection="1">
      <protection hidden="1"/>
    </xf>
    <xf numFmtId="166" fontId="26" fillId="0" borderId="0" xfId="3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3" applyNumberFormat="1" applyFont="1" applyFill="1" applyBorder="1" applyAlignment="1" applyProtection="1">
      <alignment horizontal="center"/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0" fontId="26" fillId="0" borderId="0" xfId="0" applyFont="1" applyFill="1" applyBorder="1"/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Border="1" applyAlignment="1" applyProtection="1">
      <protection hidden="1"/>
    </xf>
    <xf numFmtId="0" fontId="26" fillId="0" borderId="0" xfId="0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3" fillId="0" borderId="0" xfId="0" applyFont="1" applyFill="1" applyProtection="1">
      <protection hidden="1"/>
    </xf>
    <xf numFmtId="0" fontId="23" fillId="0" borderId="0" xfId="0" applyFont="1" applyFill="1"/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Fill="1" applyBorder="1" applyAlignment="1" applyProtection="1">
      <alignment horizontal="center"/>
      <protection hidden="1"/>
    </xf>
    <xf numFmtId="0" fontId="32" fillId="0" borderId="0" xfId="0" applyFont="1" applyFill="1" applyBorder="1" applyAlignment="1" applyProtection="1">
      <alignment vertical="center" wrapText="1"/>
      <protection hidden="1"/>
    </xf>
    <xf numFmtId="14" fontId="26" fillId="0" borderId="0" xfId="5" applyNumberFormat="1" applyFont="1" applyFill="1" applyBorder="1" applyAlignment="1" applyProtection="1">
      <alignment horizontal="center"/>
      <protection hidden="1"/>
    </xf>
    <xf numFmtId="0" fontId="24" fillId="0" borderId="0" xfId="1" applyFont="1" applyFill="1" applyAlignment="1">
      <alignment horizontal="left" vertical="center"/>
    </xf>
    <xf numFmtId="0" fontId="28" fillId="0" borderId="0" xfId="0" applyFont="1" applyFill="1" applyAlignment="1"/>
    <xf numFmtId="0" fontId="28" fillId="0" borderId="0" xfId="0" applyFont="1" applyFill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right"/>
      <protection hidden="1"/>
    </xf>
    <xf numFmtId="0" fontId="3" fillId="0" borderId="16" xfId="0" applyFont="1" applyBorder="1"/>
    <xf numFmtId="0" fontId="3" fillId="0" borderId="21" xfId="0" applyFont="1" applyBorder="1"/>
    <xf numFmtId="0" fontId="18" fillId="0" borderId="21" xfId="0" applyFont="1" applyBorder="1" applyProtection="1">
      <protection hidden="1"/>
    </xf>
    <xf numFmtId="165" fontId="7" fillId="0" borderId="24" xfId="3" applyNumberFormat="1" applyFont="1" applyFill="1" applyBorder="1" applyAlignment="1" applyProtection="1">
      <alignment horizontal="center"/>
      <protection hidden="1"/>
    </xf>
    <xf numFmtId="0" fontId="7" fillId="0" borderId="21" xfId="0" applyFont="1" applyBorder="1" applyAlignment="1" applyProtection="1">
      <alignment horizontal="left" indent="1"/>
      <protection hidden="1"/>
    </xf>
    <xf numFmtId="0" fontId="7" fillId="0" borderId="21" xfId="0" applyFont="1" applyFill="1" applyBorder="1" applyAlignment="1" applyProtection="1">
      <alignment horizontal="left" indent="1"/>
      <protection hidden="1"/>
    </xf>
    <xf numFmtId="0" fontId="7" fillId="0" borderId="22" xfId="0" applyFont="1" applyBorder="1" applyAlignment="1" applyProtection="1">
      <alignment horizontal="left" indent="1"/>
      <protection hidden="1"/>
    </xf>
    <xf numFmtId="165" fontId="7" fillId="0" borderId="10" xfId="3" applyNumberFormat="1" applyFont="1" applyFill="1" applyBorder="1" applyAlignment="1" applyProtection="1">
      <alignment horizontal="center"/>
      <protection hidden="1"/>
    </xf>
    <xf numFmtId="165" fontId="7" fillId="0" borderId="25" xfId="3" applyNumberFormat="1" applyFont="1" applyFill="1" applyBorder="1" applyAlignment="1" applyProtection="1">
      <alignment horizontal="center"/>
      <protection hidden="1"/>
    </xf>
    <xf numFmtId="0" fontId="7" fillId="0" borderId="0" xfId="0" applyFont="1"/>
    <xf numFmtId="14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0" applyNumberFormat="1" applyFont="1" applyFill="1" applyBorder="1" applyAlignment="1">
      <alignment horizontal="center"/>
    </xf>
    <xf numFmtId="0" fontId="10" fillId="4" borderId="0" xfId="1" applyFont="1" applyFill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6" fillId="0" borderId="0" xfId="6" applyFont="1" applyAlignment="1" applyProtection="1"/>
    <xf numFmtId="0" fontId="13" fillId="3" borderId="6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13" fillId="3" borderId="7" xfId="0" applyFont="1" applyFill="1" applyBorder="1" applyAlignment="1" applyProtection="1">
      <alignment horizontal="center" vertical="center" wrapText="1"/>
      <protection hidden="1"/>
    </xf>
    <xf numFmtId="0" fontId="13" fillId="3" borderId="12" xfId="0" applyFont="1" applyFill="1" applyBorder="1" applyAlignment="1" applyProtection="1">
      <alignment horizontal="center" vertical="center" wrapText="1"/>
      <protection hidden="1"/>
    </xf>
    <xf numFmtId="0" fontId="20" fillId="0" borderId="14" xfId="0" applyFont="1" applyFill="1" applyBorder="1" applyAlignment="1" applyProtection="1">
      <alignment horizontal="center"/>
      <protection hidden="1"/>
    </xf>
    <xf numFmtId="0" fontId="20" fillId="0" borderId="15" xfId="0" applyFont="1" applyFill="1" applyBorder="1" applyAlignment="1" applyProtection="1">
      <alignment horizontal="center"/>
      <protection hidden="1"/>
    </xf>
    <xf numFmtId="0" fontId="20" fillId="0" borderId="23" xfId="0" applyFont="1" applyFill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alignment horizontal="center"/>
      <protection hidden="1"/>
    </xf>
    <xf numFmtId="0" fontId="20" fillId="0" borderId="24" xfId="0" applyFont="1" applyFill="1" applyBorder="1" applyAlignment="1" applyProtection="1">
      <alignment horizontal="center"/>
      <protection hidden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0" fontId="13" fillId="3" borderId="9" xfId="0" applyFont="1" applyFill="1" applyBorder="1" applyAlignment="1" applyProtection="1">
      <alignment horizontal="center" vertical="center" wrapText="1"/>
      <protection hidden="1"/>
    </xf>
    <xf numFmtId="0" fontId="13" fillId="3" borderId="5" xfId="0" applyFont="1" applyFill="1" applyBorder="1" applyAlignment="1" applyProtection="1">
      <alignment horizontal="center" vertical="center" wrapText="1"/>
      <protection hidden="1"/>
    </xf>
    <xf numFmtId="0" fontId="13" fillId="3" borderId="10" xfId="0" applyFont="1" applyFill="1" applyBorder="1" applyAlignment="1" applyProtection="1">
      <alignment horizontal="center" vertical="center" wrapText="1"/>
      <protection hidden="1"/>
    </xf>
    <xf numFmtId="0" fontId="13" fillId="3" borderId="8" xfId="0" applyFont="1" applyFill="1" applyBorder="1" applyAlignment="1" applyProtection="1">
      <alignment horizontal="center" vertical="center" wrapText="1"/>
      <protection hidden="1"/>
    </xf>
    <xf numFmtId="0" fontId="13" fillId="3" borderId="13" xfId="0" applyFont="1" applyFill="1" applyBorder="1" applyAlignment="1" applyProtection="1">
      <alignment horizontal="center" vertical="center" wrapText="1"/>
      <protection hidden="1"/>
    </xf>
    <xf numFmtId="0" fontId="19" fillId="0" borderId="15" xfId="0" applyFont="1" applyFill="1" applyBorder="1" applyAlignment="1" applyProtection="1">
      <alignment horizontal="left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f...'!$L$53:$L$60</c:f>
              <c:numCache>
                <c:formatCode>0.0</c:formatCode>
                <c:ptCount val="8"/>
                <c:pt idx="0">
                  <c:v>98.48</c:v>
                </c:pt>
                <c:pt idx="1">
                  <c:v>93.48</c:v>
                </c:pt>
                <c:pt idx="2">
                  <c:v>102.69</c:v>
                </c:pt>
                <c:pt idx="3">
                  <c:v>94.76</c:v>
                </c:pt>
                <c:pt idx="4">
                  <c:v>96.16</c:v>
                </c:pt>
                <c:pt idx="5">
                  <c:v>90.12</c:v>
                </c:pt>
                <c:pt idx="6">
                  <c:v>97.14</c:v>
                </c:pt>
                <c:pt idx="7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F-4ECD-AD7B-D5ED8DB25B43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f...'!$L$62:$L$69</c:f>
              <c:numCache>
                <c:formatCode>0.0</c:formatCode>
                <c:ptCount val="8"/>
                <c:pt idx="0">
                  <c:v>92.72</c:v>
                </c:pt>
                <c:pt idx="1">
                  <c:v>89.6</c:v>
                </c:pt>
                <c:pt idx="2">
                  <c:v>99.83</c:v>
                </c:pt>
                <c:pt idx="3">
                  <c:v>89.58</c:v>
                </c:pt>
                <c:pt idx="4">
                  <c:v>94.41</c:v>
                </c:pt>
                <c:pt idx="5">
                  <c:v>87.19</c:v>
                </c:pt>
                <c:pt idx="6">
                  <c:v>92.19</c:v>
                </c:pt>
                <c:pt idx="7">
                  <c:v>92.49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DF-4ECD-AD7B-D5ED8DB25B43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f...'!$L$71:$L$78</c:f>
              <c:numCache>
                <c:formatCode>0.0</c:formatCode>
                <c:ptCount val="8"/>
                <c:pt idx="0">
                  <c:v>91.61</c:v>
                </c:pt>
                <c:pt idx="1">
                  <c:v>88.79</c:v>
                </c:pt>
                <c:pt idx="2">
                  <c:v>98.78</c:v>
                </c:pt>
                <c:pt idx="3">
                  <c:v>88.63</c:v>
                </c:pt>
                <c:pt idx="4">
                  <c:v>94.41</c:v>
                </c:pt>
                <c:pt idx="5">
                  <c:v>87.28</c:v>
                </c:pt>
                <c:pt idx="6">
                  <c:v>92.57</c:v>
                </c:pt>
                <c:pt idx="7">
                  <c:v>89.07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DF-4ECD-AD7B-D5ED8DB25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Manufacturing!$L$82:$L$89</c:f>
              <c:numCache>
                <c:formatCode>0.0</c:formatCode>
                <c:ptCount val="8"/>
                <c:pt idx="0">
                  <c:v>95.85</c:v>
                </c:pt>
                <c:pt idx="1">
                  <c:v>95.13</c:v>
                </c:pt>
                <c:pt idx="2">
                  <c:v>96.49</c:v>
                </c:pt>
                <c:pt idx="3">
                  <c:v>93.19</c:v>
                </c:pt>
                <c:pt idx="4">
                  <c:v>97.51</c:v>
                </c:pt>
                <c:pt idx="5">
                  <c:v>92.1</c:v>
                </c:pt>
                <c:pt idx="6">
                  <c:v>102.58</c:v>
                </c:pt>
                <c:pt idx="7">
                  <c:v>93.86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B-46D3-A716-733282A41309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Manufacturing!$L$91:$L$98</c:f>
              <c:numCache>
                <c:formatCode>0.0</c:formatCode>
                <c:ptCount val="8"/>
                <c:pt idx="0">
                  <c:v>95.32</c:v>
                </c:pt>
                <c:pt idx="1">
                  <c:v>94.79</c:v>
                </c:pt>
                <c:pt idx="2">
                  <c:v>96.08</c:v>
                </c:pt>
                <c:pt idx="3">
                  <c:v>93.04</c:v>
                </c:pt>
                <c:pt idx="4">
                  <c:v>97.47</c:v>
                </c:pt>
                <c:pt idx="5">
                  <c:v>94.05</c:v>
                </c:pt>
                <c:pt idx="6">
                  <c:v>101.72</c:v>
                </c:pt>
                <c:pt idx="7">
                  <c:v>93.58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AB-46D3-A716-733282A41309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Manufacturing!$L$100:$L$107</c:f>
              <c:numCache>
                <c:formatCode>0.0</c:formatCode>
                <c:ptCount val="8"/>
                <c:pt idx="0">
                  <c:v>95.98</c:v>
                </c:pt>
                <c:pt idx="1">
                  <c:v>95.83</c:v>
                </c:pt>
                <c:pt idx="2">
                  <c:v>96.65</c:v>
                </c:pt>
                <c:pt idx="3">
                  <c:v>93.91</c:v>
                </c:pt>
                <c:pt idx="4">
                  <c:v>98.13</c:v>
                </c:pt>
                <c:pt idx="5">
                  <c:v>89.74</c:v>
                </c:pt>
                <c:pt idx="6">
                  <c:v>102.29</c:v>
                </c:pt>
                <c:pt idx="7">
                  <c:v>93.33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AB-46D3-A716-733282A41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Manufacturing!$L$24:$L$30</c:f>
              <c:numCache>
                <c:formatCode>0.0</c:formatCode>
                <c:ptCount val="7"/>
                <c:pt idx="0">
                  <c:v>110.98</c:v>
                </c:pt>
                <c:pt idx="1">
                  <c:v>96.09</c:v>
                </c:pt>
                <c:pt idx="2">
                  <c:v>96.77</c:v>
                </c:pt>
                <c:pt idx="3">
                  <c:v>96.8</c:v>
                </c:pt>
                <c:pt idx="4">
                  <c:v>96.54</c:v>
                </c:pt>
                <c:pt idx="5">
                  <c:v>92.86</c:v>
                </c:pt>
                <c:pt idx="6">
                  <c:v>88.75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4A-41A2-8DC8-E0F2ED8F7A25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Manufacturing!$L$33:$L$39</c:f>
              <c:numCache>
                <c:formatCode>0.0</c:formatCode>
                <c:ptCount val="7"/>
                <c:pt idx="0">
                  <c:v>111.03</c:v>
                </c:pt>
                <c:pt idx="1">
                  <c:v>95.81</c:v>
                </c:pt>
                <c:pt idx="2">
                  <c:v>96.63</c:v>
                </c:pt>
                <c:pt idx="3">
                  <c:v>96.84</c:v>
                </c:pt>
                <c:pt idx="4">
                  <c:v>96.4</c:v>
                </c:pt>
                <c:pt idx="5">
                  <c:v>92.09</c:v>
                </c:pt>
                <c:pt idx="6">
                  <c:v>86.48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4A-41A2-8DC8-E0F2ED8F7A25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Manufacturing!$L$42:$L$48</c:f>
              <c:numCache>
                <c:formatCode>0.0</c:formatCode>
                <c:ptCount val="7"/>
                <c:pt idx="0">
                  <c:v>112.05</c:v>
                </c:pt>
                <c:pt idx="1">
                  <c:v>96.51</c:v>
                </c:pt>
                <c:pt idx="2">
                  <c:v>97.24</c:v>
                </c:pt>
                <c:pt idx="3">
                  <c:v>97.59</c:v>
                </c:pt>
                <c:pt idx="4">
                  <c:v>97.15</c:v>
                </c:pt>
                <c:pt idx="5">
                  <c:v>92.73</c:v>
                </c:pt>
                <c:pt idx="6">
                  <c:v>87.3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4A-41A2-8DC8-E0F2ED8F7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Manufacturing!$K$109:$K$149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Manufacturing!$L$109:$L$149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99.155500000000004</c:v>
                </c:pt>
                <c:pt idx="2">
                  <c:v>97.691800000000001</c:v>
                </c:pt>
                <c:pt idx="3">
                  <c:v>96.289500000000004</c:v>
                </c:pt>
                <c:pt idx="4">
                  <c:v>95.110100000000003</c:v>
                </c:pt>
                <c:pt idx="5">
                  <c:v>95.020399999999995</c:v>
                </c:pt>
                <c:pt idx="6">
                  <c:v>94.994399999999999</c:v>
                </c:pt>
                <c:pt idx="7">
                  <c:v>95.212699999999998</c:v>
                </c:pt>
                <c:pt idx="8">
                  <c:v>95.371700000000004</c:v>
                </c:pt>
                <c:pt idx="9">
                  <c:v>95.518000000000001</c:v>
                </c:pt>
                <c:pt idx="10">
                  <c:v>95.835800000000006</c:v>
                </c:pt>
                <c:pt idx="11">
                  <c:v>96.056299999999993</c:v>
                </c:pt>
                <c:pt idx="12">
                  <c:v>96.194500000000005</c:v>
                </c:pt>
                <c:pt idx="13">
                  <c:v>96.673699999999997</c:v>
                </c:pt>
                <c:pt idx="14">
                  <c:v>95.743899999999996</c:v>
                </c:pt>
                <c:pt idx="15">
                  <c:v>93.626599999999996</c:v>
                </c:pt>
                <c:pt idx="16">
                  <c:v>94.860200000000006</c:v>
                </c:pt>
                <c:pt idx="17">
                  <c:v>96.926299999999998</c:v>
                </c:pt>
                <c:pt idx="18">
                  <c:v>97.503500000000003</c:v>
                </c:pt>
                <c:pt idx="19">
                  <c:v>97.469499999999996</c:v>
                </c:pt>
                <c:pt idx="20">
                  <c:v>97.281000000000006</c:v>
                </c:pt>
                <c:pt idx="21">
                  <c:v>97.020200000000003</c:v>
                </c:pt>
                <c:pt idx="22">
                  <c:v>97.1892</c:v>
                </c:pt>
                <c:pt idx="23">
                  <c:v>97.174199999999999</c:v>
                </c:pt>
                <c:pt idx="24">
                  <c:v>97.038200000000003</c:v>
                </c:pt>
                <c:pt idx="25">
                  <c:v>96.6708</c:v>
                </c:pt>
                <c:pt idx="26">
                  <c:v>97.222300000000004</c:v>
                </c:pt>
                <c:pt idx="27">
                  <c:v>97.210700000000003</c:v>
                </c:pt>
                <c:pt idx="28">
                  <c:v>96.720600000000005</c:v>
                </c:pt>
                <c:pt idx="29">
                  <c:v>96.420699999999997</c:v>
                </c:pt>
                <c:pt idx="30">
                  <c:v>96.27</c:v>
                </c:pt>
                <c:pt idx="31">
                  <c:v>96.323800000000006</c:v>
                </c:pt>
                <c:pt idx="32">
                  <c:v>95.9756</c:v>
                </c:pt>
                <c:pt idx="33">
                  <c:v>96.623900000000006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3-4E0B-AC4D-FCAEDCE4A050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Manufacturing!$K$109:$K$149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Manufacturing!$L$151:$L$191</c:f>
              <c:numCache>
                <c:formatCode>0.0</c:formatCode>
                <c:ptCount val="41"/>
                <c:pt idx="0">
                  <c:v>100</c:v>
                </c:pt>
                <c:pt idx="1">
                  <c:v>98.850399999999993</c:v>
                </c:pt>
                <c:pt idx="2">
                  <c:v>97.304500000000004</c:v>
                </c:pt>
                <c:pt idx="3">
                  <c:v>95.017300000000006</c:v>
                </c:pt>
                <c:pt idx="4">
                  <c:v>91.182900000000004</c:v>
                </c:pt>
                <c:pt idx="5">
                  <c:v>92.292299999999997</c:v>
                </c:pt>
                <c:pt idx="6">
                  <c:v>91.489800000000002</c:v>
                </c:pt>
                <c:pt idx="7">
                  <c:v>91.692800000000005</c:v>
                </c:pt>
                <c:pt idx="8">
                  <c:v>90.044899999999998</c:v>
                </c:pt>
                <c:pt idx="9">
                  <c:v>88.8523</c:v>
                </c:pt>
                <c:pt idx="10">
                  <c:v>88.53</c:v>
                </c:pt>
                <c:pt idx="11">
                  <c:v>89.364000000000004</c:v>
                </c:pt>
                <c:pt idx="12">
                  <c:v>92.369200000000006</c:v>
                </c:pt>
                <c:pt idx="13">
                  <c:v>92.317300000000003</c:v>
                </c:pt>
                <c:pt idx="14">
                  <c:v>92.914299999999997</c:v>
                </c:pt>
                <c:pt idx="15">
                  <c:v>93.141099999999994</c:v>
                </c:pt>
                <c:pt idx="16">
                  <c:v>95.833200000000005</c:v>
                </c:pt>
                <c:pt idx="17">
                  <c:v>92.130200000000002</c:v>
                </c:pt>
                <c:pt idx="18">
                  <c:v>92.357900000000001</c:v>
                </c:pt>
                <c:pt idx="19">
                  <c:v>91.745900000000006</c:v>
                </c:pt>
                <c:pt idx="20">
                  <c:v>91.935699999999997</c:v>
                </c:pt>
                <c:pt idx="21">
                  <c:v>91.240099999999998</c:v>
                </c:pt>
                <c:pt idx="22">
                  <c:v>91.266400000000004</c:v>
                </c:pt>
                <c:pt idx="23">
                  <c:v>91.402500000000003</c:v>
                </c:pt>
                <c:pt idx="24">
                  <c:v>91.633499999999998</c:v>
                </c:pt>
                <c:pt idx="25">
                  <c:v>93.759</c:v>
                </c:pt>
                <c:pt idx="26">
                  <c:v>94.376099999999994</c:v>
                </c:pt>
                <c:pt idx="27">
                  <c:v>94.478700000000003</c:v>
                </c:pt>
                <c:pt idx="28">
                  <c:v>94.498900000000006</c:v>
                </c:pt>
                <c:pt idx="29">
                  <c:v>93.046099999999996</c:v>
                </c:pt>
                <c:pt idx="30">
                  <c:v>91.889099999999999</c:v>
                </c:pt>
                <c:pt idx="31">
                  <c:v>92.375100000000003</c:v>
                </c:pt>
                <c:pt idx="32">
                  <c:v>91.523899999999998</c:v>
                </c:pt>
                <c:pt idx="33">
                  <c:v>91.85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3-4E0B-AC4D-FCAEDCE4A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and...'!$L$53:$L$60</c:f>
              <c:numCache>
                <c:formatCode>0.0</c:formatCode>
                <c:ptCount val="8"/>
                <c:pt idx="0">
                  <c:v>105.37</c:v>
                </c:pt>
                <c:pt idx="1">
                  <c:v>101.18</c:v>
                </c:pt>
                <c:pt idx="2">
                  <c:v>98.31</c:v>
                </c:pt>
                <c:pt idx="3">
                  <c:v>98.69</c:v>
                </c:pt>
                <c:pt idx="4">
                  <c:v>101.06</c:v>
                </c:pt>
                <c:pt idx="5">
                  <c:v>99.57</c:v>
                </c:pt>
                <c:pt idx="6">
                  <c:v>97.59</c:v>
                </c:pt>
                <c:pt idx="7">
                  <c:v>95.57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FB-454B-9F69-A55350FFB8A2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and...'!$L$62:$L$69</c:f>
              <c:numCache>
                <c:formatCode>0.0</c:formatCode>
                <c:ptCount val="8"/>
                <c:pt idx="0">
                  <c:v>103.01</c:v>
                </c:pt>
                <c:pt idx="1">
                  <c:v>97.17</c:v>
                </c:pt>
                <c:pt idx="2">
                  <c:v>96.46</c:v>
                </c:pt>
                <c:pt idx="3">
                  <c:v>98.69</c:v>
                </c:pt>
                <c:pt idx="4">
                  <c:v>97.68</c:v>
                </c:pt>
                <c:pt idx="5">
                  <c:v>90.79</c:v>
                </c:pt>
                <c:pt idx="6">
                  <c:v>94.35</c:v>
                </c:pt>
                <c:pt idx="7">
                  <c:v>92.41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FB-454B-9F69-A55350FFB8A2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and...'!$L$71:$L$78</c:f>
              <c:numCache>
                <c:formatCode>0.0</c:formatCode>
                <c:ptCount val="8"/>
                <c:pt idx="0">
                  <c:v>103.01</c:v>
                </c:pt>
                <c:pt idx="1">
                  <c:v>98.78</c:v>
                </c:pt>
                <c:pt idx="2">
                  <c:v>97.65</c:v>
                </c:pt>
                <c:pt idx="3">
                  <c:v>98.69</c:v>
                </c:pt>
                <c:pt idx="4">
                  <c:v>99.58</c:v>
                </c:pt>
                <c:pt idx="5">
                  <c:v>93.52</c:v>
                </c:pt>
                <c:pt idx="6">
                  <c:v>95.29</c:v>
                </c:pt>
                <c:pt idx="7">
                  <c:v>90.06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FB-454B-9F69-A55350FFB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and...'!$L$82:$L$89</c:f>
              <c:numCache>
                <c:formatCode>0.0</c:formatCode>
                <c:ptCount val="8"/>
                <c:pt idx="0">
                  <c:v>102.64</c:v>
                </c:pt>
                <c:pt idx="1">
                  <c:v>102.09</c:v>
                </c:pt>
                <c:pt idx="2">
                  <c:v>99.15</c:v>
                </c:pt>
                <c:pt idx="3">
                  <c:v>98.11</c:v>
                </c:pt>
                <c:pt idx="4">
                  <c:v>102.86</c:v>
                </c:pt>
                <c:pt idx="5">
                  <c:v>101.01</c:v>
                </c:pt>
                <c:pt idx="6">
                  <c:v>99.52</c:v>
                </c:pt>
                <c:pt idx="7">
                  <c:v>100.35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91-4387-ABBC-42FEF391888C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and...'!$L$91:$L$98</c:f>
              <c:numCache>
                <c:formatCode>0.0</c:formatCode>
                <c:ptCount val="8"/>
                <c:pt idx="0">
                  <c:v>102.16</c:v>
                </c:pt>
                <c:pt idx="1">
                  <c:v>99.99</c:v>
                </c:pt>
                <c:pt idx="2">
                  <c:v>98.13</c:v>
                </c:pt>
                <c:pt idx="3">
                  <c:v>98.11</c:v>
                </c:pt>
                <c:pt idx="4">
                  <c:v>101.7</c:v>
                </c:pt>
                <c:pt idx="5">
                  <c:v>96.17</c:v>
                </c:pt>
                <c:pt idx="6">
                  <c:v>99.03</c:v>
                </c:pt>
                <c:pt idx="7">
                  <c:v>100.35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91-4387-ABBC-42FEF391888C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and...'!$L$100:$L$107</c:f>
              <c:numCache>
                <c:formatCode>0.0</c:formatCode>
                <c:ptCount val="8"/>
                <c:pt idx="0">
                  <c:v>102.16</c:v>
                </c:pt>
                <c:pt idx="1">
                  <c:v>100.84</c:v>
                </c:pt>
                <c:pt idx="2">
                  <c:v>99.11</c:v>
                </c:pt>
                <c:pt idx="3">
                  <c:v>98.11</c:v>
                </c:pt>
                <c:pt idx="4">
                  <c:v>102.46</c:v>
                </c:pt>
                <c:pt idx="5">
                  <c:v>96.55</c:v>
                </c:pt>
                <c:pt idx="6">
                  <c:v>100.03</c:v>
                </c:pt>
                <c:pt idx="7">
                  <c:v>100.2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91-4387-ABBC-42FEF3918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and...'!$L$24:$L$30</c:f>
              <c:numCache>
                <c:formatCode>0.0</c:formatCode>
                <c:ptCount val="7"/>
                <c:pt idx="0">
                  <c:v>108.02</c:v>
                </c:pt>
                <c:pt idx="1">
                  <c:v>102.97</c:v>
                </c:pt>
                <c:pt idx="2">
                  <c:v>102.92</c:v>
                </c:pt>
                <c:pt idx="3">
                  <c:v>102.36</c:v>
                </c:pt>
                <c:pt idx="4">
                  <c:v>101.01</c:v>
                </c:pt>
                <c:pt idx="5">
                  <c:v>95.24</c:v>
                </c:pt>
                <c:pt idx="6">
                  <c:v>93.31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53-4B3A-869F-7D3930A0D9FA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and...'!$L$33:$L$39</c:f>
              <c:numCache>
                <c:formatCode>0.0</c:formatCode>
                <c:ptCount val="7"/>
                <c:pt idx="0">
                  <c:v>109.54</c:v>
                </c:pt>
                <c:pt idx="1">
                  <c:v>100.31</c:v>
                </c:pt>
                <c:pt idx="2">
                  <c:v>100.86</c:v>
                </c:pt>
                <c:pt idx="3">
                  <c:v>100</c:v>
                </c:pt>
                <c:pt idx="4">
                  <c:v>98.45</c:v>
                </c:pt>
                <c:pt idx="5">
                  <c:v>92.38</c:v>
                </c:pt>
                <c:pt idx="6">
                  <c:v>91.23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53-4B3A-869F-7D3930A0D9FA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and...'!$L$42:$L$48</c:f>
              <c:numCache>
                <c:formatCode>0.0</c:formatCode>
                <c:ptCount val="7"/>
                <c:pt idx="0">
                  <c:v>110.15</c:v>
                </c:pt>
                <c:pt idx="1">
                  <c:v>101.28</c:v>
                </c:pt>
                <c:pt idx="2">
                  <c:v>101.95</c:v>
                </c:pt>
                <c:pt idx="3">
                  <c:v>100.91</c:v>
                </c:pt>
                <c:pt idx="4">
                  <c:v>99.28</c:v>
                </c:pt>
                <c:pt idx="5">
                  <c:v>93.36</c:v>
                </c:pt>
                <c:pt idx="6">
                  <c:v>91.58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53-4B3A-869F-7D3930A0D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'Electricity, gas, water and...'!$K$109:$K$149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'Electricity, gas, water and...'!$L$109:$L$149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100.0423</c:v>
                </c:pt>
                <c:pt idx="2">
                  <c:v>99.523200000000003</c:v>
                </c:pt>
                <c:pt idx="3">
                  <c:v>97.519400000000005</c:v>
                </c:pt>
                <c:pt idx="4">
                  <c:v>98.854299999999995</c:v>
                </c:pt>
                <c:pt idx="5">
                  <c:v>99.117099999999994</c:v>
                </c:pt>
                <c:pt idx="6">
                  <c:v>98.969200000000001</c:v>
                </c:pt>
                <c:pt idx="7">
                  <c:v>99.39</c:v>
                </c:pt>
                <c:pt idx="8">
                  <c:v>99.581100000000006</c:v>
                </c:pt>
                <c:pt idx="9">
                  <c:v>99.777699999999996</c:v>
                </c:pt>
                <c:pt idx="10">
                  <c:v>99.835499999999996</c:v>
                </c:pt>
                <c:pt idx="11">
                  <c:v>99.886099999999999</c:v>
                </c:pt>
                <c:pt idx="12">
                  <c:v>100.0496</c:v>
                </c:pt>
                <c:pt idx="13">
                  <c:v>100.746</c:v>
                </c:pt>
                <c:pt idx="14">
                  <c:v>100.724</c:v>
                </c:pt>
                <c:pt idx="15">
                  <c:v>99.586600000000004</c:v>
                </c:pt>
                <c:pt idx="16">
                  <c:v>101.1889</c:v>
                </c:pt>
                <c:pt idx="17">
                  <c:v>102.431</c:v>
                </c:pt>
                <c:pt idx="18">
                  <c:v>102.3382</c:v>
                </c:pt>
                <c:pt idx="19">
                  <c:v>102.67359999999999</c:v>
                </c:pt>
                <c:pt idx="20">
                  <c:v>102.56699999999999</c:v>
                </c:pt>
                <c:pt idx="21">
                  <c:v>102.28579999999999</c:v>
                </c:pt>
                <c:pt idx="22">
                  <c:v>102.1875</c:v>
                </c:pt>
                <c:pt idx="23">
                  <c:v>101.20820000000001</c:v>
                </c:pt>
                <c:pt idx="24">
                  <c:v>101.29819999999999</c:v>
                </c:pt>
                <c:pt idx="25">
                  <c:v>102.20869999999999</c:v>
                </c:pt>
                <c:pt idx="26">
                  <c:v>102.0718</c:v>
                </c:pt>
                <c:pt idx="27">
                  <c:v>101.91370000000001</c:v>
                </c:pt>
                <c:pt idx="28">
                  <c:v>101.7328</c:v>
                </c:pt>
                <c:pt idx="29">
                  <c:v>101.4388</c:v>
                </c:pt>
                <c:pt idx="30">
                  <c:v>100.3069</c:v>
                </c:pt>
                <c:pt idx="31">
                  <c:v>99.261300000000006</c:v>
                </c:pt>
                <c:pt idx="32">
                  <c:v>99.042699999999996</c:v>
                </c:pt>
                <c:pt idx="33">
                  <c:v>99.899199999999993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3-4F59-87F7-7A7819640CB8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'Electricity, gas, water and...'!$K$109:$K$149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'Electricity, gas, water and...'!$L$151:$L$191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98.831999999999994</c:v>
                </c:pt>
                <c:pt idx="2">
                  <c:v>98.406700000000001</c:v>
                </c:pt>
                <c:pt idx="3">
                  <c:v>96.905799999999999</c:v>
                </c:pt>
                <c:pt idx="4">
                  <c:v>97.334699999999998</c:v>
                </c:pt>
                <c:pt idx="5">
                  <c:v>99.028800000000004</c:v>
                </c:pt>
                <c:pt idx="6">
                  <c:v>98.585499999999996</c:v>
                </c:pt>
                <c:pt idx="7">
                  <c:v>98.343599999999995</c:v>
                </c:pt>
                <c:pt idx="8">
                  <c:v>96.342699999999994</c:v>
                </c:pt>
                <c:pt idx="9">
                  <c:v>96.701800000000006</c:v>
                </c:pt>
                <c:pt idx="10">
                  <c:v>96.977699999999999</c:v>
                </c:pt>
                <c:pt idx="11">
                  <c:v>98.000500000000002</c:v>
                </c:pt>
                <c:pt idx="12">
                  <c:v>98.810599999999994</c:v>
                </c:pt>
                <c:pt idx="13">
                  <c:v>99.675799999999995</c:v>
                </c:pt>
                <c:pt idx="14">
                  <c:v>99.685500000000005</c:v>
                </c:pt>
                <c:pt idx="15">
                  <c:v>98.211100000000002</c:v>
                </c:pt>
                <c:pt idx="16">
                  <c:v>100.443</c:v>
                </c:pt>
                <c:pt idx="17">
                  <c:v>103.1407</c:v>
                </c:pt>
                <c:pt idx="18">
                  <c:v>102.753</c:v>
                </c:pt>
                <c:pt idx="19">
                  <c:v>101.78230000000001</c:v>
                </c:pt>
                <c:pt idx="20">
                  <c:v>101.39279999999999</c:v>
                </c:pt>
                <c:pt idx="21">
                  <c:v>100.81659999999999</c:v>
                </c:pt>
                <c:pt idx="22">
                  <c:v>100.8058</c:v>
                </c:pt>
                <c:pt idx="23">
                  <c:v>99.794200000000004</c:v>
                </c:pt>
                <c:pt idx="24">
                  <c:v>101.16840000000001</c:v>
                </c:pt>
                <c:pt idx="25">
                  <c:v>108.27079999999999</c:v>
                </c:pt>
                <c:pt idx="26">
                  <c:v>110.8505</c:v>
                </c:pt>
                <c:pt idx="27">
                  <c:v>113.5099</c:v>
                </c:pt>
                <c:pt idx="28">
                  <c:v>112.00830000000001</c:v>
                </c:pt>
                <c:pt idx="29">
                  <c:v>106.7655</c:v>
                </c:pt>
                <c:pt idx="30">
                  <c:v>101.2783</c:v>
                </c:pt>
                <c:pt idx="31">
                  <c:v>102.6798</c:v>
                </c:pt>
                <c:pt idx="32">
                  <c:v>99.805800000000005</c:v>
                </c:pt>
                <c:pt idx="33">
                  <c:v>101.1778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3-4F59-87F7-7A7819640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Construction!$L$53:$L$60</c:f>
              <c:numCache>
                <c:formatCode>0.0</c:formatCode>
                <c:ptCount val="8"/>
                <c:pt idx="0">
                  <c:v>95.16</c:v>
                </c:pt>
                <c:pt idx="1">
                  <c:v>95.25</c:v>
                </c:pt>
                <c:pt idx="2">
                  <c:v>97.01</c:v>
                </c:pt>
                <c:pt idx="3">
                  <c:v>100.89</c:v>
                </c:pt>
                <c:pt idx="4">
                  <c:v>96.27</c:v>
                </c:pt>
                <c:pt idx="5">
                  <c:v>94.92</c:v>
                </c:pt>
                <c:pt idx="6">
                  <c:v>97.36</c:v>
                </c:pt>
                <c:pt idx="7">
                  <c:v>96.57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8-43DA-A046-1CD59162640F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Construction!$L$62:$L$69</c:f>
              <c:numCache>
                <c:formatCode>0.0</c:formatCode>
                <c:ptCount val="8"/>
                <c:pt idx="0">
                  <c:v>91.32</c:v>
                </c:pt>
                <c:pt idx="1">
                  <c:v>91.89</c:v>
                </c:pt>
                <c:pt idx="2">
                  <c:v>94.78</c:v>
                </c:pt>
                <c:pt idx="3">
                  <c:v>98.77</c:v>
                </c:pt>
                <c:pt idx="4">
                  <c:v>95.16</c:v>
                </c:pt>
                <c:pt idx="5">
                  <c:v>91.59</c:v>
                </c:pt>
                <c:pt idx="6">
                  <c:v>94.99</c:v>
                </c:pt>
                <c:pt idx="7">
                  <c:v>93.79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8-43DA-A046-1CD59162640F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Construction!$L$71:$L$78</c:f>
              <c:numCache>
                <c:formatCode>0.0</c:formatCode>
                <c:ptCount val="8"/>
                <c:pt idx="0">
                  <c:v>91.13</c:v>
                </c:pt>
                <c:pt idx="1">
                  <c:v>92.13</c:v>
                </c:pt>
                <c:pt idx="2">
                  <c:v>95.05</c:v>
                </c:pt>
                <c:pt idx="3">
                  <c:v>98.87</c:v>
                </c:pt>
                <c:pt idx="4">
                  <c:v>94.56</c:v>
                </c:pt>
                <c:pt idx="5">
                  <c:v>90.69</c:v>
                </c:pt>
                <c:pt idx="6">
                  <c:v>94.99</c:v>
                </c:pt>
                <c:pt idx="7">
                  <c:v>93.55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E8-43DA-A046-1CD591626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Construction!$L$82:$L$89</c:f>
              <c:numCache>
                <c:formatCode>0.0</c:formatCode>
                <c:ptCount val="8"/>
                <c:pt idx="0">
                  <c:v>98.53</c:v>
                </c:pt>
                <c:pt idx="1">
                  <c:v>98.57</c:v>
                </c:pt>
                <c:pt idx="2">
                  <c:v>100.05</c:v>
                </c:pt>
                <c:pt idx="3">
                  <c:v>102.07</c:v>
                </c:pt>
                <c:pt idx="4">
                  <c:v>99.97</c:v>
                </c:pt>
                <c:pt idx="5">
                  <c:v>99</c:v>
                </c:pt>
                <c:pt idx="6">
                  <c:v>97.23</c:v>
                </c:pt>
                <c:pt idx="7">
                  <c:v>94.68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F2-465F-B51D-A0A30338EF61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Construction!$L$91:$L$98</c:f>
              <c:numCache>
                <c:formatCode>0.0</c:formatCode>
                <c:ptCount val="8"/>
                <c:pt idx="0">
                  <c:v>94.79</c:v>
                </c:pt>
                <c:pt idx="1">
                  <c:v>95.68</c:v>
                </c:pt>
                <c:pt idx="2">
                  <c:v>97.73</c:v>
                </c:pt>
                <c:pt idx="3">
                  <c:v>100.34</c:v>
                </c:pt>
                <c:pt idx="4">
                  <c:v>98.6</c:v>
                </c:pt>
                <c:pt idx="5">
                  <c:v>96.33</c:v>
                </c:pt>
                <c:pt idx="6">
                  <c:v>91.64</c:v>
                </c:pt>
                <c:pt idx="7">
                  <c:v>90.93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F2-465F-B51D-A0A30338EF61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Construction!$L$100:$L$107</c:f>
              <c:numCache>
                <c:formatCode>0.0</c:formatCode>
                <c:ptCount val="8"/>
                <c:pt idx="0">
                  <c:v>95.01</c:v>
                </c:pt>
                <c:pt idx="1">
                  <c:v>96.01</c:v>
                </c:pt>
                <c:pt idx="2">
                  <c:v>98.5</c:v>
                </c:pt>
                <c:pt idx="3">
                  <c:v>101.1</c:v>
                </c:pt>
                <c:pt idx="4">
                  <c:v>98.33</c:v>
                </c:pt>
                <c:pt idx="5">
                  <c:v>94.73</c:v>
                </c:pt>
                <c:pt idx="6">
                  <c:v>91.65</c:v>
                </c:pt>
                <c:pt idx="7">
                  <c:v>91.01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F2-465F-B51D-A0A30338E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Construction!$L$24:$L$30</c:f>
              <c:numCache>
                <c:formatCode>0.0</c:formatCode>
                <c:ptCount val="7"/>
                <c:pt idx="0">
                  <c:v>116.46</c:v>
                </c:pt>
                <c:pt idx="1">
                  <c:v>96.91</c:v>
                </c:pt>
                <c:pt idx="2">
                  <c:v>96.41</c:v>
                </c:pt>
                <c:pt idx="3">
                  <c:v>96.64</c:v>
                </c:pt>
                <c:pt idx="4">
                  <c:v>96.87</c:v>
                </c:pt>
                <c:pt idx="5">
                  <c:v>94.28</c:v>
                </c:pt>
                <c:pt idx="6">
                  <c:v>91.39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6E-4ADA-8645-C54DEBF25640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Construction!$L$33:$L$39</c:f>
              <c:numCache>
                <c:formatCode>0.0</c:formatCode>
                <c:ptCount val="7"/>
                <c:pt idx="0">
                  <c:v>114.2</c:v>
                </c:pt>
                <c:pt idx="1">
                  <c:v>94.11</c:v>
                </c:pt>
                <c:pt idx="2">
                  <c:v>93.47</c:v>
                </c:pt>
                <c:pt idx="3">
                  <c:v>94.34</c:v>
                </c:pt>
                <c:pt idx="4">
                  <c:v>94.59</c:v>
                </c:pt>
                <c:pt idx="5">
                  <c:v>91.58</c:v>
                </c:pt>
                <c:pt idx="6">
                  <c:v>88.7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6E-4ADA-8645-C54DEBF25640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Construction!$L$42:$L$48</c:f>
              <c:numCache>
                <c:formatCode>0.0</c:formatCode>
                <c:ptCount val="7"/>
                <c:pt idx="0">
                  <c:v>114.79</c:v>
                </c:pt>
                <c:pt idx="1">
                  <c:v>94.15</c:v>
                </c:pt>
                <c:pt idx="2">
                  <c:v>93.48</c:v>
                </c:pt>
                <c:pt idx="3">
                  <c:v>94.37</c:v>
                </c:pt>
                <c:pt idx="4">
                  <c:v>94.79</c:v>
                </c:pt>
                <c:pt idx="5">
                  <c:v>92.11</c:v>
                </c:pt>
                <c:pt idx="6">
                  <c:v>88.87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6E-4ADA-8645-C54DEBF25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f...'!$L$82:$L$89</c:f>
              <c:numCache>
                <c:formatCode>0.0</c:formatCode>
                <c:ptCount val="8"/>
                <c:pt idx="0">
                  <c:v>100.33</c:v>
                </c:pt>
                <c:pt idx="1">
                  <c:v>89.15</c:v>
                </c:pt>
                <c:pt idx="2">
                  <c:v>102.01</c:v>
                </c:pt>
                <c:pt idx="3">
                  <c:v>97.83</c:v>
                </c:pt>
                <c:pt idx="4">
                  <c:v>97.72</c:v>
                </c:pt>
                <c:pt idx="5">
                  <c:v>86.5</c:v>
                </c:pt>
                <c:pt idx="6">
                  <c:v>118.32</c:v>
                </c:pt>
                <c:pt idx="7">
                  <c:v>90.83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8-4397-8459-3AEB46B8F1CA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f...'!$L$91:$L$98</c:f>
              <c:numCache>
                <c:formatCode>0.0</c:formatCode>
                <c:ptCount val="8"/>
                <c:pt idx="0">
                  <c:v>97.48</c:v>
                </c:pt>
                <c:pt idx="1">
                  <c:v>86.93</c:v>
                </c:pt>
                <c:pt idx="2">
                  <c:v>99.13</c:v>
                </c:pt>
                <c:pt idx="3">
                  <c:v>97.12</c:v>
                </c:pt>
                <c:pt idx="4">
                  <c:v>96.28</c:v>
                </c:pt>
                <c:pt idx="5">
                  <c:v>84.56</c:v>
                </c:pt>
                <c:pt idx="6">
                  <c:v>111.96</c:v>
                </c:pt>
                <c:pt idx="7">
                  <c:v>90.83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8-4397-8459-3AEB46B8F1CA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f...'!$L$100:$L$107</c:f>
              <c:numCache>
                <c:formatCode>0.0</c:formatCode>
                <c:ptCount val="8"/>
                <c:pt idx="0">
                  <c:v>96.72</c:v>
                </c:pt>
                <c:pt idx="1">
                  <c:v>86.79</c:v>
                </c:pt>
                <c:pt idx="2">
                  <c:v>98.64</c:v>
                </c:pt>
                <c:pt idx="3">
                  <c:v>97.35</c:v>
                </c:pt>
                <c:pt idx="4">
                  <c:v>96.28</c:v>
                </c:pt>
                <c:pt idx="5">
                  <c:v>85.91</c:v>
                </c:pt>
                <c:pt idx="6">
                  <c:v>110.05</c:v>
                </c:pt>
                <c:pt idx="7">
                  <c:v>89.83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F8-4397-8459-3AEB46B8F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Construction!$K$109:$K$149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Construction!$L$109:$L$149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99.463200000000001</c:v>
                </c:pt>
                <c:pt idx="2">
                  <c:v>98.391000000000005</c:v>
                </c:pt>
                <c:pt idx="3">
                  <c:v>96.976500000000001</c:v>
                </c:pt>
                <c:pt idx="4">
                  <c:v>95.746499999999997</c:v>
                </c:pt>
                <c:pt idx="5">
                  <c:v>95.662499999999994</c:v>
                </c:pt>
                <c:pt idx="6">
                  <c:v>95.757499999999993</c:v>
                </c:pt>
                <c:pt idx="7">
                  <c:v>95.94</c:v>
                </c:pt>
                <c:pt idx="8">
                  <c:v>96.620099999999994</c:v>
                </c:pt>
                <c:pt idx="9">
                  <c:v>96.986400000000003</c:v>
                </c:pt>
                <c:pt idx="10">
                  <c:v>96.924000000000007</c:v>
                </c:pt>
                <c:pt idx="11">
                  <c:v>97.104200000000006</c:v>
                </c:pt>
                <c:pt idx="12">
                  <c:v>97.317300000000003</c:v>
                </c:pt>
                <c:pt idx="13">
                  <c:v>97.637799999999999</c:v>
                </c:pt>
                <c:pt idx="14">
                  <c:v>97.364900000000006</c:v>
                </c:pt>
                <c:pt idx="15">
                  <c:v>97.043499999999995</c:v>
                </c:pt>
                <c:pt idx="16">
                  <c:v>98.330399999999997</c:v>
                </c:pt>
                <c:pt idx="17">
                  <c:v>98.721699999999998</c:v>
                </c:pt>
                <c:pt idx="18">
                  <c:v>98.809799999999996</c:v>
                </c:pt>
                <c:pt idx="19">
                  <c:v>98.938999999999993</c:v>
                </c:pt>
                <c:pt idx="20">
                  <c:v>98.570099999999996</c:v>
                </c:pt>
                <c:pt idx="21">
                  <c:v>98.253100000000003</c:v>
                </c:pt>
                <c:pt idx="22">
                  <c:v>97.960300000000004</c:v>
                </c:pt>
                <c:pt idx="23">
                  <c:v>98.279200000000003</c:v>
                </c:pt>
                <c:pt idx="24">
                  <c:v>98.242199999999997</c:v>
                </c:pt>
                <c:pt idx="25">
                  <c:v>98.047200000000004</c:v>
                </c:pt>
                <c:pt idx="26">
                  <c:v>98.227999999999994</c:v>
                </c:pt>
                <c:pt idx="27">
                  <c:v>98.094499999999996</c:v>
                </c:pt>
                <c:pt idx="28">
                  <c:v>97.855999999999995</c:v>
                </c:pt>
                <c:pt idx="29">
                  <c:v>97.090999999999994</c:v>
                </c:pt>
                <c:pt idx="30">
                  <c:v>95.851699999999994</c:v>
                </c:pt>
                <c:pt idx="31">
                  <c:v>95.057400000000001</c:v>
                </c:pt>
                <c:pt idx="32">
                  <c:v>94.226500000000001</c:v>
                </c:pt>
                <c:pt idx="33">
                  <c:v>94.262799999999999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C-478C-BFF9-EE70BFC616A2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Construction!$K$109:$K$149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Construction!$L$151:$L$191</c:f>
              <c:numCache>
                <c:formatCode>0.0</c:formatCode>
                <c:ptCount val="41"/>
                <c:pt idx="0">
                  <c:v>100</c:v>
                </c:pt>
                <c:pt idx="1">
                  <c:v>99.560900000000004</c:v>
                </c:pt>
                <c:pt idx="2">
                  <c:v>99.742699999999999</c:v>
                </c:pt>
                <c:pt idx="3">
                  <c:v>100.0874</c:v>
                </c:pt>
                <c:pt idx="4">
                  <c:v>94.089399999999998</c:v>
                </c:pt>
                <c:pt idx="5">
                  <c:v>94.819299999999998</c:v>
                </c:pt>
                <c:pt idx="6">
                  <c:v>96.769599999999997</c:v>
                </c:pt>
                <c:pt idx="7">
                  <c:v>97.655900000000003</c:v>
                </c:pt>
                <c:pt idx="8">
                  <c:v>96.7517</c:v>
                </c:pt>
                <c:pt idx="9">
                  <c:v>96.306100000000001</c:v>
                </c:pt>
                <c:pt idx="10">
                  <c:v>94.080399999999997</c:v>
                </c:pt>
                <c:pt idx="11">
                  <c:v>95.266800000000003</c:v>
                </c:pt>
                <c:pt idx="12">
                  <c:v>95.5501</c:v>
                </c:pt>
                <c:pt idx="13">
                  <c:v>96.736699999999999</c:v>
                </c:pt>
                <c:pt idx="14">
                  <c:v>100.1604</c:v>
                </c:pt>
                <c:pt idx="15">
                  <c:v>101.84350000000001</c:v>
                </c:pt>
                <c:pt idx="16">
                  <c:v>102.512</c:v>
                </c:pt>
                <c:pt idx="17">
                  <c:v>97.020799999999994</c:v>
                </c:pt>
                <c:pt idx="18">
                  <c:v>97.353700000000003</c:v>
                </c:pt>
                <c:pt idx="19">
                  <c:v>96.586399999999998</c:v>
                </c:pt>
                <c:pt idx="20">
                  <c:v>97.068799999999996</c:v>
                </c:pt>
                <c:pt idx="21">
                  <c:v>96.921599999999998</c:v>
                </c:pt>
                <c:pt idx="22">
                  <c:v>94.633499999999998</c:v>
                </c:pt>
                <c:pt idx="23">
                  <c:v>95.332300000000004</c:v>
                </c:pt>
                <c:pt idx="24">
                  <c:v>95.763800000000003</c:v>
                </c:pt>
                <c:pt idx="25">
                  <c:v>96.345200000000006</c:v>
                </c:pt>
                <c:pt idx="26">
                  <c:v>95.643299999999996</c:v>
                </c:pt>
                <c:pt idx="27">
                  <c:v>95.758700000000005</c:v>
                </c:pt>
                <c:pt idx="28">
                  <c:v>95.512799999999999</c:v>
                </c:pt>
                <c:pt idx="29">
                  <c:v>96.128600000000006</c:v>
                </c:pt>
                <c:pt idx="30">
                  <c:v>93.558000000000007</c:v>
                </c:pt>
                <c:pt idx="31">
                  <c:v>94.425200000000004</c:v>
                </c:pt>
                <c:pt idx="32">
                  <c:v>93.235900000000001</c:v>
                </c:pt>
                <c:pt idx="33">
                  <c:v>94.366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C-478C-BFF9-EE70BFC61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trade'!$L$53:$L$60</c:f>
              <c:numCache>
                <c:formatCode>0.0</c:formatCode>
                <c:ptCount val="8"/>
                <c:pt idx="0">
                  <c:v>96.46</c:v>
                </c:pt>
                <c:pt idx="1">
                  <c:v>95.57</c:v>
                </c:pt>
                <c:pt idx="2">
                  <c:v>96.72</c:v>
                </c:pt>
                <c:pt idx="3">
                  <c:v>96.57</c:v>
                </c:pt>
                <c:pt idx="4">
                  <c:v>98.5</c:v>
                </c:pt>
                <c:pt idx="5">
                  <c:v>92.37</c:v>
                </c:pt>
                <c:pt idx="6">
                  <c:v>95.14</c:v>
                </c:pt>
                <c:pt idx="7">
                  <c:v>103.96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61-4800-99B5-6E3450CA2CFD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trade'!$L$62:$L$69</c:f>
              <c:numCache>
                <c:formatCode>0.0</c:formatCode>
                <c:ptCount val="8"/>
                <c:pt idx="0">
                  <c:v>95.04</c:v>
                </c:pt>
                <c:pt idx="1">
                  <c:v>95.1</c:v>
                </c:pt>
                <c:pt idx="2">
                  <c:v>95.88</c:v>
                </c:pt>
                <c:pt idx="3">
                  <c:v>94.67</c:v>
                </c:pt>
                <c:pt idx="4">
                  <c:v>97.62</c:v>
                </c:pt>
                <c:pt idx="5">
                  <c:v>91.58</c:v>
                </c:pt>
                <c:pt idx="6">
                  <c:v>92.06</c:v>
                </c:pt>
                <c:pt idx="7">
                  <c:v>103.61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61-4800-99B5-6E3450CA2CFD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trade'!$L$71:$L$78</c:f>
              <c:numCache>
                <c:formatCode>0.0</c:formatCode>
                <c:ptCount val="8"/>
                <c:pt idx="0">
                  <c:v>95.99</c:v>
                </c:pt>
                <c:pt idx="1">
                  <c:v>96.38</c:v>
                </c:pt>
                <c:pt idx="2">
                  <c:v>97.47</c:v>
                </c:pt>
                <c:pt idx="3">
                  <c:v>95.45</c:v>
                </c:pt>
                <c:pt idx="4">
                  <c:v>98.34</c:v>
                </c:pt>
                <c:pt idx="5">
                  <c:v>92.04</c:v>
                </c:pt>
                <c:pt idx="6">
                  <c:v>91.9</c:v>
                </c:pt>
                <c:pt idx="7">
                  <c:v>105.52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61-4800-99B5-6E3450CA2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trade'!$L$82:$L$89</c:f>
              <c:numCache>
                <c:formatCode>0.0</c:formatCode>
                <c:ptCount val="8"/>
                <c:pt idx="0">
                  <c:v>96.61</c:v>
                </c:pt>
                <c:pt idx="1">
                  <c:v>93.27</c:v>
                </c:pt>
                <c:pt idx="2">
                  <c:v>96.53</c:v>
                </c:pt>
                <c:pt idx="3">
                  <c:v>97.02</c:v>
                </c:pt>
                <c:pt idx="4">
                  <c:v>98.57</c:v>
                </c:pt>
                <c:pt idx="5">
                  <c:v>91.62</c:v>
                </c:pt>
                <c:pt idx="6">
                  <c:v>89.67</c:v>
                </c:pt>
                <c:pt idx="7">
                  <c:v>100.81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A-4D9D-A952-21E4A68EE6E7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trade'!$L$91:$L$98</c:f>
              <c:numCache>
                <c:formatCode>0.0</c:formatCode>
                <c:ptCount val="8"/>
                <c:pt idx="0">
                  <c:v>95.06</c:v>
                </c:pt>
                <c:pt idx="1">
                  <c:v>92.79</c:v>
                </c:pt>
                <c:pt idx="2">
                  <c:v>94.92</c:v>
                </c:pt>
                <c:pt idx="3">
                  <c:v>95.45</c:v>
                </c:pt>
                <c:pt idx="4">
                  <c:v>96.86</c:v>
                </c:pt>
                <c:pt idx="5">
                  <c:v>91.17</c:v>
                </c:pt>
                <c:pt idx="6">
                  <c:v>86.34</c:v>
                </c:pt>
                <c:pt idx="7">
                  <c:v>98.04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A-4D9D-A952-21E4A68EE6E7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trade'!$L$100:$L$107</c:f>
              <c:numCache>
                <c:formatCode>0.0</c:formatCode>
                <c:ptCount val="8"/>
                <c:pt idx="0">
                  <c:v>95.74</c:v>
                </c:pt>
                <c:pt idx="1">
                  <c:v>93.77</c:v>
                </c:pt>
                <c:pt idx="2">
                  <c:v>95.88</c:v>
                </c:pt>
                <c:pt idx="3">
                  <c:v>96.31</c:v>
                </c:pt>
                <c:pt idx="4">
                  <c:v>98.26</c:v>
                </c:pt>
                <c:pt idx="5">
                  <c:v>91.12</c:v>
                </c:pt>
                <c:pt idx="6">
                  <c:v>86.68</c:v>
                </c:pt>
                <c:pt idx="7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EA-4D9D-A952-21E4A68EE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trade'!$L$24:$L$30</c:f>
              <c:numCache>
                <c:formatCode>0.0</c:formatCode>
                <c:ptCount val="7"/>
                <c:pt idx="0">
                  <c:v>116.69</c:v>
                </c:pt>
                <c:pt idx="1">
                  <c:v>95.95</c:v>
                </c:pt>
                <c:pt idx="2">
                  <c:v>96.73</c:v>
                </c:pt>
                <c:pt idx="3">
                  <c:v>96.89</c:v>
                </c:pt>
                <c:pt idx="4">
                  <c:v>96.58</c:v>
                </c:pt>
                <c:pt idx="5">
                  <c:v>93.43</c:v>
                </c:pt>
                <c:pt idx="6">
                  <c:v>89.8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46-439B-B890-E440B4B6168A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trade'!$L$33:$L$39</c:f>
              <c:numCache>
                <c:formatCode>0.0</c:formatCode>
                <c:ptCount val="7"/>
                <c:pt idx="0">
                  <c:v>119.94</c:v>
                </c:pt>
                <c:pt idx="1">
                  <c:v>95.71</c:v>
                </c:pt>
                <c:pt idx="2">
                  <c:v>95.8</c:v>
                </c:pt>
                <c:pt idx="3">
                  <c:v>96.14</c:v>
                </c:pt>
                <c:pt idx="4">
                  <c:v>95.64</c:v>
                </c:pt>
                <c:pt idx="5">
                  <c:v>91.61</c:v>
                </c:pt>
                <c:pt idx="6">
                  <c:v>86.77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46-439B-B890-E440B4B6168A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trade'!$L$42:$L$48</c:f>
              <c:numCache>
                <c:formatCode>0.0</c:formatCode>
                <c:ptCount val="7"/>
                <c:pt idx="0">
                  <c:v>124.1</c:v>
                </c:pt>
                <c:pt idx="1">
                  <c:v>96.68</c:v>
                </c:pt>
                <c:pt idx="2">
                  <c:v>96.81</c:v>
                </c:pt>
                <c:pt idx="3">
                  <c:v>97.31</c:v>
                </c:pt>
                <c:pt idx="4">
                  <c:v>96.86</c:v>
                </c:pt>
                <c:pt idx="5">
                  <c:v>92.84</c:v>
                </c:pt>
                <c:pt idx="6">
                  <c:v>86.99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46-439B-B890-E440B4B61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'Wholesale trade'!$K$109:$K$149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'Wholesale trade'!$L$109:$L$149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99.965699999999998</c:v>
                </c:pt>
                <c:pt idx="2">
                  <c:v>97.923500000000004</c:v>
                </c:pt>
                <c:pt idx="3">
                  <c:v>96.062899999999999</c:v>
                </c:pt>
                <c:pt idx="4">
                  <c:v>95.146100000000004</c:v>
                </c:pt>
                <c:pt idx="5">
                  <c:v>95.066000000000003</c:v>
                </c:pt>
                <c:pt idx="6">
                  <c:v>94.850800000000007</c:v>
                </c:pt>
                <c:pt idx="7">
                  <c:v>94.695300000000003</c:v>
                </c:pt>
                <c:pt idx="8">
                  <c:v>95.093599999999995</c:v>
                </c:pt>
                <c:pt idx="9">
                  <c:v>96.058599999999998</c:v>
                </c:pt>
                <c:pt idx="10">
                  <c:v>95.9482</c:v>
                </c:pt>
                <c:pt idx="11">
                  <c:v>96.072999999999993</c:v>
                </c:pt>
                <c:pt idx="12">
                  <c:v>96.295699999999997</c:v>
                </c:pt>
                <c:pt idx="13">
                  <c:v>96.424599999999998</c:v>
                </c:pt>
                <c:pt idx="14">
                  <c:v>95.6006</c:v>
                </c:pt>
                <c:pt idx="15">
                  <c:v>94.197900000000004</c:v>
                </c:pt>
                <c:pt idx="16">
                  <c:v>95.513800000000003</c:v>
                </c:pt>
                <c:pt idx="17">
                  <c:v>97.405100000000004</c:v>
                </c:pt>
                <c:pt idx="18">
                  <c:v>97.401799999999994</c:v>
                </c:pt>
                <c:pt idx="19">
                  <c:v>97.459699999999998</c:v>
                </c:pt>
                <c:pt idx="20">
                  <c:v>97.195599999999999</c:v>
                </c:pt>
                <c:pt idx="21">
                  <c:v>96.686700000000002</c:v>
                </c:pt>
                <c:pt idx="22">
                  <c:v>97.003200000000007</c:v>
                </c:pt>
                <c:pt idx="23">
                  <c:v>96.900599999999997</c:v>
                </c:pt>
                <c:pt idx="24">
                  <c:v>96.703299999999999</c:v>
                </c:pt>
                <c:pt idx="25">
                  <c:v>96.822500000000005</c:v>
                </c:pt>
                <c:pt idx="26">
                  <c:v>97.133300000000006</c:v>
                </c:pt>
                <c:pt idx="27">
                  <c:v>97.030199999999994</c:v>
                </c:pt>
                <c:pt idx="28">
                  <c:v>96.759399999999999</c:v>
                </c:pt>
                <c:pt idx="29">
                  <c:v>96.561999999999998</c:v>
                </c:pt>
                <c:pt idx="30">
                  <c:v>95.809700000000007</c:v>
                </c:pt>
                <c:pt idx="31">
                  <c:v>95.728099999999998</c:v>
                </c:pt>
                <c:pt idx="32">
                  <c:v>95.533900000000003</c:v>
                </c:pt>
                <c:pt idx="33">
                  <c:v>96.590299999999999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E-4742-A3A5-D6AB392427CB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'Wholesale trade'!$K$109:$K$149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'Wholesale trade'!$L$151:$L$191</c:f>
              <c:numCache>
                <c:formatCode>0.0</c:formatCode>
                <c:ptCount val="41"/>
                <c:pt idx="0">
                  <c:v>100</c:v>
                </c:pt>
                <c:pt idx="1">
                  <c:v>99.816599999999994</c:v>
                </c:pt>
                <c:pt idx="2">
                  <c:v>97.226600000000005</c:v>
                </c:pt>
                <c:pt idx="3">
                  <c:v>97.280500000000004</c:v>
                </c:pt>
                <c:pt idx="4">
                  <c:v>91.784499999999994</c:v>
                </c:pt>
                <c:pt idx="5">
                  <c:v>89.638099999999994</c:v>
                </c:pt>
                <c:pt idx="6">
                  <c:v>89.862399999999994</c:v>
                </c:pt>
                <c:pt idx="7">
                  <c:v>90.876900000000006</c:v>
                </c:pt>
                <c:pt idx="8">
                  <c:v>87.1661</c:v>
                </c:pt>
                <c:pt idx="9">
                  <c:v>86.994799999999998</c:v>
                </c:pt>
                <c:pt idx="10">
                  <c:v>86.337400000000002</c:v>
                </c:pt>
                <c:pt idx="11">
                  <c:v>87.449100000000001</c:v>
                </c:pt>
                <c:pt idx="12">
                  <c:v>89.903300000000002</c:v>
                </c:pt>
                <c:pt idx="13">
                  <c:v>89.947400000000002</c:v>
                </c:pt>
                <c:pt idx="14">
                  <c:v>90.373500000000007</c:v>
                </c:pt>
                <c:pt idx="15">
                  <c:v>90.778300000000002</c:v>
                </c:pt>
                <c:pt idx="16">
                  <c:v>96.534599999999998</c:v>
                </c:pt>
                <c:pt idx="17">
                  <c:v>91.975399999999993</c:v>
                </c:pt>
                <c:pt idx="18">
                  <c:v>90.681100000000001</c:v>
                </c:pt>
                <c:pt idx="19">
                  <c:v>90.382599999999996</c:v>
                </c:pt>
                <c:pt idx="20">
                  <c:v>90.851200000000006</c:v>
                </c:pt>
                <c:pt idx="21">
                  <c:v>90.533000000000001</c:v>
                </c:pt>
                <c:pt idx="22">
                  <c:v>90.472399999999993</c:v>
                </c:pt>
                <c:pt idx="23">
                  <c:v>89.515199999999993</c:v>
                </c:pt>
                <c:pt idx="24">
                  <c:v>90.018900000000002</c:v>
                </c:pt>
                <c:pt idx="25">
                  <c:v>91.892200000000003</c:v>
                </c:pt>
                <c:pt idx="26">
                  <c:v>91.457700000000003</c:v>
                </c:pt>
                <c:pt idx="27">
                  <c:v>92.275700000000001</c:v>
                </c:pt>
                <c:pt idx="28">
                  <c:v>92.189300000000003</c:v>
                </c:pt>
                <c:pt idx="29">
                  <c:v>91.146900000000002</c:v>
                </c:pt>
                <c:pt idx="30">
                  <c:v>88.698899999999995</c:v>
                </c:pt>
                <c:pt idx="31">
                  <c:v>88.911299999999997</c:v>
                </c:pt>
                <c:pt idx="32">
                  <c:v>88.070899999999995</c:v>
                </c:pt>
                <c:pt idx="33">
                  <c:v>90.103200000000001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E-4742-A3A5-D6AB39242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trade'!$L$53:$L$60</c:f>
              <c:numCache>
                <c:formatCode>0.0</c:formatCode>
                <c:ptCount val="8"/>
                <c:pt idx="0">
                  <c:v>95.94</c:v>
                </c:pt>
                <c:pt idx="1">
                  <c:v>94.18</c:v>
                </c:pt>
                <c:pt idx="2">
                  <c:v>99.17</c:v>
                </c:pt>
                <c:pt idx="3">
                  <c:v>96.24</c:v>
                </c:pt>
                <c:pt idx="4">
                  <c:v>96.54</c:v>
                </c:pt>
                <c:pt idx="5">
                  <c:v>95.42</c:v>
                </c:pt>
                <c:pt idx="6">
                  <c:v>96.43</c:v>
                </c:pt>
                <c:pt idx="7">
                  <c:v>95.76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E-4368-8A76-72BA7AF05BC4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trade'!$L$62:$L$69</c:f>
              <c:numCache>
                <c:formatCode>0.0</c:formatCode>
                <c:ptCount val="8"/>
                <c:pt idx="0">
                  <c:v>95.46</c:v>
                </c:pt>
                <c:pt idx="1">
                  <c:v>94.06</c:v>
                </c:pt>
                <c:pt idx="2">
                  <c:v>98.88</c:v>
                </c:pt>
                <c:pt idx="3">
                  <c:v>95.83</c:v>
                </c:pt>
                <c:pt idx="4">
                  <c:v>96.68</c:v>
                </c:pt>
                <c:pt idx="5">
                  <c:v>95.36</c:v>
                </c:pt>
                <c:pt idx="6">
                  <c:v>97.38</c:v>
                </c:pt>
                <c:pt idx="7">
                  <c:v>95.84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E-4368-8A76-72BA7AF05BC4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trade'!$L$71:$L$78</c:f>
              <c:numCache>
                <c:formatCode>0.0</c:formatCode>
                <c:ptCount val="8"/>
                <c:pt idx="0">
                  <c:v>97.23</c:v>
                </c:pt>
                <c:pt idx="1">
                  <c:v>97</c:v>
                </c:pt>
                <c:pt idx="2">
                  <c:v>101.19</c:v>
                </c:pt>
                <c:pt idx="3">
                  <c:v>98.03</c:v>
                </c:pt>
                <c:pt idx="4">
                  <c:v>98.43</c:v>
                </c:pt>
                <c:pt idx="5">
                  <c:v>97.82</c:v>
                </c:pt>
                <c:pt idx="6">
                  <c:v>99.22</c:v>
                </c:pt>
                <c:pt idx="7">
                  <c:v>98.33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3E-4368-8A76-72BA7AF05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trade'!$L$82:$L$89</c:f>
              <c:numCache>
                <c:formatCode>0.0</c:formatCode>
                <c:ptCount val="8"/>
                <c:pt idx="0">
                  <c:v>94.69</c:v>
                </c:pt>
                <c:pt idx="1">
                  <c:v>88.89</c:v>
                </c:pt>
                <c:pt idx="2">
                  <c:v>96.83</c:v>
                </c:pt>
                <c:pt idx="3">
                  <c:v>95</c:v>
                </c:pt>
                <c:pt idx="4">
                  <c:v>95.87</c:v>
                </c:pt>
                <c:pt idx="5">
                  <c:v>94.81</c:v>
                </c:pt>
                <c:pt idx="6">
                  <c:v>98.3</c:v>
                </c:pt>
                <c:pt idx="7">
                  <c:v>92.87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B0-4A07-9616-8C2197E5890B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trade'!$L$91:$L$98</c:f>
              <c:numCache>
                <c:formatCode>0.0</c:formatCode>
                <c:ptCount val="8"/>
                <c:pt idx="0">
                  <c:v>94.73</c:v>
                </c:pt>
                <c:pt idx="1">
                  <c:v>90.5</c:v>
                </c:pt>
                <c:pt idx="2">
                  <c:v>97.31</c:v>
                </c:pt>
                <c:pt idx="3">
                  <c:v>95.02</c:v>
                </c:pt>
                <c:pt idx="4">
                  <c:v>96.82</c:v>
                </c:pt>
                <c:pt idx="5">
                  <c:v>95.22</c:v>
                </c:pt>
                <c:pt idx="6">
                  <c:v>97.97</c:v>
                </c:pt>
                <c:pt idx="7">
                  <c:v>94.58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B0-4A07-9616-8C2197E5890B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trade'!$L$100:$L$107</c:f>
              <c:numCache>
                <c:formatCode>0.0</c:formatCode>
                <c:ptCount val="8"/>
                <c:pt idx="0">
                  <c:v>96.15</c:v>
                </c:pt>
                <c:pt idx="1">
                  <c:v>94.04</c:v>
                </c:pt>
                <c:pt idx="2">
                  <c:v>99.17</c:v>
                </c:pt>
                <c:pt idx="3">
                  <c:v>96.38</c:v>
                </c:pt>
                <c:pt idx="4">
                  <c:v>97.82</c:v>
                </c:pt>
                <c:pt idx="5">
                  <c:v>96.99</c:v>
                </c:pt>
                <c:pt idx="6">
                  <c:v>99.53</c:v>
                </c:pt>
                <c:pt idx="7">
                  <c:v>96.34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B0-4A07-9616-8C2197E58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trade'!$L$24:$L$30</c:f>
              <c:numCache>
                <c:formatCode>0.0</c:formatCode>
                <c:ptCount val="7"/>
                <c:pt idx="0">
                  <c:v>113.23</c:v>
                </c:pt>
                <c:pt idx="1">
                  <c:v>92.1</c:v>
                </c:pt>
                <c:pt idx="2">
                  <c:v>95.67</c:v>
                </c:pt>
                <c:pt idx="3">
                  <c:v>97.06</c:v>
                </c:pt>
                <c:pt idx="4">
                  <c:v>96.92</c:v>
                </c:pt>
                <c:pt idx="5">
                  <c:v>92.95</c:v>
                </c:pt>
                <c:pt idx="6">
                  <c:v>89.08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B-4C1D-88C9-4F9EFFF99A5B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trade'!$L$33:$L$39</c:f>
              <c:numCache>
                <c:formatCode>0.0</c:formatCode>
                <c:ptCount val="7"/>
                <c:pt idx="0">
                  <c:v>118.25</c:v>
                </c:pt>
                <c:pt idx="1">
                  <c:v>93.06</c:v>
                </c:pt>
                <c:pt idx="2">
                  <c:v>95.6</c:v>
                </c:pt>
                <c:pt idx="3">
                  <c:v>97.3</c:v>
                </c:pt>
                <c:pt idx="4">
                  <c:v>96.83</c:v>
                </c:pt>
                <c:pt idx="5">
                  <c:v>92.01</c:v>
                </c:pt>
                <c:pt idx="6">
                  <c:v>86.16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4B-4C1D-88C9-4F9EFFF99A5B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trade'!$L$42:$L$48</c:f>
              <c:numCache>
                <c:formatCode>0.0</c:formatCode>
                <c:ptCount val="7"/>
                <c:pt idx="0">
                  <c:v>124.55</c:v>
                </c:pt>
                <c:pt idx="1">
                  <c:v>95.81</c:v>
                </c:pt>
                <c:pt idx="2">
                  <c:v>97.3</c:v>
                </c:pt>
                <c:pt idx="3">
                  <c:v>98.77</c:v>
                </c:pt>
                <c:pt idx="4">
                  <c:v>98.22</c:v>
                </c:pt>
                <c:pt idx="5">
                  <c:v>93.14</c:v>
                </c:pt>
                <c:pt idx="6">
                  <c:v>86.98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4B-4C1D-88C9-4F9EFFF9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'Retail trade'!$K$109:$K$149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'Retail trade'!$L$109:$L$149</c:f>
              <c:numCache>
                <c:formatCode>0.0</c:formatCode>
                <c:ptCount val="41"/>
                <c:pt idx="0">
                  <c:v>100</c:v>
                </c:pt>
                <c:pt idx="1">
                  <c:v>100.1403</c:v>
                </c:pt>
                <c:pt idx="2">
                  <c:v>96.401200000000003</c:v>
                </c:pt>
                <c:pt idx="3">
                  <c:v>94.054199999999994</c:v>
                </c:pt>
                <c:pt idx="4">
                  <c:v>91.6691</c:v>
                </c:pt>
                <c:pt idx="5">
                  <c:v>91.5749</c:v>
                </c:pt>
                <c:pt idx="6">
                  <c:v>92.170699999999997</c:v>
                </c:pt>
                <c:pt idx="7">
                  <c:v>92.513499999999993</c:v>
                </c:pt>
                <c:pt idx="8">
                  <c:v>93.623500000000007</c:v>
                </c:pt>
                <c:pt idx="9">
                  <c:v>94.142899999999997</c:v>
                </c:pt>
                <c:pt idx="10">
                  <c:v>94.629499999999993</c:v>
                </c:pt>
                <c:pt idx="11">
                  <c:v>95.293599999999998</c:v>
                </c:pt>
                <c:pt idx="12">
                  <c:v>97.461100000000002</c:v>
                </c:pt>
                <c:pt idx="13">
                  <c:v>95.520700000000005</c:v>
                </c:pt>
                <c:pt idx="14">
                  <c:v>96.384900000000002</c:v>
                </c:pt>
                <c:pt idx="15">
                  <c:v>96.428299999999993</c:v>
                </c:pt>
                <c:pt idx="16">
                  <c:v>97.418700000000001</c:v>
                </c:pt>
                <c:pt idx="17">
                  <c:v>98.115200000000002</c:v>
                </c:pt>
                <c:pt idx="18">
                  <c:v>97.468800000000002</c:v>
                </c:pt>
                <c:pt idx="19">
                  <c:v>96.957899999999995</c:v>
                </c:pt>
                <c:pt idx="20">
                  <c:v>97.303700000000006</c:v>
                </c:pt>
                <c:pt idx="21">
                  <c:v>97.554699999999997</c:v>
                </c:pt>
                <c:pt idx="22">
                  <c:v>96.471699999999998</c:v>
                </c:pt>
                <c:pt idx="23">
                  <c:v>96.337199999999996</c:v>
                </c:pt>
                <c:pt idx="24">
                  <c:v>96.086100000000002</c:v>
                </c:pt>
                <c:pt idx="25">
                  <c:v>96.604799999999997</c:v>
                </c:pt>
                <c:pt idx="26">
                  <c:v>96.876599999999996</c:v>
                </c:pt>
                <c:pt idx="27">
                  <c:v>97.090900000000005</c:v>
                </c:pt>
                <c:pt idx="28">
                  <c:v>97.213700000000003</c:v>
                </c:pt>
                <c:pt idx="29">
                  <c:v>96.447999999999993</c:v>
                </c:pt>
                <c:pt idx="30">
                  <c:v>96.669700000000006</c:v>
                </c:pt>
                <c:pt idx="31">
                  <c:v>96.788899999999998</c:v>
                </c:pt>
                <c:pt idx="32">
                  <c:v>97.061899999999994</c:v>
                </c:pt>
                <c:pt idx="33">
                  <c:v>99.396600000000007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C-4324-BDA5-E714A30377C3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'Retail trade'!$K$109:$K$149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'Retail trade'!$L$151:$L$191</c:f>
              <c:numCache>
                <c:formatCode>0.0</c:formatCode>
                <c:ptCount val="41"/>
                <c:pt idx="0">
                  <c:v>100</c:v>
                </c:pt>
                <c:pt idx="1">
                  <c:v>99.424300000000002</c:v>
                </c:pt>
                <c:pt idx="2">
                  <c:v>97.247799999999998</c:v>
                </c:pt>
                <c:pt idx="3">
                  <c:v>95.872900000000001</c:v>
                </c:pt>
                <c:pt idx="4">
                  <c:v>95.853700000000003</c:v>
                </c:pt>
                <c:pt idx="5">
                  <c:v>96.674300000000002</c:v>
                </c:pt>
                <c:pt idx="6">
                  <c:v>98.137600000000006</c:v>
                </c:pt>
                <c:pt idx="7">
                  <c:v>96.772400000000005</c:v>
                </c:pt>
                <c:pt idx="8">
                  <c:v>99.692300000000003</c:v>
                </c:pt>
                <c:pt idx="9">
                  <c:v>94.734899999999996</c:v>
                </c:pt>
                <c:pt idx="10">
                  <c:v>94.141199999999998</c:v>
                </c:pt>
                <c:pt idx="11">
                  <c:v>99.640799999999999</c:v>
                </c:pt>
                <c:pt idx="12">
                  <c:v>105.90130000000001</c:v>
                </c:pt>
                <c:pt idx="13">
                  <c:v>101.12479999999999</c:v>
                </c:pt>
                <c:pt idx="14">
                  <c:v>100.6323</c:v>
                </c:pt>
                <c:pt idx="15">
                  <c:v>100.27970000000001</c:v>
                </c:pt>
                <c:pt idx="16">
                  <c:v>101.9104</c:v>
                </c:pt>
                <c:pt idx="17">
                  <c:v>100.0257</c:v>
                </c:pt>
                <c:pt idx="18">
                  <c:v>100.09050000000001</c:v>
                </c:pt>
                <c:pt idx="19">
                  <c:v>97.613699999999994</c:v>
                </c:pt>
                <c:pt idx="20">
                  <c:v>99.576999999999998</c:v>
                </c:pt>
                <c:pt idx="21">
                  <c:v>102.0557</c:v>
                </c:pt>
                <c:pt idx="22">
                  <c:v>100.6367</c:v>
                </c:pt>
                <c:pt idx="23">
                  <c:v>97.363</c:v>
                </c:pt>
                <c:pt idx="24">
                  <c:v>98.103700000000003</c:v>
                </c:pt>
                <c:pt idx="25">
                  <c:v>100.6228</c:v>
                </c:pt>
                <c:pt idx="26">
                  <c:v>102.26739999999999</c:v>
                </c:pt>
                <c:pt idx="27">
                  <c:v>100.735</c:v>
                </c:pt>
                <c:pt idx="28">
                  <c:v>100.33</c:v>
                </c:pt>
                <c:pt idx="29">
                  <c:v>99.308899999999994</c:v>
                </c:pt>
                <c:pt idx="30">
                  <c:v>97.949100000000001</c:v>
                </c:pt>
                <c:pt idx="31">
                  <c:v>96.610900000000001</c:v>
                </c:pt>
                <c:pt idx="32">
                  <c:v>95.716300000000004</c:v>
                </c:pt>
                <c:pt idx="33">
                  <c:v>97.538700000000006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C-4324-BDA5-E714A3037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serv...'!$L$53:$L$60</c:f>
              <c:numCache>
                <c:formatCode>0.0</c:formatCode>
                <c:ptCount val="8"/>
                <c:pt idx="0">
                  <c:v>85.01</c:v>
                </c:pt>
                <c:pt idx="1">
                  <c:v>71.53</c:v>
                </c:pt>
                <c:pt idx="2">
                  <c:v>87.12</c:v>
                </c:pt>
                <c:pt idx="3">
                  <c:v>87.39</c:v>
                </c:pt>
                <c:pt idx="4">
                  <c:v>90.67</c:v>
                </c:pt>
                <c:pt idx="5">
                  <c:v>85.97</c:v>
                </c:pt>
                <c:pt idx="6">
                  <c:v>92.26</c:v>
                </c:pt>
                <c:pt idx="7">
                  <c:v>83.7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3-40F2-9ACF-5C801CDB223A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serv...'!$L$62:$L$69</c:f>
              <c:numCache>
                <c:formatCode>0.0</c:formatCode>
                <c:ptCount val="8"/>
                <c:pt idx="0">
                  <c:v>81.93</c:v>
                </c:pt>
                <c:pt idx="1">
                  <c:v>70.819999999999993</c:v>
                </c:pt>
                <c:pt idx="2">
                  <c:v>84.56</c:v>
                </c:pt>
                <c:pt idx="3">
                  <c:v>85.33</c:v>
                </c:pt>
                <c:pt idx="4">
                  <c:v>87.1</c:v>
                </c:pt>
                <c:pt idx="5">
                  <c:v>84.34</c:v>
                </c:pt>
                <c:pt idx="6">
                  <c:v>89.29</c:v>
                </c:pt>
                <c:pt idx="7">
                  <c:v>80.81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A3-40F2-9ACF-5C801CDB223A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serv...'!$L$71:$L$78</c:f>
              <c:numCache>
                <c:formatCode>0.0</c:formatCode>
                <c:ptCount val="8"/>
                <c:pt idx="0">
                  <c:v>82.43</c:v>
                </c:pt>
                <c:pt idx="1">
                  <c:v>73.16</c:v>
                </c:pt>
                <c:pt idx="2">
                  <c:v>85.24</c:v>
                </c:pt>
                <c:pt idx="3">
                  <c:v>86.88</c:v>
                </c:pt>
                <c:pt idx="4">
                  <c:v>87.01</c:v>
                </c:pt>
                <c:pt idx="5">
                  <c:v>84.38</c:v>
                </c:pt>
                <c:pt idx="6">
                  <c:v>91.38</c:v>
                </c:pt>
                <c:pt idx="7">
                  <c:v>80.17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A3-40F2-9ACF-5C801CDB2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f...'!$L$24:$L$30</c:f>
              <c:numCache>
                <c:formatCode>0.0</c:formatCode>
                <c:ptCount val="7"/>
                <c:pt idx="0">
                  <c:v>124.65</c:v>
                </c:pt>
                <c:pt idx="1">
                  <c:v>96.36</c:v>
                </c:pt>
                <c:pt idx="2">
                  <c:v>96.68</c:v>
                </c:pt>
                <c:pt idx="3">
                  <c:v>96.59</c:v>
                </c:pt>
                <c:pt idx="4">
                  <c:v>96.55</c:v>
                </c:pt>
                <c:pt idx="5">
                  <c:v>94.3</c:v>
                </c:pt>
                <c:pt idx="6">
                  <c:v>92.75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6-42C7-AD26-28FC752BA27D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f...'!$L$33:$L$39</c:f>
              <c:numCache>
                <c:formatCode>0.0</c:formatCode>
                <c:ptCount val="7"/>
                <c:pt idx="0">
                  <c:v>120.04</c:v>
                </c:pt>
                <c:pt idx="1">
                  <c:v>94.17</c:v>
                </c:pt>
                <c:pt idx="2">
                  <c:v>94.4</c:v>
                </c:pt>
                <c:pt idx="3">
                  <c:v>94.54</c:v>
                </c:pt>
                <c:pt idx="4">
                  <c:v>94.36</c:v>
                </c:pt>
                <c:pt idx="5">
                  <c:v>91.53</c:v>
                </c:pt>
                <c:pt idx="6">
                  <c:v>87.69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56-42C7-AD26-28FC752BA27D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f...'!$L$42:$L$48</c:f>
              <c:numCache>
                <c:formatCode>0.0</c:formatCode>
                <c:ptCount val="7"/>
                <c:pt idx="0">
                  <c:v>118.16</c:v>
                </c:pt>
                <c:pt idx="1">
                  <c:v>93.49</c:v>
                </c:pt>
                <c:pt idx="2">
                  <c:v>94.17</c:v>
                </c:pt>
                <c:pt idx="3">
                  <c:v>94.4</c:v>
                </c:pt>
                <c:pt idx="4">
                  <c:v>94.13</c:v>
                </c:pt>
                <c:pt idx="5">
                  <c:v>91.15</c:v>
                </c:pt>
                <c:pt idx="6">
                  <c:v>86.64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56-42C7-AD26-28FC752BA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serv...'!$L$82:$L$89</c:f>
              <c:numCache>
                <c:formatCode>0.0</c:formatCode>
                <c:ptCount val="8"/>
                <c:pt idx="0">
                  <c:v>85.04</c:v>
                </c:pt>
                <c:pt idx="1">
                  <c:v>70.13</c:v>
                </c:pt>
                <c:pt idx="2">
                  <c:v>86.81</c:v>
                </c:pt>
                <c:pt idx="3">
                  <c:v>86.07</c:v>
                </c:pt>
                <c:pt idx="4">
                  <c:v>91.39</c:v>
                </c:pt>
                <c:pt idx="5">
                  <c:v>86.35</c:v>
                </c:pt>
                <c:pt idx="6">
                  <c:v>93.04</c:v>
                </c:pt>
                <c:pt idx="7">
                  <c:v>81.349999999999994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3B-4F99-8146-E3E10564A0E2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serv...'!$L$91:$L$98</c:f>
              <c:numCache>
                <c:formatCode>0.0</c:formatCode>
                <c:ptCount val="8"/>
                <c:pt idx="0">
                  <c:v>82.02</c:v>
                </c:pt>
                <c:pt idx="1">
                  <c:v>70.010000000000005</c:v>
                </c:pt>
                <c:pt idx="2">
                  <c:v>83.87</c:v>
                </c:pt>
                <c:pt idx="3">
                  <c:v>83.83</c:v>
                </c:pt>
                <c:pt idx="4">
                  <c:v>88.72</c:v>
                </c:pt>
                <c:pt idx="5">
                  <c:v>84.38</c:v>
                </c:pt>
                <c:pt idx="6">
                  <c:v>90.35</c:v>
                </c:pt>
                <c:pt idx="7">
                  <c:v>79.37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3B-4F99-8146-E3E10564A0E2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serv...'!$L$100:$L$107</c:f>
              <c:numCache>
                <c:formatCode>0.0</c:formatCode>
                <c:ptCount val="8"/>
                <c:pt idx="0">
                  <c:v>82.61</c:v>
                </c:pt>
                <c:pt idx="1">
                  <c:v>72.150000000000006</c:v>
                </c:pt>
                <c:pt idx="2">
                  <c:v>84.67</c:v>
                </c:pt>
                <c:pt idx="3">
                  <c:v>85.31</c:v>
                </c:pt>
                <c:pt idx="4">
                  <c:v>87.9</c:v>
                </c:pt>
                <c:pt idx="5">
                  <c:v>84.74</c:v>
                </c:pt>
                <c:pt idx="6">
                  <c:v>92.07</c:v>
                </c:pt>
                <c:pt idx="7">
                  <c:v>79.31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3B-4F99-8146-E3E10564A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serv...'!$L$24:$L$30</c:f>
              <c:numCache>
                <c:formatCode>0.0</c:formatCode>
                <c:ptCount val="7"/>
                <c:pt idx="0">
                  <c:v>98.92</c:v>
                </c:pt>
                <c:pt idx="1">
                  <c:v>77.260000000000005</c:v>
                </c:pt>
                <c:pt idx="2">
                  <c:v>81.95</c:v>
                </c:pt>
                <c:pt idx="3">
                  <c:v>86.88</c:v>
                </c:pt>
                <c:pt idx="4">
                  <c:v>88.88</c:v>
                </c:pt>
                <c:pt idx="5">
                  <c:v>87.54</c:v>
                </c:pt>
                <c:pt idx="6">
                  <c:v>84.33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0A-42E5-BF24-00D2D9AFF2C8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serv...'!$L$33:$L$39</c:f>
              <c:numCache>
                <c:formatCode>0.0</c:formatCode>
                <c:ptCount val="7"/>
                <c:pt idx="0">
                  <c:v>100.39</c:v>
                </c:pt>
                <c:pt idx="1">
                  <c:v>75.73</c:v>
                </c:pt>
                <c:pt idx="2">
                  <c:v>79.540000000000006</c:v>
                </c:pt>
                <c:pt idx="3">
                  <c:v>85.18</c:v>
                </c:pt>
                <c:pt idx="4">
                  <c:v>86.69</c:v>
                </c:pt>
                <c:pt idx="5">
                  <c:v>84.69</c:v>
                </c:pt>
                <c:pt idx="6">
                  <c:v>80.430000000000007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0A-42E5-BF24-00D2D9AFF2C8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serv...'!$L$42:$L$48</c:f>
              <c:numCache>
                <c:formatCode>0.0</c:formatCode>
                <c:ptCount val="7"/>
                <c:pt idx="0">
                  <c:v>103.29</c:v>
                </c:pt>
                <c:pt idx="1">
                  <c:v>76.86</c:v>
                </c:pt>
                <c:pt idx="2">
                  <c:v>80.2</c:v>
                </c:pt>
                <c:pt idx="3">
                  <c:v>86.02</c:v>
                </c:pt>
                <c:pt idx="4">
                  <c:v>87.24</c:v>
                </c:pt>
                <c:pt idx="5">
                  <c:v>85.47</c:v>
                </c:pt>
                <c:pt idx="6">
                  <c:v>81.260000000000005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0A-42E5-BF24-00D2D9AFF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'Accommodation and food serv...'!$K$109:$K$149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'Accommodation and food serv...'!$L$109:$L$149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96.407600000000002</c:v>
                </c:pt>
                <c:pt idx="2">
                  <c:v>80.1691</c:v>
                </c:pt>
                <c:pt idx="3">
                  <c:v>69.600300000000004</c:v>
                </c:pt>
                <c:pt idx="4">
                  <c:v>65.067400000000006</c:v>
                </c:pt>
                <c:pt idx="5">
                  <c:v>65.124799999999993</c:v>
                </c:pt>
                <c:pt idx="6">
                  <c:v>67.499600000000001</c:v>
                </c:pt>
                <c:pt idx="7">
                  <c:v>69.171999999999997</c:v>
                </c:pt>
                <c:pt idx="8">
                  <c:v>70.395799999999994</c:v>
                </c:pt>
                <c:pt idx="9">
                  <c:v>70.644400000000005</c:v>
                </c:pt>
                <c:pt idx="10">
                  <c:v>71.970200000000006</c:v>
                </c:pt>
                <c:pt idx="11">
                  <c:v>73.517700000000005</c:v>
                </c:pt>
                <c:pt idx="12">
                  <c:v>76.6404</c:v>
                </c:pt>
                <c:pt idx="13">
                  <c:v>78.728899999999996</c:v>
                </c:pt>
                <c:pt idx="14">
                  <c:v>80.251999999999995</c:v>
                </c:pt>
                <c:pt idx="15">
                  <c:v>81.8065</c:v>
                </c:pt>
                <c:pt idx="16">
                  <c:v>84.585700000000003</c:v>
                </c:pt>
                <c:pt idx="17">
                  <c:v>84.6</c:v>
                </c:pt>
                <c:pt idx="18">
                  <c:v>84.544600000000003</c:v>
                </c:pt>
                <c:pt idx="19">
                  <c:v>84.136300000000006</c:v>
                </c:pt>
                <c:pt idx="20">
                  <c:v>84.128500000000003</c:v>
                </c:pt>
                <c:pt idx="21">
                  <c:v>82.172600000000003</c:v>
                </c:pt>
                <c:pt idx="22">
                  <c:v>82.142799999999994</c:v>
                </c:pt>
                <c:pt idx="23">
                  <c:v>82.775999999999996</c:v>
                </c:pt>
                <c:pt idx="24">
                  <c:v>82.772900000000007</c:v>
                </c:pt>
                <c:pt idx="25">
                  <c:v>82.965900000000005</c:v>
                </c:pt>
                <c:pt idx="26">
                  <c:v>84.949299999999994</c:v>
                </c:pt>
                <c:pt idx="27">
                  <c:v>85.438599999999994</c:v>
                </c:pt>
                <c:pt idx="28">
                  <c:v>85.7072</c:v>
                </c:pt>
                <c:pt idx="29">
                  <c:v>84.974999999999994</c:v>
                </c:pt>
                <c:pt idx="30">
                  <c:v>84.298699999999997</c:v>
                </c:pt>
                <c:pt idx="31">
                  <c:v>83.551500000000004</c:v>
                </c:pt>
                <c:pt idx="32">
                  <c:v>83.315399999999997</c:v>
                </c:pt>
                <c:pt idx="33">
                  <c:v>84.490700000000004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0-4F76-9F59-8BFD8598A6DA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'Accommodation and food serv...'!$K$109:$K$149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'Accommodation and food serv...'!$L$151:$L$191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92.400400000000005</c:v>
                </c:pt>
                <c:pt idx="2">
                  <c:v>79.555599999999998</c:v>
                </c:pt>
                <c:pt idx="3">
                  <c:v>75.474400000000003</c:v>
                </c:pt>
                <c:pt idx="4">
                  <c:v>72.513400000000004</c:v>
                </c:pt>
                <c:pt idx="5">
                  <c:v>74.042500000000004</c:v>
                </c:pt>
                <c:pt idx="6">
                  <c:v>84.871200000000002</c:v>
                </c:pt>
                <c:pt idx="7">
                  <c:v>81.495699999999999</c:v>
                </c:pt>
                <c:pt idx="8">
                  <c:v>79.3202</c:v>
                </c:pt>
                <c:pt idx="9">
                  <c:v>75.154499999999999</c:v>
                </c:pt>
                <c:pt idx="10">
                  <c:v>75.528000000000006</c:v>
                </c:pt>
                <c:pt idx="11">
                  <c:v>76.263400000000004</c:v>
                </c:pt>
                <c:pt idx="12">
                  <c:v>81.436000000000007</c:v>
                </c:pt>
                <c:pt idx="13">
                  <c:v>84.020099999999999</c:v>
                </c:pt>
                <c:pt idx="14">
                  <c:v>84.020600000000002</c:v>
                </c:pt>
                <c:pt idx="15">
                  <c:v>84.019400000000005</c:v>
                </c:pt>
                <c:pt idx="16">
                  <c:v>93.907799999999995</c:v>
                </c:pt>
                <c:pt idx="17">
                  <c:v>89.853499999999997</c:v>
                </c:pt>
                <c:pt idx="18">
                  <c:v>89.359200000000001</c:v>
                </c:pt>
                <c:pt idx="19">
                  <c:v>87.914299999999997</c:v>
                </c:pt>
                <c:pt idx="20">
                  <c:v>89.023600000000002</c:v>
                </c:pt>
                <c:pt idx="21">
                  <c:v>86.969099999999997</c:v>
                </c:pt>
                <c:pt idx="22">
                  <c:v>87.978700000000003</c:v>
                </c:pt>
                <c:pt idx="23">
                  <c:v>88.561999999999998</c:v>
                </c:pt>
                <c:pt idx="24">
                  <c:v>87.649299999999997</c:v>
                </c:pt>
                <c:pt idx="25">
                  <c:v>87.821299999999994</c:v>
                </c:pt>
                <c:pt idx="26">
                  <c:v>89.993700000000004</c:v>
                </c:pt>
                <c:pt idx="27">
                  <c:v>90.724999999999994</c:v>
                </c:pt>
                <c:pt idx="28">
                  <c:v>90.589799999999997</c:v>
                </c:pt>
                <c:pt idx="29">
                  <c:v>88.399000000000001</c:v>
                </c:pt>
                <c:pt idx="30">
                  <c:v>87.242699999999999</c:v>
                </c:pt>
                <c:pt idx="31">
                  <c:v>83.5625</c:v>
                </c:pt>
                <c:pt idx="32">
                  <c:v>83.580399999999997</c:v>
                </c:pt>
                <c:pt idx="33">
                  <c:v>84.455200000000005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0-4F76-9F59-8BFD8598A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wareh...'!$L$53:$L$60</c:f>
              <c:numCache>
                <c:formatCode>0.0</c:formatCode>
                <c:ptCount val="8"/>
                <c:pt idx="0">
                  <c:v>94.24</c:v>
                </c:pt>
                <c:pt idx="1">
                  <c:v>92.9</c:v>
                </c:pt>
                <c:pt idx="2">
                  <c:v>95.8</c:v>
                </c:pt>
                <c:pt idx="3">
                  <c:v>92.25</c:v>
                </c:pt>
                <c:pt idx="4">
                  <c:v>93.84</c:v>
                </c:pt>
                <c:pt idx="5">
                  <c:v>92.91</c:v>
                </c:pt>
                <c:pt idx="6">
                  <c:v>94.01</c:v>
                </c:pt>
                <c:pt idx="7">
                  <c:v>91.38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7-4468-A500-A7CFDF3B783C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wareh...'!$L$62:$L$69</c:f>
              <c:numCache>
                <c:formatCode>0.0</c:formatCode>
                <c:ptCount val="8"/>
                <c:pt idx="0">
                  <c:v>93.81</c:v>
                </c:pt>
                <c:pt idx="1">
                  <c:v>93.48</c:v>
                </c:pt>
                <c:pt idx="2">
                  <c:v>94.8</c:v>
                </c:pt>
                <c:pt idx="3">
                  <c:v>92.07</c:v>
                </c:pt>
                <c:pt idx="4">
                  <c:v>90.63</c:v>
                </c:pt>
                <c:pt idx="5">
                  <c:v>94.57</c:v>
                </c:pt>
                <c:pt idx="6">
                  <c:v>93.3</c:v>
                </c:pt>
                <c:pt idx="7">
                  <c:v>90.93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7-4468-A500-A7CFDF3B783C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wareh...'!$L$71:$L$78</c:f>
              <c:numCache>
                <c:formatCode>0.0</c:formatCode>
                <c:ptCount val="8"/>
                <c:pt idx="0">
                  <c:v>94.78</c:v>
                </c:pt>
                <c:pt idx="1">
                  <c:v>93.11</c:v>
                </c:pt>
                <c:pt idx="2">
                  <c:v>95.28</c:v>
                </c:pt>
                <c:pt idx="3">
                  <c:v>93.77</c:v>
                </c:pt>
                <c:pt idx="4">
                  <c:v>95.45</c:v>
                </c:pt>
                <c:pt idx="5">
                  <c:v>93.61</c:v>
                </c:pt>
                <c:pt idx="6">
                  <c:v>94.03</c:v>
                </c:pt>
                <c:pt idx="7">
                  <c:v>93.16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A7-4468-A500-A7CFDF3B7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wareh...'!$L$82:$L$89</c:f>
              <c:numCache>
                <c:formatCode>0.0</c:formatCode>
                <c:ptCount val="8"/>
                <c:pt idx="0">
                  <c:v>94.53</c:v>
                </c:pt>
                <c:pt idx="1">
                  <c:v>93.66</c:v>
                </c:pt>
                <c:pt idx="2">
                  <c:v>93.4</c:v>
                </c:pt>
                <c:pt idx="3">
                  <c:v>97.27</c:v>
                </c:pt>
                <c:pt idx="4">
                  <c:v>93.51</c:v>
                </c:pt>
                <c:pt idx="5">
                  <c:v>93.31</c:v>
                </c:pt>
                <c:pt idx="6">
                  <c:v>89.95</c:v>
                </c:pt>
                <c:pt idx="7">
                  <c:v>94.07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1C-45A2-B967-33232636F592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wareh...'!$L$91:$L$98</c:f>
              <c:numCache>
                <c:formatCode>0.0</c:formatCode>
                <c:ptCount val="8"/>
                <c:pt idx="0">
                  <c:v>92.24</c:v>
                </c:pt>
                <c:pt idx="1">
                  <c:v>91.97</c:v>
                </c:pt>
                <c:pt idx="2">
                  <c:v>92.74</c:v>
                </c:pt>
                <c:pt idx="3">
                  <c:v>92.87</c:v>
                </c:pt>
                <c:pt idx="4">
                  <c:v>93.28</c:v>
                </c:pt>
                <c:pt idx="5">
                  <c:v>94.16</c:v>
                </c:pt>
                <c:pt idx="6">
                  <c:v>91.53</c:v>
                </c:pt>
                <c:pt idx="7">
                  <c:v>92.28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1C-45A2-B967-33232636F592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wareh...'!$L$100:$L$107</c:f>
              <c:numCache>
                <c:formatCode>0.0</c:formatCode>
                <c:ptCount val="8"/>
                <c:pt idx="0">
                  <c:v>93.16</c:v>
                </c:pt>
                <c:pt idx="1">
                  <c:v>93.27</c:v>
                </c:pt>
                <c:pt idx="2">
                  <c:v>93.69</c:v>
                </c:pt>
                <c:pt idx="3">
                  <c:v>95.61</c:v>
                </c:pt>
                <c:pt idx="4">
                  <c:v>96.14</c:v>
                </c:pt>
                <c:pt idx="5">
                  <c:v>93.86</c:v>
                </c:pt>
                <c:pt idx="6">
                  <c:v>92.13</c:v>
                </c:pt>
                <c:pt idx="7">
                  <c:v>94.44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1C-45A2-B967-33232636F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wareh...'!$L$24:$L$30</c:f>
              <c:numCache>
                <c:formatCode>0.0</c:formatCode>
                <c:ptCount val="7"/>
                <c:pt idx="0">
                  <c:v>122.67</c:v>
                </c:pt>
                <c:pt idx="1">
                  <c:v>95.23</c:v>
                </c:pt>
                <c:pt idx="2">
                  <c:v>95.3</c:v>
                </c:pt>
                <c:pt idx="3">
                  <c:v>95.53</c:v>
                </c:pt>
                <c:pt idx="4">
                  <c:v>94.46</c:v>
                </c:pt>
                <c:pt idx="5">
                  <c:v>89.12</c:v>
                </c:pt>
                <c:pt idx="6">
                  <c:v>77.319999999999993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9-44CC-81FB-39F3618AC8FB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wareh...'!$L$33:$L$39</c:f>
              <c:numCache>
                <c:formatCode>0.0</c:formatCode>
                <c:ptCount val="7"/>
                <c:pt idx="0">
                  <c:v>124.38</c:v>
                </c:pt>
                <c:pt idx="1">
                  <c:v>93.57</c:v>
                </c:pt>
                <c:pt idx="2">
                  <c:v>93.8</c:v>
                </c:pt>
                <c:pt idx="3">
                  <c:v>94.33</c:v>
                </c:pt>
                <c:pt idx="4">
                  <c:v>93.91</c:v>
                </c:pt>
                <c:pt idx="5">
                  <c:v>90.49</c:v>
                </c:pt>
                <c:pt idx="6">
                  <c:v>83.43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C9-44CC-81FB-39F3618AC8FB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wareh...'!$L$42:$L$48</c:f>
              <c:numCache>
                <c:formatCode>0.0</c:formatCode>
                <c:ptCount val="7"/>
                <c:pt idx="0">
                  <c:v>126.28</c:v>
                </c:pt>
                <c:pt idx="1">
                  <c:v>94.35</c:v>
                </c:pt>
                <c:pt idx="2">
                  <c:v>94.8</c:v>
                </c:pt>
                <c:pt idx="3">
                  <c:v>95.58</c:v>
                </c:pt>
                <c:pt idx="4">
                  <c:v>95.22</c:v>
                </c:pt>
                <c:pt idx="5">
                  <c:v>91.63</c:v>
                </c:pt>
                <c:pt idx="6">
                  <c:v>84.89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C9-44CC-81FB-39F3618AC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'Transport, postal and wareh...'!$K$109:$K$149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'Transport, postal and wareh...'!$L$109:$L$149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99.351600000000005</c:v>
                </c:pt>
                <c:pt idx="2">
                  <c:v>97.499700000000004</c:v>
                </c:pt>
                <c:pt idx="3">
                  <c:v>96.924000000000007</c:v>
                </c:pt>
                <c:pt idx="4">
                  <c:v>95.601100000000002</c:v>
                </c:pt>
                <c:pt idx="5">
                  <c:v>95.042400000000001</c:v>
                </c:pt>
                <c:pt idx="6">
                  <c:v>95.451099999999997</c:v>
                </c:pt>
                <c:pt idx="7">
                  <c:v>95.693100000000001</c:v>
                </c:pt>
                <c:pt idx="8">
                  <c:v>94.875399999999999</c:v>
                </c:pt>
                <c:pt idx="9">
                  <c:v>95.333299999999994</c:v>
                </c:pt>
                <c:pt idx="10">
                  <c:v>95.643199999999993</c:v>
                </c:pt>
                <c:pt idx="11">
                  <c:v>95.312700000000007</c:v>
                </c:pt>
                <c:pt idx="12">
                  <c:v>95.846900000000005</c:v>
                </c:pt>
                <c:pt idx="13">
                  <c:v>96.120099999999994</c:v>
                </c:pt>
                <c:pt idx="14">
                  <c:v>95.877099999999999</c:v>
                </c:pt>
                <c:pt idx="15">
                  <c:v>93.265500000000003</c:v>
                </c:pt>
                <c:pt idx="16">
                  <c:v>94.186700000000002</c:v>
                </c:pt>
                <c:pt idx="17">
                  <c:v>95.038799999999995</c:v>
                </c:pt>
                <c:pt idx="18">
                  <c:v>95.6464</c:v>
                </c:pt>
                <c:pt idx="19">
                  <c:v>95.598600000000005</c:v>
                </c:pt>
                <c:pt idx="20">
                  <c:v>95.805700000000002</c:v>
                </c:pt>
                <c:pt idx="21">
                  <c:v>95.866399999999999</c:v>
                </c:pt>
                <c:pt idx="22">
                  <c:v>95.534700000000001</c:v>
                </c:pt>
                <c:pt idx="23">
                  <c:v>95.632400000000004</c:v>
                </c:pt>
                <c:pt idx="24">
                  <c:v>95.353899999999996</c:v>
                </c:pt>
                <c:pt idx="25">
                  <c:v>95.340299999999999</c:v>
                </c:pt>
                <c:pt idx="26">
                  <c:v>95.296599999999998</c:v>
                </c:pt>
                <c:pt idx="27">
                  <c:v>95.550799999999995</c:v>
                </c:pt>
                <c:pt idx="28">
                  <c:v>95.116500000000002</c:v>
                </c:pt>
                <c:pt idx="29">
                  <c:v>94.273700000000005</c:v>
                </c:pt>
                <c:pt idx="30">
                  <c:v>93.328900000000004</c:v>
                </c:pt>
                <c:pt idx="31">
                  <c:v>93.515199999999993</c:v>
                </c:pt>
                <c:pt idx="32">
                  <c:v>93.478899999999996</c:v>
                </c:pt>
                <c:pt idx="33">
                  <c:v>94.537199999999999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F-4236-B3BF-C12BE34EDF4F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'Transport, postal and wareh...'!$K$109:$K$149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'Transport, postal and wareh...'!$L$151:$L$191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100.6591</c:v>
                </c:pt>
                <c:pt idx="2">
                  <c:v>98.252200000000002</c:v>
                </c:pt>
                <c:pt idx="3">
                  <c:v>96.944800000000001</c:v>
                </c:pt>
                <c:pt idx="4">
                  <c:v>97.342100000000002</c:v>
                </c:pt>
                <c:pt idx="5">
                  <c:v>96.507900000000006</c:v>
                </c:pt>
                <c:pt idx="6">
                  <c:v>94.048900000000003</c:v>
                </c:pt>
                <c:pt idx="7">
                  <c:v>92.500399999999999</c:v>
                </c:pt>
                <c:pt idx="8">
                  <c:v>89.7637</c:v>
                </c:pt>
                <c:pt idx="9">
                  <c:v>89.754499999999993</c:v>
                </c:pt>
                <c:pt idx="10">
                  <c:v>89.687799999999996</c:v>
                </c:pt>
                <c:pt idx="11">
                  <c:v>91.050600000000003</c:v>
                </c:pt>
                <c:pt idx="12">
                  <c:v>92.656300000000002</c:v>
                </c:pt>
                <c:pt idx="13">
                  <c:v>92.928299999999993</c:v>
                </c:pt>
                <c:pt idx="14">
                  <c:v>93.516999999999996</c:v>
                </c:pt>
                <c:pt idx="15">
                  <c:v>92.163200000000003</c:v>
                </c:pt>
                <c:pt idx="16">
                  <c:v>92.443299999999994</c:v>
                </c:pt>
                <c:pt idx="17">
                  <c:v>88.764300000000006</c:v>
                </c:pt>
                <c:pt idx="18">
                  <c:v>88.394400000000005</c:v>
                </c:pt>
                <c:pt idx="19">
                  <c:v>88.750900000000001</c:v>
                </c:pt>
                <c:pt idx="20">
                  <c:v>88.369699999999995</c:v>
                </c:pt>
                <c:pt idx="21">
                  <c:v>89.640299999999996</c:v>
                </c:pt>
                <c:pt idx="22">
                  <c:v>90.222200000000001</c:v>
                </c:pt>
                <c:pt idx="23">
                  <c:v>90.457899999999995</c:v>
                </c:pt>
                <c:pt idx="24">
                  <c:v>88.3596</c:v>
                </c:pt>
                <c:pt idx="25">
                  <c:v>91.192800000000005</c:v>
                </c:pt>
                <c:pt idx="26">
                  <c:v>91.317899999999995</c:v>
                </c:pt>
                <c:pt idx="27">
                  <c:v>95.992500000000007</c:v>
                </c:pt>
                <c:pt idx="28">
                  <c:v>100.34869999999999</c:v>
                </c:pt>
                <c:pt idx="29">
                  <c:v>95.784099999999995</c:v>
                </c:pt>
                <c:pt idx="30">
                  <c:v>89.28</c:v>
                </c:pt>
                <c:pt idx="31">
                  <c:v>89.741</c:v>
                </c:pt>
                <c:pt idx="32">
                  <c:v>89.8065</c:v>
                </c:pt>
                <c:pt idx="33">
                  <c:v>91.078800000000001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F-4236-B3BF-C12BE34ED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telec...'!$L$53:$L$60</c:f>
              <c:numCache>
                <c:formatCode>0.0</c:formatCode>
                <c:ptCount val="8"/>
                <c:pt idx="0">
                  <c:v>93.65</c:v>
                </c:pt>
                <c:pt idx="1">
                  <c:v>90.56</c:v>
                </c:pt>
                <c:pt idx="2">
                  <c:v>91.11</c:v>
                </c:pt>
                <c:pt idx="3">
                  <c:v>93.92</c:v>
                </c:pt>
                <c:pt idx="4">
                  <c:v>92.75</c:v>
                </c:pt>
                <c:pt idx="5">
                  <c:v>92.25</c:v>
                </c:pt>
                <c:pt idx="6">
                  <c:v>104.27</c:v>
                </c:pt>
                <c:pt idx="7">
                  <c:v>94.29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AE-4B4D-BD6A-B92205F55EED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telec...'!$L$62:$L$69</c:f>
              <c:numCache>
                <c:formatCode>0.0</c:formatCode>
                <c:ptCount val="8"/>
                <c:pt idx="0">
                  <c:v>93.65</c:v>
                </c:pt>
                <c:pt idx="1">
                  <c:v>90.56</c:v>
                </c:pt>
                <c:pt idx="2">
                  <c:v>91.11</c:v>
                </c:pt>
                <c:pt idx="3">
                  <c:v>93.92</c:v>
                </c:pt>
                <c:pt idx="4">
                  <c:v>92.75</c:v>
                </c:pt>
                <c:pt idx="5">
                  <c:v>92.25</c:v>
                </c:pt>
                <c:pt idx="6">
                  <c:v>104.27</c:v>
                </c:pt>
                <c:pt idx="7">
                  <c:v>94.29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AE-4B4D-BD6A-B92205F55EED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telec...'!$L$71:$L$78</c:f>
              <c:numCache>
                <c:formatCode>0.0</c:formatCode>
                <c:ptCount val="8"/>
                <c:pt idx="0">
                  <c:v>93.65</c:v>
                </c:pt>
                <c:pt idx="1">
                  <c:v>90.56</c:v>
                </c:pt>
                <c:pt idx="2">
                  <c:v>91.11</c:v>
                </c:pt>
                <c:pt idx="3">
                  <c:v>93.92</c:v>
                </c:pt>
                <c:pt idx="4">
                  <c:v>92.75</c:v>
                </c:pt>
                <c:pt idx="5">
                  <c:v>92.25</c:v>
                </c:pt>
                <c:pt idx="6">
                  <c:v>104.27</c:v>
                </c:pt>
                <c:pt idx="7">
                  <c:v>94.29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AE-4B4D-BD6A-B92205F55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telec...'!$L$82:$L$89</c:f>
              <c:numCache>
                <c:formatCode>0.0</c:formatCode>
                <c:ptCount val="8"/>
                <c:pt idx="0">
                  <c:v>91.58</c:v>
                </c:pt>
                <c:pt idx="1">
                  <c:v>88.53</c:v>
                </c:pt>
                <c:pt idx="2">
                  <c:v>89.57</c:v>
                </c:pt>
                <c:pt idx="3">
                  <c:v>94.03</c:v>
                </c:pt>
                <c:pt idx="4">
                  <c:v>92.97</c:v>
                </c:pt>
                <c:pt idx="5">
                  <c:v>89.92</c:v>
                </c:pt>
                <c:pt idx="6">
                  <c:v>102.06</c:v>
                </c:pt>
                <c:pt idx="7">
                  <c:v>94.25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1-4921-ADF3-643F369BAD46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telec...'!$L$91:$L$98</c:f>
              <c:numCache>
                <c:formatCode>0.0</c:formatCode>
                <c:ptCount val="8"/>
                <c:pt idx="0">
                  <c:v>91.58</c:v>
                </c:pt>
                <c:pt idx="1">
                  <c:v>88.53</c:v>
                </c:pt>
                <c:pt idx="2">
                  <c:v>89.57</c:v>
                </c:pt>
                <c:pt idx="3">
                  <c:v>94.03</c:v>
                </c:pt>
                <c:pt idx="4">
                  <c:v>92.97</c:v>
                </c:pt>
                <c:pt idx="5">
                  <c:v>89.92</c:v>
                </c:pt>
                <c:pt idx="6">
                  <c:v>102.06</c:v>
                </c:pt>
                <c:pt idx="7">
                  <c:v>94.25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81-4921-ADF3-643F369BAD46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telec...'!$L$100:$L$107</c:f>
              <c:numCache>
                <c:formatCode>0.0</c:formatCode>
                <c:ptCount val="8"/>
                <c:pt idx="0">
                  <c:v>91.58</c:v>
                </c:pt>
                <c:pt idx="1">
                  <c:v>88.53</c:v>
                </c:pt>
                <c:pt idx="2">
                  <c:v>89.57</c:v>
                </c:pt>
                <c:pt idx="3">
                  <c:v>94.03</c:v>
                </c:pt>
                <c:pt idx="4">
                  <c:v>92.97</c:v>
                </c:pt>
                <c:pt idx="5">
                  <c:v>89.92</c:v>
                </c:pt>
                <c:pt idx="6">
                  <c:v>102.06</c:v>
                </c:pt>
                <c:pt idx="7">
                  <c:v>94.25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81-4921-ADF3-643F369BA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telec...'!$L$24:$L$30</c:f>
              <c:numCache>
                <c:formatCode>0.0</c:formatCode>
                <c:ptCount val="7"/>
                <c:pt idx="0">
                  <c:v>71.91</c:v>
                </c:pt>
                <c:pt idx="1">
                  <c:v>89.85</c:v>
                </c:pt>
                <c:pt idx="2">
                  <c:v>93.28</c:v>
                </c:pt>
                <c:pt idx="3">
                  <c:v>93.17</c:v>
                </c:pt>
                <c:pt idx="4">
                  <c:v>92.48</c:v>
                </c:pt>
                <c:pt idx="5">
                  <c:v>89.64</c:v>
                </c:pt>
                <c:pt idx="6">
                  <c:v>84.8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A-47AD-8071-C7F101F6FDDC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telec...'!$L$33:$L$39</c:f>
              <c:numCache>
                <c:formatCode>0.0</c:formatCode>
                <c:ptCount val="7"/>
                <c:pt idx="0">
                  <c:v>71.91</c:v>
                </c:pt>
                <c:pt idx="1">
                  <c:v>89.85</c:v>
                </c:pt>
                <c:pt idx="2">
                  <c:v>93.28</c:v>
                </c:pt>
                <c:pt idx="3">
                  <c:v>93.17</c:v>
                </c:pt>
                <c:pt idx="4">
                  <c:v>92.48</c:v>
                </c:pt>
                <c:pt idx="5">
                  <c:v>89.64</c:v>
                </c:pt>
                <c:pt idx="6">
                  <c:v>84.8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FA-47AD-8071-C7F101F6FDDC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telec...'!$L$42:$L$48</c:f>
              <c:numCache>
                <c:formatCode>0.0</c:formatCode>
                <c:ptCount val="7"/>
                <c:pt idx="0">
                  <c:v>71.91</c:v>
                </c:pt>
                <c:pt idx="1">
                  <c:v>89.85</c:v>
                </c:pt>
                <c:pt idx="2">
                  <c:v>93.28</c:v>
                </c:pt>
                <c:pt idx="3">
                  <c:v>93.17</c:v>
                </c:pt>
                <c:pt idx="4">
                  <c:v>92.48</c:v>
                </c:pt>
                <c:pt idx="5">
                  <c:v>89.64</c:v>
                </c:pt>
                <c:pt idx="6">
                  <c:v>84.8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FA-47AD-8071-C7F101F6F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'Agriculture, forestry and f...'!$K$109:$K$149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'Agriculture, forestry and f...'!$L$109:$L$149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100.44880000000001</c:v>
                </c:pt>
                <c:pt idx="2">
                  <c:v>99.984399999999994</c:v>
                </c:pt>
                <c:pt idx="3">
                  <c:v>98.252700000000004</c:v>
                </c:pt>
                <c:pt idx="4">
                  <c:v>96.429100000000005</c:v>
                </c:pt>
                <c:pt idx="5">
                  <c:v>96.340699999999998</c:v>
                </c:pt>
                <c:pt idx="6">
                  <c:v>96.665099999999995</c:v>
                </c:pt>
                <c:pt idx="7">
                  <c:v>96.542100000000005</c:v>
                </c:pt>
                <c:pt idx="8">
                  <c:v>96.631900000000002</c:v>
                </c:pt>
                <c:pt idx="9">
                  <c:v>96.741500000000002</c:v>
                </c:pt>
                <c:pt idx="10">
                  <c:v>96.626999999999995</c:v>
                </c:pt>
                <c:pt idx="11">
                  <c:v>96.285600000000002</c:v>
                </c:pt>
                <c:pt idx="12">
                  <c:v>96.571100000000001</c:v>
                </c:pt>
                <c:pt idx="13">
                  <c:v>97.178299999999993</c:v>
                </c:pt>
                <c:pt idx="14">
                  <c:v>97.541600000000003</c:v>
                </c:pt>
                <c:pt idx="15">
                  <c:v>97.720399999999998</c:v>
                </c:pt>
                <c:pt idx="16">
                  <c:v>98.420900000000003</c:v>
                </c:pt>
                <c:pt idx="17">
                  <c:v>97.843400000000003</c:v>
                </c:pt>
                <c:pt idx="18">
                  <c:v>97.039100000000005</c:v>
                </c:pt>
                <c:pt idx="19">
                  <c:v>97.105500000000006</c:v>
                </c:pt>
                <c:pt idx="20">
                  <c:v>97.035499999999999</c:v>
                </c:pt>
                <c:pt idx="21">
                  <c:v>96.667299999999997</c:v>
                </c:pt>
                <c:pt idx="22">
                  <c:v>96.695499999999996</c:v>
                </c:pt>
                <c:pt idx="23">
                  <c:v>96.581699999999998</c:v>
                </c:pt>
                <c:pt idx="24">
                  <c:v>97.034099999999995</c:v>
                </c:pt>
                <c:pt idx="25">
                  <c:v>97.569199999999995</c:v>
                </c:pt>
                <c:pt idx="26">
                  <c:v>97.737399999999994</c:v>
                </c:pt>
                <c:pt idx="27">
                  <c:v>98.007400000000004</c:v>
                </c:pt>
                <c:pt idx="28">
                  <c:v>98.091499999999996</c:v>
                </c:pt>
                <c:pt idx="29">
                  <c:v>97.125299999999996</c:v>
                </c:pt>
                <c:pt idx="30">
                  <c:v>94.997699999999995</c:v>
                </c:pt>
                <c:pt idx="31">
                  <c:v>94.698700000000002</c:v>
                </c:pt>
                <c:pt idx="32">
                  <c:v>93.835700000000003</c:v>
                </c:pt>
                <c:pt idx="33">
                  <c:v>93.210300000000004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7-4B6A-B6BB-398DD28ABB31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'Agriculture, forestry and f...'!$K$109:$K$149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'Agriculture, forestry and f...'!$L$151:$L$191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102.0759</c:v>
                </c:pt>
                <c:pt idx="2">
                  <c:v>103.2178</c:v>
                </c:pt>
                <c:pt idx="3">
                  <c:v>102.9962</c:v>
                </c:pt>
                <c:pt idx="4">
                  <c:v>99.422300000000007</c:v>
                </c:pt>
                <c:pt idx="5">
                  <c:v>99.618899999999996</c:v>
                </c:pt>
                <c:pt idx="6">
                  <c:v>102.1033</c:v>
                </c:pt>
                <c:pt idx="7">
                  <c:v>102.2255</c:v>
                </c:pt>
                <c:pt idx="8">
                  <c:v>100.9478</c:v>
                </c:pt>
                <c:pt idx="9">
                  <c:v>100.51260000000001</c:v>
                </c:pt>
                <c:pt idx="10">
                  <c:v>100.4457</c:v>
                </c:pt>
                <c:pt idx="11">
                  <c:v>99.518000000000001</c:v>
                </c:pt>
                <c:pt idx="12">
                  <c:v>99.917199999999994</c:v>
                </c:pt>
                <c:pt idx="13">
                  <c:v>101.5335</c:v>
                </c:pt>
                <c:pt idx="14">
                  <c:v>105.82080000000001</c:v>
                </c:pt>
                <c:pt idx="15">
                  <c:v>105.8128</c:v>
                </c:pt>
                <c:pt idx="16">
                  <c:v>104.4216</c:v>
                </c:pt>
                <c:pt idx="17">
                  <c:v>97.924899999999994</c:v>
                </c:pt>
                <c:pt idx="18">
                  <c:v>97.142499999999998</c:v>
                </c:pt>
                <c:pt idx="19">
                  <c:v>96.942999999999998</c:v>
                </c:pt>
                <c:pt idx="20">
                  <c:v>97.308800000000005</c:v>
                </c:pt>
                <c:pt idx="21">
                  <c:v>96.977999999999994</c:v>
                </c:pt>
                <c:pt idx="22">
                  <c:v>96.855400000000003</c:v>
                </c:pt>
                <c:pt idx="23">
                  <c:v>97.921400000000006</c:v>
                </c:pt>
                <c:pt idx="24">
                  <c:v>99.755600000000001</c:v>
                </c:pt>
                <c:pt idx="25">
                  <c:v>100.84059999999999</c:v>
                </c:pt>
                <c:pt idx="26">
                  <c:v>101.45189999999999</c:v>
                </c:pt>
                <c:pt idx="27">
                  <c:v>101.8511</c:v>
                </c:pt>
                <c:pt idx="28">
                  <c:v>102.10339999999999</c:v>
                </c:pt>
                <c:pt idx="29">
                  <c:v>102.4978</c:v>
                </c:pt>
                <c:pt idx="30">
                  <c:v>99.780500000000004</c:v>
                </c:pt>
                <c:pt idx="31">
                  <c:v>99.178200000000004</c:v>
                </c:pt>
                <c:pt idx="32">
                  <c:v>98.414000000000001</c:v>
                </c:pt>
                <c:pt idx="33">
                  <c:v>97.9709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7-4B6A-B6BB-398DD28AB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'Information media and telec...'!$K$109:$K$149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'Information media and telec...'!$L$109:$L$149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99.22</c:v>
                </c:pt>
                <c:pt idx="2">
                  <c:v>96.689400000000006</c:v>
                </c:pt>
                <c:pt idx="3">
                  <c:v>93.883399999999995</c:v>
                </c:pt>
                <c:pt idx="4">
                  <c:v>91.861900000000006</c:v>
                </c:pt>
                <c:pt idx="5">
                  <c:v>91.491799999999998</c:v>
                </c:pt>
                <c:pt idx="6">
                  <c:v>92.1</c:v>
                </c:pt>
                <c:pt idx="7">
                  <c:v>91.771799999999999</c:v>
                </c:pt>
                <c:pt idx="8">
                  <c:v>89.300399999999996</c:v>
                </c:pt>
                <c:pt idx="9">
                  <c:v>89.411100000000005</c:v>
                </c:pt>
                <c:pt idx="10">
                  <c:v>89.456800000000001</c:v>
                </c:pt>
                <c:pt idx="11">
                  <c:v>89.543700000000001</c:v>
                </c:pt>
                <c:pt idx="12">
                  <c:v>92.459800000000001</c:v>
                </c:pt>
                <c:pt idx="13">
                  <c:v>93.425200000000004</c:v>
                </c:pt>
                <c:pt idx="14">
                  <c:v>93.272000000000006</c:v>
                </c:pt>
                <c:pt idx="15">
                  <c:v>92.739699999999999</c:v>
                </c:pt>
                <c:pt idx="16">
                  <c:v>92.918000000000006</c:v>
                </c:pt>
                <c:pt idx="17">
                  <c:v>93.740499999999997</c:v>
                </c:pt>
                <c:pt idx="18">
                  <c:v>93.876300000000001</c:v>
                </c:pt>
                <c:pt idx="19">
                  <c:v>93.700599999999994</c:v>
                </c:pt>
                <c:pt idx="20">
                  <c:v>93.361400000000003</c:v>
                </c:pt>
                <c:pt idx="21">
                  <c:v>92.397999999999996</c:v>
                </c:pt>
                <c:pt idx="22">
                  <c:v>91.785300000000007</c:v>
                </c:pt>
                <c:pt idx="23">
                  <c:v>91.603200000000001</c:v>
                </c:pt>
                <c:pt idx="24">
                  <c:v>92.031800000000004</c:v>
                </c:pt>
                <c:pt idx="25">
                  <c:v>92.248000000000005</c:v>
                </c:pt>
                <c:pt idx="26">
                  <c:v>92.806700000000006</c:v>
                </c:pt>
                <c:pt idx="27">
                  <c:v>92.707599999999999</c:v>
                </c:pt>
                <c:pt idx="28">
                  <c:v>92.970100000000002</c:v>
                </c:pt>
                <c:pt idx="29">
                  <c:v>91.544600000000003</c:v>
                </c:pt>
                <c:pt idx="30">
                  <c:v>91.544600000000003</c:v>
                </c:pt>
                <c:pt idx="31">
                  <c:v>91.544600000000003</c:v>
                </c:pt>
                <c:pt idx="32">
                  <c:v>91.544600000000003</c:v>
                </c:pt>
                <c:pt idx="33">
                  <c:v>91.544600000000003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C-4474-8758-71EC2D955793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'Information media and telec...'!$K$109:$K$149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'Information media and telec...'!$L$151:$L$191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100.7889</c:v>
                </c:pt>
                <c:pt idx="2">
                  <c:v>103.242</c:v>
                </c:pt>
                <c:pt idx="3">
                  <c:v>102.74420000000001</c:v>
                </c:pt>
                <c:pt idx="4">
                  <c:v>98.248500000000007</c:v>
                </c:pt>
                <c:pt idx="5">
                  <c:v>97.887500000000003</c:v>
                </c:pt>
                <c:pt idx="6">
                  <c:v>98.474900000000005</c:v>
                </c:pt>
                <c:pt idx="7">
                  <c:v>97.9041</c:v>
                </c:pt>
                <c:pt idx="8">
                  <c:v>87.6357</c:v>
                </c:pt>
                <c:pt idx="9">
                  <c:v>87.176100000000005</c:v>
                </c:pt>
                <c:pt idx="10">
                  <c:v>87.419899999999998</c:v>
                </c:pt>
                <c:pt idx="11">
                  <c:v>87.753</c:v>
                </c:pt>
                <c:pt idx="12">
                  <c:v>94.556399999999996</c:v>
                </c:pt>
                <c:pt idx="13">
                  <c:v>97.324799999999996</c:v>
                </c:pt>
                <c:pt idx="14">
                  <c:v>99.225899999999996</c:v>
                </c:pt>
                <c:pt idx="15">
                  <c:v>99.716800000000006</c:v>
                </c:pt>
                <c:pt idx="16">
                  <c:v>96.828900000000004</c:v>
                </c:pt>
                <c:pt idx="17">
                  <c:v>92.751900000000006</c:v>
                </c:pt>
                <c:pt idx="18">
                  <c:v>93.117500000000007</c:v>
                </c:pt>
                <c:pt idx="19">
                  <c:v>92.701700000000002</c:v>
                </c:pt>
                <c:pt idx="20">
                  <c:v>95.438900000000004</c:v>
                </c:pt>
                <c:pt idx="21">
                  <c:v>100.6652</c:v>
                </c:pt>
                <c:pt idx="22">
                  <c:v>102.0197</c:v>
                </c:pt>
                <c:pt idx="23">
                  <c:v>100.0977</c:v>
                </c:pt>
                <c:pt idx="24">
                  <c:v>99.097399999999993</c:v>
                </c:pt>
                <c:pt idx="25">
                  <c:v>113.3274</c:v>
                </c:pt>
                <c:pt idx="26">
                  <c:v>113.32550000000001</c:v>
                </c:pt>
                <c:pt idx="27">
                  <c:v>113.32259999999999</c:v>
                </c:pt>
                <c:pt idx="28">
                  <c:v>100.27849999999999</c:v>
                </c:pt>
                <c:pt idx="29">
                  <c:v>97.210700000000003</c:v>
                </c:pt>
                <c:pt idx="30">
                  <c:v>97.210700000000003</c:v>
                </c:pt>
                <c:pt idx="31">
                  <c:v>97.210700000000003</c:v>
                </c:pt>
                <c:pt idx="32">
                  <c:v>97.210700000000003</c:v>
                </c:pt>
                <c:pt idx="33">
                  <c:v>97.210700000000003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C-4474-8758-71EC2D955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ser...'!$L$53:$L$60</c:f>
              <c:numCache>
                <c:formatCode>0.0</c:formatCode>
                <c:ptCount val="8"/>
                <c:pt idx="0">
                  <c:v>102.32</c:v>
                </c:pt>
                <c:pt idx="1">
                  <c:v>100.09</c:v>
                </c:pt>
                <c:pt idx="2">
                  <c:v>103.56</c:v>
                </c:pt>
                <c:pt idx="3">
                  <c:v>102.09</c:v>
                </c:pt>
                <c:pt idx="4">
                  <c:v>108.74</c:v>
                </c:pt>
                <c:pt idx="5">
                  <c:v>85.13</c:v>
                </c:pt>
                <c:pt idx="6">
                  <c:v>100.92</c:v>
                </c:pt>
                <c:pt idx="7">
                  <c:v>104.94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E-40B7-A95F-5F3BCC06CE4B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ser...'!$L$62:$L$69</c:f>
              <c:numCache>
                <c:formatCode>0.0</c:formatCode>
                <c:ptCount val="8"/>
                <c:pt idx="0">
                  <c:v>101.87</c:v>
                </c:pt>
                <c:pt idx="1">
                  <c:v>100.26</c:v>
                </c:pt>
                <c:pt idx="2">
                  <c:v>102.08</c:v>
                </c:pt>
                <c:pt idx="3">
                  <c:v>102.63</c:v>
                </c:pt>
                <c:pt idx="4">
                  <c:v>108.41</c:v>
                </c:pt>
                <c:pt idx="5">
                  <c:v>84.66</c:v>
                </c:pt>
                <c:pt idx="6">
                  <c:v>102.76</c:v>
                </c:pt>
                <c:pt idx="7">
                  <c:v>106.27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CE-40B7-A95F-5F3BCC06CE4B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ser...'!$L$71:$L$78</c:f>
              <c:numCache>
                <c:formatCode>0.0</c:formatCode>
                <c:ptCount val="8"/>
                <c:pt idx="0">
                  <c:v>103.43</c:v>
                </c:pt>
                <c:pt idx="1">
                  <c:v>101.74</c:v>
                </c:pt>
                <c:pt idx="2">
                  <c:v>101.87</c:v>
                </c:pt>
                <c:pt idx="3">
                  <c:v>104.09</c:v>
                </c:pt>
                <c:pt idx="4">
                  <c:v>109.06</c:v>
                </c:pt>
                <c:pt idx="5">
                  <c:v>82.14</c:v>
                </c:pt>
                <c:pt idx="6">
                  <c:v>102.19</c:v>
                </c:pt>
                <c:pt idx="7">
                  <c:v>107.04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CE-40B7-A95F-5F3BCC06C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ser...'!$L$82:$L$89</c:f>
              <c:numCache>
                <c:formatCode>0.0</c:formatCode>
                <c:ptCount val="8"/>
                <c:pt idx="0">
                  <c:v>102.27</c:v>
                </c:pt>
                <c:pt idx="1">
                  <c:v>100.69</c:v>
                </c:pt>
                <c:pt idx="2">
                  <c:v>101.29</c:v>
                </c:pt>
                <c:pt idx="3">
                  <c:v>100.83</c:v>
                </c:pt>
                <c:pt idx="4">
                  <c:v>104.54</c:v>
                </c:pt>
                <c:pt idx="5">
                  <c:v>98.1</c:v>
                </c:pt>
                <c:pt idx="6">
                  <c:v>97.41</c:v>
                </c:pt>
                <c:pt idx="7">
                  <c:v>100.36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10-4834-AFAC-AF3B147FBCF4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ser...'!$L$91:$L$98</c:f>
              <c:numCache>
                <c:formatCode>0.0</c:formatCode>
                <c:ptCount val="8"/>
                <c:pt idx="0">
                  <c:v>102.28</c:v>
                </c:pt>
                <c:pt idx="1">
                  <c:v>100.95</c:v>
                </c:pt>
                <c:pt idx="2">
                  <c:v>100.43</c:v>
                </c:pt>
                <c:pt idx="3">
                  <c:v>101.66</c:v>
                </c:pt>
                <c:pt idx="4">
                  <c:v>103.47</c:v>
                </c:pt>
                <c:pt idx="5">
                  <c:v>100.28</c:v>
                </c:pt>
                <c:pt idx="6">
                  <c:v>99.03</c:v>
                </c:pt>
                <c:pt idx="7">
                  <c:v>100.21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10-4834-AFAC-AF3B147FBCF4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ser...'!$L$100:$L$107</c:f>
              <c:numCache>
                <c:formatCode>0.0</c:formatCode>
                <c:ptCount val="8"/>
                <c:pt idx="0">
                  <c:v>104.05</c:v>
                </c:pt>
                <c:pt idx="1">
                  <c:v>102.56</c:v>
                </c:pt>
                <c:pt idx="2">
                  <c:v>100.36</c:v>
                </c:pt>
                <c:pt idx="3">
                  <c:v>102.81</c:v>
                </c:pt>
                <c:pt idx="4">
                  <c:v>104.22</c:v>
                </c:pt>
                <c:pt idx="5">
                  <c:v>99.74</c:v>
                </c:pt>
                <c:pt idx="6">
                  <c:v>99.69</c:v>
                </c:pt>
                <c:pt idx="7">
                  <c:v>101.21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10-4834-AFAC-AF3B147FB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ser...'!$L$24:$L$30</c:f>
              <c:numCache>
                <c:formatCode>0.0</c:formatCode>
                <c:ptCount val="7"/>
                <c:pt idx="0">
                  <c:v>135.53</c:v>
                </c:pt>
                <c:pt idx="1">
                  <c:v>105.12</c:v>
                </c:pt>
                <c:pt idx="2">
                  <c:v>102.73</c:v>
                </c:pt>
                <c:pt idx="3">
                  <c:v>101.46</c:v>
                </c:pt>
                <c:pt idx="4">
                  <c:v>100.12</c:v>
                </c:pt>
                <c:pt idx="5">
                  <c:v>96.37</c:v>
                </c:pt>
                <c:pt idx="6">
                  <c:v>94.55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8D-4BB9-95AC-37AF8C96C49A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ser...'!$L$33:$L$39</c:f>
              <c:numCache>
                <c:formatCode>0.0</c:formatCode>
                <c:ptCount val="7"/>
                <c:pt idx="0">
                  <c:v>144.52000000000001</c:v>
                </c:pt>
                <c:pt idx="1">
                  <c:v>106.13</c:v>
                </c:pt>
                <c:pt idx="2">
                  <c:v>102.66</c:v>
                </c:pt>
                <c:pt idx="3">
                  <c:v>101.39</c:v>
                </c:pt>
                <c:pt idx="4">
                  <c:v>99.76</c:v>
                </c:pt>
                <c:pt idx="5">
                  <c:v>95.25</c:v>
                </c:pt>
                <c:pt idx="6">
                  <c:v>91.13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8D-4BB9-95AC-37AF8C96C49A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ser...'!$L$42:$L$48</c:f>
              <c:numCache>
                <c:formatCode>0.0</c:formatCode>
                <c:ptCount val="7"/>
                <c:pt idx="0">
                  <c:v>149.72</c:v>
                </c:pt>
                <c:pt idx="1">
                  <c:v>107.27</c:v>
                </c:pt>
                <c:pt idx="2">
                  <c:v>104.01</c:v>
                </c:pt>
                <c:pt idx="3">
                  <c:v>102.76</c:v>
                </c:pt>
                <c:pt idx="4">
                  <c:v>101.09</c:v>
                </c:pt>
                <c:pt idx="5">
                  <c:v>96.15</c:v>
                </c:pt>
                <c:pt idx="6">
                  <c:v>91.3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8D-4BB9-95AC-37AF8C96C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'Financial and insurance ser...'!$K$109:$K$149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'Financial and insurance ser...'!$L$109:$L$149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100.3019</c:v>
                </c:pt>
                <c:pt idx="2">
                  <c:v>99.540499999999994</c:v>
                </c:pt>
                <c:pt idx="3">
                  <c:v>98.944100000000006</c:v>
                </c:pt>
                <c:pt idx="4">
                  <c:v>99.445700000000002</c:v>
                </c:pt>
                <c:pt idx="5">
                  <c:v>99.626400000000004</c:v>
                </c:pt>
                <c:pt idx="6">
                  <c:v>99.775800000000004</c:v>
                </c:pt>
                <c:pt idx="7">
                  <c:v>100.303</c:v>
                </c:pt>
                <c:pt idx="8">
                  <c:v>100.1765</c:v>
                </c:pt>
                <c:pt idx="9">
                  <c:v>100.29219999999999</c:v>
                </c:pt>
                <c:pt idx="10">
                  <c:v>100.5783</c:v>
                </c:pt>
                <c:pt idx="11">
                  <c:v>100.714</c:v>
                </c:pt>
                <c:pt idx="12">
                  <c:v>100.7235</c:v>
                </c:pt>
                <c:pt idx="13">
                  <c:v>100.65049999999999</c:v>
                </c:pt>
                <c:pt idx="14">
                  <c:v>100.5835</c:v>
                </c:pt>
                <c:pt idx="15">
                  <c:v>99.959800000000001</c:v>
                </c:pt>
                <c:pt idx="16">
                  <c:v>100.2428</c:v>
                </c:pt>
                <c:pt idx="17">
                  <c:v>102.63290000000001</c:v>
                </c:pt>
                <c:pt idx="18">
                  <c:v>102.5964</c:v>
                </c:pt>
                <c:pt idx="19">
                  <c:v>102.5673</c:v>
                </c:pt>
                <c:pt idx="20">
                  <c:v>102.4499</c:v>
                </c:pt>
                <c:pt idx="21">
                  <c:v>101.96</c:v>
                </c:pt>
                <c:pt idx="22">
                  <c:v>101.965</c:v>
                </c:pt>
                <c:pt idx="23">
                  <c:v>102.0134</c:v>
                </c:pt>
                <c:pt idx="24">
                  <c:v>102.05459999999999</c:v>
                </c:pt>
                <c:pt idx="25">
                  <c:v>102.11199999999999</c:v>
                </c:pt>
                <c:pt idx="26">
                  <c:v>102.55240000000001</c:v>
                </c:pt>
                <c:pt idx="27">
                  <c:v>102.962</c:v>
                </c:pt>
                <c:pt idx="28">
                  <c:v>102.8242</c:v>
                </c:pt>
                <c:pt idx="29">
                  <c:v>102.2094</c:v>
                </c:pt>
                <c:pt idx="30">
                  <c:v>102.1019</c:v>
                </c:pt>
                <c:pt idx="31">
                  <c:v>102.1259</c:v>
                </c:pt>
                <c:pt idx="32">
                  <c:v>102.1292</c:v>
                </c:pt>
                <c:pt idx="33">
                  <c:v>103.38509999999999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7-4031-BDEF-50C5FFF1561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'Financial and insurance ser...'!$K$109:$K$149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'Financial and insurance ser...'!$L$151:$L$191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106.90309999999999</c:v>
                </c:pt>
                <c:pt idx="2">
                  <c:v>107.60209999999999</c:v>
                </c:pt>
                <c:pt idx="3">
                  <c:v>99.511200000000002</c:v>
                </c:pt>
                <c:pt idx="4">
                  <c:v>97.997299999999996</c:v>
                </c:pt>
                <c:pt idx="5">
                  <c:v>95.309100000000001</c:v>
                </c:pt>
                <c:pt idx="6">
                  <c:v>91.981999999999999</c:v>
                </c:pt>
                <c:pt idx="7">
                  <c:v>92.355000000000004</c:v>
                </c:pt>
                <c:pt idx="8">
                  <c:v>90.100499999999997</c:v>
                </c:pt>
                <c:pt idx="9">
                  <c:v>90.438100000000006</c:v>
                </c:pt>
                <c:pt idx="10">
                  <c:v>91.643000000000001</c:v>
                </c:pt>
                <c:pt idx="11">
                  <c:v>93.052899999999994</c:v>
                </c:pt>
                <c:pt idx="12">
                  <c:v>92.654899999999998</c:v>
                </c:pt>
                <c:pt idx="13">
                  <c:v>92.805000000000007</c:v>
                </c:pt>
                <c:pt idx="14">
                  <c:v>93.233000000000004</c:v>
                </c:pt>
                <c:pt idx="15">
                  <c:v>92.375100000000003</c:v>
                </c:pt>
                <c:pt idx="16">
                  <c:v>94</c:v>
                </c:pt>
                <c:pt idx="17">
                  <c:v>96.321399999999997</c:v>
                </c:pt>
                <c:pt idx="18">
                  <c:v>96.124200000000002</c:v>
                </c:pt>
                <c:pt idx="19">
                  <c:v>94.985600000000005</c:v>
                </c:pt>
                <c:pt idx="20">
                  <c:v>95.366799999999998</c:v>
                </c:pt>
                <c:pt idx="21">
                  <c:v>96.036000000000001</c:v>
                </c:pt>
                <c:pt idx="22">
                  <c:v>95.266300000000001</c:v>
                </c:pt>
                <c:pt idx="23">
                  <c:v>95.573700000000002</c:v>
                </c:pt>
                <c:pt idx="24">
                  <c:v>95.883700000000005</c:v>
                </c:pt>
                <c:pt idx="25">
                  <c:v>97.7667</c:v>
                </c:pt>
                <c:pt idx="26">
                  <c:v>106.4098</c:v>
                </c:pt>
                <c:pt idx="27">
                  <c:v>126.738</c:v>
                </c:pt>
                <c:pt idx="28">
                  <c:v>118.7068</c:v>
                </c:pt>
                <c:pt idx="29">
                  <c:v>96.0595</c:v>
                </c:pt>
                <c:pt idx="30">
                  <c:v>94.274699999999996</c:v>
                </c:pt>
                <c:pt idx="31">
                  <c:v>93.957300000000004</c:v>
                </c:pt>
                <c:pt idx="32">
                  <c:v>92.721400000000003</c:v>
                </c:pt>
                <c:pt idx="33">
                  <c:v>93.450999999999993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7-4031-BDEF-50C5FFF15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est...'!$L$53:$L$60</c:f>
              <c:numCache>
                <c:formatCode>0.0</c:formatCode>
                <c:ptCount val="8"/>
                <c:pt idx="0">
                  <c:v>95.61</c:v>
                </c:pt>
                <c:pt idx="1">
                  <c:v>91.43</c:v>
                </c:pt>
                <c:pt idx="2">
                  <c:v>96.43</c:v>
                </c:pt>
                <c:pt idx="3">
                  <c:v>94.97</c:v>
                </c:pt>
                <c:pt idx="4">
                  <c:v>96.18</c:v>
                </c:pt>
                <c:pt idx="5">
                  <c:v>95.47</c:v>
                </c:pt>
                <c:pt idx="6">
                  <c:v>98.12</c:v>
                </c:pt>
                <c:pt idx="7">
                  <c:v>91.29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45-4431-8269-A205F686FFC4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est...'!$L$62:$L$69</c:f>
              <c:numCache>
                <c:formatCode>0.0</c:formatCode>
                <c:ptCount val="8"/>
                <c:pt idx="0">
                  <c:v>93.82</c:v>
                </c:pt>
                <c:pt idx="1">
                  <c:v>90.77</c:v>
                </c:pt>
                <c:pt idx="2">
                  <c:v>95.01</c:v>
                </c:pt>
                <c:pt idx="3">
                  <c:v>95.03</c:v>
                </c:pt>
                <c:pt idx="4">
                  <c:v>96.29</c:v>
                </c:pt>
                <c:pt idx="5">
                  <c:v>94.65</c:v>
                </c:pt>
                <c:pt idx="6">
                  <c:v>95.36</c:v>
                </c:pt>
                <c:pt idx="7">
                  <c:v>91.23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45-4431-8269-A205F686FFC4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est...'!$L$71:$L$78</c:f>
              <c:numCache>
                <c:formatCode>0.0</c:formatCode>
                <c:ptCount val="8"/>
                <c:pt idx="0">
                  <c:v>94.31</c:v>
                </c:pt>
                <c:pt idx="1">
                  <c:v>91.14</c:v>
                </c:pt>
                <c:pt idx="2">
                  <c:v>94.99</c:v>
                </c:pt>
                <c:pt idx="3">
                  <c:v>95.15</c:v>
                </c:pt>
                <c:pt idx="4">
                  <c:v>96.62</c:v>
                </c:pt>
                <c:pt idx="5">
                  <c:v>95.32</c:v>
                </c:pt>
                <c:pt idx="6">
                  <c:v>95.58</c:v>
                </c:pt>
                <c:pt idx="7">
                  <c:v>91.62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45-4431-8269-A205F686F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est...'!$L$82:$L$89</c:f>
              <c:numCache>
                <c:formatCode>0.0</c:formatCode>
                <c:ptCount val="8"/>
                <c:pt idx="0">
                  <c:v>95.04</c:v>
                </c:pt>
                <c:pt idx="1">
                  <c:v>90.45</c:v>
                </c:pt>
                <c:pt idx="2">
                  <c:v>95.67</c:v>
                </c:pt>
                <c:pt idx="3">
                  <c:v>96.81</c:v>
                </c:pt>
                <c:pt idx="4">
                  <c:v>92.68</c:v>
                </c:pt>
                <c:pt idx="5">
                  <c:v>96.35</c:v>
                </c:pt>
                <c:pt idx="6">
                  <c:v>94.7</c:v>
                </c:pt>
                <c:pt idx="7">
                  <c:v>93.86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B-4AEE-8BD1-7F0824FECCBC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est...'!$L$91:$L$98</c:f>
              <c:numCache>
                <c:formatCode>0.0</c:formatCode>
                <c:ptCount val="8"/>
                <c:pt idx="0">
                  <c:v>92.82</c:v>
                </c:pt>
                <c:pt idx="1">
                  <c:v>89.56</c:v>
                </c:pt>
                <c:pt idx="2">
                  <c:v>93.14</c:v>
                </c:pt>
                <c:pt idx="3">
                  <c:v>96.89</c:v>
                </c:pt>
                <c:pt idx="4">
                  <c:v>90.82</c:v>
                </c:pt>
                <c:pt idx="5">
                  <c:v>95.95</c:v>
                </c:pt>
                <c:pt idx="6">
                  <c:v>91.46</c:v>
                </c:pt>
                <c:pt idx="7">
                  <c:v>92.76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0B-4AEE-8BD1-7F0824FECCBC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est...'!$L$100:$L$107</c:f>
              <c:numCache>
                <c:formatCode>0.0</c:formatCode>
                <c:ptCount val="8"/>
                <c:pt idx="0">
                  <c:v>92.94</c:v>
                </c:pt>
                <c:pt idx="1">
                  <c:v>89.73</c:v>
                </c:pt>
                <c:pt idx="2">
                  <c:v>93.03</c:v>
                </c:pt>
                <c:pt idx="3">
                  <c:v>96.61</c:v>
                </c:pt>
                <c:pt idx="4">
                  <c:v>90.98</c:v>
                </c:pt>
                <c:pt idx="5">
                  <c:v>97.58</c:v>
                </c:pt>
                <c:pt idx="6">
                  <c:v>91.08</c:v>
                </c:pt>
                <c:pt idx="7">
                  <c:v>93.57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0B-4AEE-8BD1-7F0824FEC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est...'!$L$24:$L$30</c:f>
              <c:numCache>
                <c:formatCode>0.0</c:formatCode>
                <c:ptCount val="7"/>
                <c:pt idx="0">
                  <c:v>134.74</c:v>
                </c:pt>
                <c:pt idx="1">
                  <c:v>91.72</c:v>
                </c:pt>
                <c:pt idx="2">
                  <c:v>94.25</c:v>
                </c:pt>
                <c:pt idx="3">
                  <c:v>95.84</c:v>
                </c:pt>
                <c:pt idx="4">
                  <c:v>96.59</c:v>
                </c:pt>
                <c:pt idx="5">
                  <c:v>94.37</c:v>
                </c:pt>
                <c:pt idx="6">
                  <c:v>94.19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F-4E0C-A469-BE9E693339EC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est...'!$L$33:$L$39</c:f>
              <c:numCache>
                <c:formatCode>0.0</c:formatCode>
                <c:ptCount val="7"/>
                <c:pt idx="0">
                  <c:v>143.56</c:v>
                </c:pt>
                <c:pt idx="1">
                  <c:v>91.29</c:v>
                </c:pt>
                <c:pt idx="2">
                  <c:v>92.61</c:v>
                </c:pt>
                <c:pt idx="3">
                  <c:v>94.36</c:v>
                </c:pt>
                <c:pt idx="4">
                  <c:v>94.42</c:v>
                </c:pt>
                <c:pt idx="5">
                  <c:v>91.42</c:v>
                </c:pt>
                <c:pt idx="6">
                  <c:v>89.65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FF-4E0C-A469-BE9E693339EC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est...'!$L$42:$L$48</c:f>
              <c:numCache>
                <c:formatCode>0.0</c:formatCode>
                <c:ptCount val="7"/>
                <c:pt idx="0">
                  <c:v>148.71</c:v>
                </c:pt>
                <c:pt idx="1">
                  <c:v>91.89</c:v>
                </c:pt>
                <c:pt idx="2">
                  <c:v>92.79</c:v>
                </c:pt>
                <c:pt idx="3">
                  <c:v>94.57</c:v>
                </c:pt>
                <c:pt idx="4">
                  <c:v>94.62</c:v>
                </c:pt>
                <c:pt idx="5">
                  <c:v>91.68</c:v>
                </c:pt>
                <c:pt idx="6">
                  <c:v>89.42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FF-4E0C-A469-BE9E69333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'Rental, hiring and real est...'!$K$109:$K$149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'Rental, hiring and real est...'!$L$109:$L$149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98.777799999999999</c:v>
                </c:pt>
                <c:pt idx="2">
                  <c:v>95.733400000000003</c:v>
                </c:pt>
                <c:pt idx="3">
                  <c:v>92.532499999999999</c:v>
                </c:pt>
                <c:pt idx="4">
                  <c:v>90.610100000000003</c:v>
                </c:pt>
                <c:pt idx="5">
                  <c:v>89.822500000000005</c:v>
                </c:pt>
                <c:pt idx="6">
                  <c:v>89.821600000000004</c:v>
                </c:pt>
                <c:pt idx="7">
                  <c:v>90.254099999999994</c:v>
                </c:pt>
                <c:pt idx="8">
                  <c:v>90.905100000000004</c:v>
                </c:pt>
                <c:pt idx="9">
                  <c:v>91.296499999999995</c:v>
                </c:pt>
                <c:pt idx="10">
                  <c:v>91.563100000000006</c:v>
                </c:pt>
                <c:pt idx="11">
                  <c:v>92.009399999999999</c:v>
                </c:pt>
                <c:pt idx="12">
                  <c:v>91.804199999999994</c:v>
                </c:pt>
                <c:pt idx="13">
                  <c:v>91.938900000000004</c:v>
                </c:pt>
                <c:pt idx="14">
                  <c:v>92.163200000000003</c:v>
                </c:pt>
                <c:pt idx="15">
                  <c:v>92.555000000000007</c:v>
                </c:pt>
                <c:pt idx="16">
                  <c:v>93.638099999999994</c:v>
                </c:pt>
                <c:pt idx="17">
                  <c:v>94.134500000000003</c:v>
                </c:pt>
                <c:pt idx="18">
                  <c:v>94.2196</c:v>
                </c:pt>
                <c:pt idx="19">
                  <c:v>93.609099999999998</c:v>
                </c:pt>
                <c:pt idx="20">
                  <c:v>93.628600000000006</c:v>
                </c:pt>
                <c:pt idx="21">
                  <c:v>94.966099999999997</c:v>
                </c:pt>
                <c:pt idx="22">
                  <c:v>94.978200000000001</c:v>
                </c:pt>
                <c:pt idx="23">
                  <c:v>94.870199999999997</c:v>
                </c:pt>
                <c:pt idx="24">
                  <c:v>95.174800000000005</c:v>
                </c:pt>
                <c:pt idx="25">
                  <c:v>95.309100000000001</c:v>
                </c:pt>
                <c:pt idx="26">
                  <c:v>95.462500000000006</c:v>
                </c:pt>
                <c:pt idx="27">
                  <c:v>95.684600000000003</c:v>
                </c:pt>
                <c:pt idx="28">
                  <c:v>95.767499999999998</c:v>
                </c:pt>
                <c:pt idx="29">
                  <c:v>95.252099999999999</c:v>
                </c:pt>
                <c:pt idx="30">
                  <c:v>94.912099999999995</c:v>
                </c:pt>
                <c:pt idx="31">
                  <c:v>94.179400000000001</c:v>
                </c:pt>
                <c:pt idx="32">
                  <c:v>94.089100000000002</c:v>
                </c:pt>
                <c:pt idx="33">
                  <c:v>94.434700000000007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6-45FD-8C0D-7D121291575A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'Rental, hiring and real est...'!$K$109:$K$149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'Rental, hiring and real est...'!$L$151:$L$191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99.050200000000004</c:v>
                </c:pt>
                <c:pt idx="2">
                  <c:v>98.193399999999997</c:v>
                </c:pt>
                <c:pt idx="3">
                  <c:v>97.509900000000002</c:v>
                </c:pt>
                <c:pt idx="4">
                  <c:v>94.183800000000005</c:v>
                </c:pt>
                <c:pt idx="5">
                  <c:v>93.327699999999993</c:v>
                </c:pt>
                <c:pt idx="6">
                  <c:v>94.523799999999994</c:v>
                </c:pt>
                <c:pt idx="7">
                  <c:v>94.996499999999997</c:v>
                </c:pt>
                <c:pt idx="8">
                  <c:v>89.856099999999998</c:v>
                </c:pt>
                <c:pt idx="9">
                  <c:v>89.078800000000001</c:v>
                </c:pt>
                <c:pt idx="10">
                  <c:v>87.953100000000006</c:v>
                </c:pt>
                <c:pt idx="11">
                  <c:v>89.421099999999996</c:v>
                </c:pt>
                <c:pt idx="12">
                  <c:v>91.967399999999998</c:v>
                </c:pt>
                <c:pt idx="13">
                  <c:v>91.581000000000003</c:v>
                </c:pt>
                <c:pt idx="14">
                  <c:v>94.9392</c:v>
                </c:pt>
                <c:pt idx="15">
                  <c:v>97.093599999999995</c:v>
                </c:pt>
                <c:pt idx="16">
                  <c:v>97.038600000000002</c:v>
                </c:pt>
                <c:pt idx="17">
                  <c:v>92.463499999999996</c:v>
                </c:pt>
                <c:pt idx="18">
                  <c:v>92.285300000000007</c:v>
                </c:pt>
                <c:pt idx="19">
                  <c:v>91.322199999999995</c:v>
                </c:pt>
                <c:pt idx="20">
                  <c:v>92.828800000000001</c:v>
                </c:pt>
                <c:pt idx="21">
                  <c:v>96.250299999999996</c:v>
                </c:pt>
                <c:pt idx="22">
                  <c:v>95.9529</c:v>
                </c:pt>
                <c:pt idx="23">
                  <c:v>96.059700000000007</c:v>
                </c:pt>
                <c:pt idx="24">
                  <c:v>97.218800000000002</c:v>
                </c:pt>
                <c:pt idx="25">
                  <c:v>102.5459</c:v>
                </c:pt>
                <c:pt idx="26">
                  <c:v>100.9477</c:v>
                </c:pt>
                <c:pt idx="27">
                  <c:v>99.391499999999994</c:v>
                </c:pt>
                <c:pt idx="28">
                  <c:v>102.3887</c:v>
                </c:pt>
                <c:pt idx="29">
                  <c:v>100.8433</c:v>
                </c:pt>
                <c:pt idx="30">
                  <c:v>96.128299999999996</c:v>
                </c:pt>
                <c:pt idx="31">
                  <c:v>94.721299999999999</c:v>
                </c:pt>
                <c:pt idx="32">
                  <c:v>93.557199999999995</c:v>
                </c:pt>
                <c:pt idx="33">
                  <c:v>93.982200000000006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6-45FD-8C0D-7D1212915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an...'!$L$53:$L$60</c:f>
              <c:numCache>
                <c:formatCode>0.0</c:formatCode>
                <c:ptCount val="8"/>
                <c:pt idx="0">
                  <c:v>96.58</c:v>
                </c:pt>
                <c:pt idx="1">
                  <c:v>95.14</c:v>
                </c:pt>
                <c:pt idx="2">
                  <c:v>97.71</c:v>
                </c:pt>
                <c:pt idx="3">
                  <c:v>99.47</c:v>
                </c:pt>
                <c:pt idx="4">
                  <c:v>101.75</c:v>
                </c:pt>
                <c:pt idx="5">
                  <c:v>101.32</c:v>
                </c:pt>
                <c:pt idx="6">
                  <c:v>93.52</c:v>
                </c:pt>
                <c:pt idx="7">
                  <c:v>98.17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1E-4818-B97B-E7003A388440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an...'!$L$62:$L$69</c:f>
              <c:numCache>
                <c:formatCode>0.0</c:formatCode>
                <c:ptCount val="8"/>
                <c:pt idx="0">
                  <c:v>95.58</c:v>
                </c:pt>
                <c:pt idx="1">
                  <c:v>93.81</c:v>
                </c:pt>
                <c:pt idx="2">
                  <c:v>96.16</c:v>
                </c:pt>
                <c:pt idx="3">
                  <c:v>98.71</c:v>
                </c:pt>
                <c:pt idx="4">
                  <c:v>100.79</c:v>
                </c:pt>
                <c:pt idx="5">
                  <c:v>97.15</c:v>
                </c:pt>
                <c:pt idx="6">
                  <c:v>91.65</c:v>
                </c:pt>
                <c:pt idx="7">
                  <c:v>97.49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1E-4818-B97B-E7003A388440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an...'!$L$71:$L$78</c:f>
              <c:numCache>
                <c:formatCode>0.0</c:formatCode>
                <c:ptCount val="8"/>
                <c:pt idx="0">
                  <c:v>95.34</c:v>
                </c:pt>
                <c:pt idx="1">
                  <c:v>93.88</c:v>
                </c:pt>
                <c:pt idx="2">
                  <c:v>96.1</c:v>
                </c:pt>
                <c:pt idx="3">
                  <c:v>99.5</c:v>
                </c:pt>
                <c:pt idx="4">
                  <c:v>100.7</c:v>
                </c:pt>
                <c:pt idx="5">
                  <c:v>95.48</c:v>
                </c:pt>
                <c:pt idx="6">
                  <c:v>92.32</c:v>
                </c:pt>
                <c:pt idx="7">
                  <c:v>96.91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1E-4818-B97B-E7003A388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Mining!$L$53:$L$60</c:f>
              <c:numCache>
                <c:formatCode>0.0</c:formatCode>
                <c:ptCount val="8"/>
                <c:pt idx="0">
                  <c:v>99.94</c:v>
                </c:pt>
                <c:pt idx="1">
                  <c:v>101.08</c:v>
                </c:pt>
                <c:pt idx="2">
                  <c:v>97.24</c:v>
                </c:pt>
                <c:pt idx="3">
                  <c:v>94.22</c:v>
                </c:pt>
                <c:pt idx="4">
                  <c:v>98.57</c:v>
                </c:pt>
                <c:pt idx="5">
                  <c:v>86.61</c:v>
                </c:pt>
                <c:pt idx="6">
                  <c:v>95.7</c:v>
                </c:pt>
                <c:pt idx="7">
                  <c:v>98.7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B1-45C6-ACC2-B874B30A0623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Mining!$L$62:$L$69</c:f>
              <c:numCache>
                <c:formatCode>0.0</c:formatCode>
                <c:ptCount val="8"/>
                <c:pt idx="0">
                  <c:v>101.67</c:v>
                </c:pt>
                <c:pt idx="1">
                  <c:v>100.05</c:v>
                </c:pt>
                <c:pt idx="2">
                  <c:v>97.29</c:v>
                </c:pt>
                <c:pt idx="3">
                  <c:v>96.67</c:v>
                </c:pt>
                <c:pt idx="4">
                  <c:v>98.42</c:v>
                </c:pt>
                <c:pt idx="5">
                  <c:v>87.72</c:v>
                </c:pt>
                <c:pt idx="6">
                  <c:v>95.96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B1-45C6-ACC2-B874B30A0623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Mining!$L$71:$L$78</c:f>
              <c:numCache>
                <c:formatCode>0.0</c:formatCode>
                <c:ptCount val="8"/>
                <c:pt idx="0">
                  <c:v>102.63</c:v>
                </c:pt>
                <c:pt idx="1">
                  <c:v>99.1</c:v>
                </c:pt>
                <c:pt idx="2">
                  <c:v>97.97</c:v>
                </c:pt>
                <c:pt idx="3">
                  <c:v>97.31</c:v>
                </c:pt>
                <c:pt idx="4">
                  <c:v>98.02</c:v>
                </c:pt>
                <c:pt idx="5">
                  <c:v>89.03</c:v>
                </c:pt>
                <c:pt idx="6">
                  <c:v>96.37</c:v>
                </c:pt>
                <c:pt idx="7">
                  <c:v>100.68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B1-45C6-ACC2-B874B30A0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an...'!$L$82:$L$89</c:f>
              <c:numCache>
                <c:formatCode>0.0</c:formatCode>
                <c:ptCount val="8"/>
                <c:pt idx="0">
                  <c:v>97.22</c:v>
                </c:pt>
                <c:pt idx="1">
                  <c:v>96.04</c:v>
                </c:pt>
                <c:pt idx="2">
                  <c:v>99.33</c:v>
                </c:pt>
                <c:pt idx="3">
                  <c:v>102.61</c:v>
                </c:pt>
                <c:pt idx="4">
                  <c:v>99.65</c:v>
                </c:pt>
                <c:pt idx="5">
                  <c:v>100.07</c:v>
                </c:pt>
                <c:pt idx="6">
                  <c:v>95</c:v>
                </c:pt>
                <c:pt idx="7">
                  <c:v>97.59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BC-471A-8896-D365A74D599B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an...'!$L$91:$L$98</c:f>
              <c:numCache>
                <c:formatCode>0.0</c:formatCode>
                <c:ptCount val="8"/>
                <c:pt idx="0">
                  <c:v>96.21</c:v>
                </c:pt>
                <c:pt idx="1">
                  <c:v>94.83</c:v>
                </c:pt>
                <c:pt idx="2">
                  <c:v>98.38</c:v>
                </c:pt>
                <c:pt idx="3">
                  <c:v>99.43</c:v>
                </c:pt>
                <c:pt idx="4">
                  <c:v>98.67</c:v>
                </c:pt>
                <c:pt idx="5">
                  <c:v>95.96</c:v>
                </c:pt>
                <c:pt idx="6">
                  <c:v>93.95</c:v>
                </c:pt>
                <c:pt idx="7">
                  <c:v>96.87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BC-471A-8896-D365A74D599B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an...'!$L$100:$L$107</c:f>
              <c:numCache>
                <c:formatCode>0.0</c:formatCode>
                <c:ptCount val="8"/>
                <c:pt idx="0">
                  <c:v>96.05</c:v>
                </c:pt>
                <c:pt idx="1">
                  <c:v>94.93</c:v>
                </c:pt>
                <c:pt idx="2">
                  <c:v>98.59</c:v>
                </c:pt>
                <c:pt idx="3">
                  <c:v>99.89</c:v>
                </c:pt>
                <c:pt idx="4">
                  <c:v>98.38</c:v>
                </c:pt>
                <c:pt idx="5">
                  <c:v>94.31</c:v>
                </c:pt>
                <c:pt idx="6">
                  <c:v>93.92</c:v>
                </c:pt>
                <c:pt idx="7">
                  <c:v>96.61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BC-471A-8896-D365A74D5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an...'!$L$24:$L$30</c:f>
              <c:numCache>
                <c:formatCode>0.0</c:formatCode>
                <c:ptCount val="7"/>
                <c:pt idx="0">
                  <c:v>114.31</c:v>
                </c:pt>
                <c:pt idx="1">
                  <c:v>97.22</c:v>
                </c:pt>
                <c:pt idx="2">
                  <c:v>97.26</c:v>
                </c:pt>
                <c:pt idx="3">
                  <c:v>97.91</c:v>
                </c:pt>
                <c:pt idx="4">
                  <c:v>98.15</c:v>
                </c:pt>
                <c:pt idx="5">
                  <c:v>96.64</c:v>
                </c:pt>
                <c:pt idx="6">
                  <c:v>94.14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8-4E62-A990-FE79F5A474BE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an...'!$L$33:$L$39</c:f>
              <c:numCache>
                <c:formatCode>0.0</c:formatCode>
                <c:ptCount val="7"/>
                <c:pt idx="0">
                  <c:v>113.05</c:v>
                </c:pt>
                <c:pt idx="1">
                  <c:v>96.8</c:v>
                </c:pt>
                <c:pt idx="2">
                  <c:v>96.43</c:v>
                </c:pt>
                <c:pt idx="3">
                  <c:v>96.96</c:v>
                </c:pt>
                <c:pt idx="4">
                  <c:v>96.95</c:v>
                </c:pt>
                <c:pt idx="5">
                  <c:v>94.84</c:v>
                </c:pt>
                <c:pt idx="6">
                  <c:v>90.73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48-4E62-A990-FE79F5A474BE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an...'!$L$42:$L$48</c:f>
              <c:numCache>
                <c:formatCode>0.0</c:formatCode>
                <c:ptCount val="7"/>
                <c:pt idx="0">
                  <c:v>112.38</c:v>
                </c:pt>
                <c:pt idx="1">
                  <c:v>96.95</c:v>
                </c:pt>
                <c:pt idx="2">
                  <c:v>96.48</c:v>
                </c:pt>
                <c:pt idx="3">
                  <c:v>96.99</c:v>
                </c:pt>
                <c:pt idx="4">
                  <c:v>96.85</c:v>
                </c:pt>
                <c:pt idx="5">
                  <c:v>94.29</c:v>
                </c:pt>
                <c:pt idx="6">
                  <c:v>89.91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48-4E62-A990-FE79F5A47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'Professional, scientific an...'!$K$109:$K$149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'Professional, scientific an...'!$L$109:$L$149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99.481700000000004</c:v>
                </c:pt>
                <c:pt idx="2">
                  <c:v>98.173100000000005</c:v>
                </c:pt>
                <c:pt idx="3">
                  <c:v>97.244</c:v>
                </c:pt>
                <c:pt idx="4">
                  <c:v>96.7179</c:v>
                </c:pt>
                <c:pt idx="5">
                  <c:v>96.382199999999997</c:v>
                </c:pt>
                <c:pt idx="6">
                  <c:v>96.305800000000005</c:v>
                </c:pt>
                <c:pt idx="7">
                  <c:v>96.455200000000005</c:v>
                </c:pt>
                <c:pt idx="8">
                  <c:v>96.572400000000002</c:v>
                </c:pt>
                <c:pt idx="9">
                  <c:v>96.866399999999999</c:v>
                </c:pt>
                <c:pt idx="10">
                  <c:v>96.847399999999993</c:v>
                </c:pt>
                <c:pt idx="11">
                  <c:v>96.858999999999995</c:v>
                </c:pt>
                <c:pt idx="12">
                  <c:v>96.742199999999997</c:v>
                </c:pt>
                <c:pt idx="13">
                  <c:v>97.469300000000004</c:v>
                </c:pt>
                <c:pt idx="14">
                  <c:v>96.975499999999997</c:v>
                </c:pt>
                <c:pt idx="15">
                  <c:v>96.075299999999999</c:v>
                </c:pt>
                <c:pt idx="16">
                  <c:v>96.859200000000001</c:v>
                </c:pt>
                <c:pt idx="17">
                  <c:v>98.437700000000007</c:v>
                </c:pt>
                <c:pt idx="18">
                  <c:v>98.572599999999994</c:v>
                </c:pt>
                <c:pt idx="19">
                  <c:v>99.092600000000004</c:v>
                </c:pt>
                <c:pt idx="20">
                  <c:v>98.866799999999998</c:v>
                </c:pt>
                <c:pt idx="21">
                  <c:v>98.584900000000005</c:v>
                </c:pt>
                <c:pt idx="22">
                  <c:v>98.751099999999994</c:v>
                </c:pt>
                <c:pt idx="23">
                  <c:v>98.739800000000002</c:v>
                </c:pt>
                <c:pt idx="24">
                  <c:v>98.85</c:v>
                </c:pt>
                <c:pt idx="25">
                  <c:v>98.524100000000004</c:v>
                </c:pt>
                <c:pt idx="26">
                  <c:v>98.739599999999996</c:v>
                </c:pt>
                <c:pt idx="27">
                  <c:v>98.634100000000004</c:v>
                </c:pt>
                <c:pt idx="28">
                  <c:v>98.419799999999995</c:v>
                </c:pt>
                <c:pt idx="29">
                  <c:v>97.623699999999999</c:v>
                </c:pt>
                <c:pt idx="30">
                  <c:v>97.212400000000002</c:v>
                </c:pt>
                <c:pt idx="31">
                  <c:v>97.221800000000002</c:v>
                </c:pt>
                <c:pt idx="32">
                  <c:v>96.4542</c:v>
                </c:pt>
                <c:pt idx="33">
                  <c:v>96.3874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8-485C-8BEA-9C666475D617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'Professional, scientific an...'!$K$109:$K$149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'Professional, scientific an...'!$L$151:$L$191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100.4301</c:v>
                </c:pt>
                <c:pt idx="2">
                  <c:v>100.09099999999999</c:v>
                </c:pt>
                <c:pt idx="3">
                  <c:v>100.2247</c:v>
                </c:pt>
                <c:pt idx="4">
                  <c:v>97.648200000000003</c:v>
                </c:pt>
                <c:pt idx="5">
                  <c:v>96.763900000000007</c:v>
                </c:pt>
                <c:pt idx="6">
                  <c:v>96.113699999999994</c:v>
                </c:pt>
                <c:pt idx="7">
                  <c:v>96.886300000000006</c:v>
                </c:pt>
                <c:pt idx="8">
                  <c:v>94.573400000000007</c:v>
                </c:pt>
                <c:pt idx="9">
                  <c:v>92.920400000000001</c:v>
                </c:pt>
                <c:pt idx="10">
                  <c:v>92.191400000000002</c:v>
                </c:pt>
                <c:pt idx="11">
                  <c:v>93.270799999999994</c:v>
                </c:pt>
                <c:pt idx="12">
                  <c:v>95.442499999999995</c:v>
                </c:pt>
                <c:pt idx="13">
                  <c:v>97.306899999999999</c:v>
                </c:pt>
                <c:pt idx="14">
                  <c:v>97.51</c:v>
                </c:pt>
                <c:pt idx="15">
                  <c:v>96.681100000000001</c:v>
                </c:pt>
                <c:pt idx="16">
                  <c:v>99.449700000000007</c:v>
                </c:pt>
                <c:pt idx="17">
                  <c:v>95.387100000000004</c:v>
                </c:pt>
                <c:pt idx="18">
                  <c:v>95.329400000000007</c:v>
                </c:pt>
                <c:pt idx="19">
                  <c:v>96.139200000000002</c:v>
                </c:pt>
                <c:pt idx="20">
                  <c:v>96.653700000000001</c:v>
                </c:pt>
                <c:pt idx="21">
                  <c:v>96.472899999999996</c:v>
                </c:pt>
                <c:pt idx="22">
                  <c:v>96.119</c:v>
                </c:pt>
                <c:pt idx="23">
                  <c:v>95.629800000000003</c:v>
                </c:pt>
                <c:pt idx="24">
                  <c:v>96.082700000000003</c:v>
                </c:pt>
                <c:pt idx="25">
                  <c:v>97.581400000000002</c:v>
                </c:pt>
                <c:pt idx="26">
                  <c:v>97.808899999999994</c:v>
                </c:pt>
                <c:pt idx="27">
                  <c:v>97.7239</c:v>
                </c:pt>
                <c:pt idx="28">
                  <c:v>98.000500000000002</c:v>
                </c:pt>
                <c:pt idx="29">
                  <c:v>97.255099999999999</c:v>
                </c:pt>
                <c:pt idx="30">
                  <c:v>96.401399999999995</c:v>
                </c:pt>
                <c:pt idx="31">
                  <c:v>96.628299999999996</c:v>
                </c:pt>
                <c:pt idx="32">
                  <c:v>94.700500000000005</c:v>
                </c:pt>
                <c:pt idx="33">
                  <c:v>95.290800000000004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8-485C-8BEA-9C666475D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...'!$L$53:$L$60</c:f>
              <c:numCache>
                <c:formatCode>0.0</c:formatCode>
                <c:ptCount val="8"/>
                <c:pt idx="0">
                  <c:v>96.01</c:v>
                </c:pt>
                <c:pt idx="1">
                  <c:v>89.42</c:v>
                </c:pt>
                <c:pt idx="2">
                  <c:v>97.96</c:v>
                </c:pt>
                <c:pt idx="3">
                  <c:v>99.71</c:v>
                </c:pt>
                <c:pt idx="4">
                  <c:v>97.06</c:v>
                </c:pt>
                <c:pt idx="5">
                  <c:v>97.69</c:v>
                </c:pt>
                <c:pt idx="6">
                  <c:v>96.61</c:v>
                </c:pt>
                <c:pt idx="7">
                  <c:v>97.25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A-4DCF-843D-F9944AD11D3A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...'!$L$62:$L$69</c:f>
              <c:numCache>
                <c:formatCode>0.0</c:formatCode>
                <c:ptCount val="8"/>
                <c:pt idx="0">
                  <c:v>96.06</c:v>
                </c:pt>
                <c:pt idx="1">
                  <c:v>91.33</c:v>
                </c:pt>
                <c:pt idx="2">
                  <c:v>97.86</c:v>
                </c:pt>
                <c:pt idx="3">
                  <c:v>103.47</c:v>
                </c:pt>
                <c:pt idx="4">
                  <c:v>97.21</c:v>
                </c:pt>
                <c:pt idx="5">
                  <c:v>98.36</c:v>
                </c:pt>
                <c:pt idx="6">
                  <c:v>95.41</c:v>
                </c:pt>
                <c:pt idx="7">
                  <c:v>98.91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2A-4DCF-843D-F9944AD11D3A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...'!$L$71:$L$78</c:f>
              <c:numCache>
                <c:formatCode>0.0</c:formatCode>
                <c:ptCount val="8"/>
                <c:pt idx="0">
                  <c:v>96.01</c:v>
                </c:pt>
                <c:pt idx="1">
                  <c:v>92.07</c:v>
                </c:pt>
                <c:pt idx="2">
                  <c:v>97.9</c:v>
                </c:pt>
                <c:pt idx="3">
                  <c:v>103.47</c:v>
                </c:pt>
                <c:pt idx="4">
                  <c:v>96.14</c:v>
                </c:pt>
                <c:pt idx="5">
                  <c:v>100.09</c:v>
                </c:pt>
                <c:pt idx="6">
                  <c:v>97.18</c:v>
                </c:pt>
                <c:pt idx="7">
                  <c:v>98.35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2A-4DCF-843D-F9944AD11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...'!$L$82:$L$89</c:f>
              <c:numCache>
                <c:formatCode>0.0</c:formatCode>
                <c:ptCount val="8"/>
                <c:pt idx="0">
                  <c:v>98.13</c:v>
                </c:pt>
                <c:pt idx="1">
                  <c:v>89.27</c:v>
                </c:pt>
                <c:pt idx="2">
                  <c:v>97.36</c:v>
                </c:pt>
                <c:pt idx="3">
                  <c:v>96.84</c:v>
                </c:pt>
                <c:pt idx="4">
                  <c:v>99.82</c:v>
                </c:pt>
                <c:pt idx="5">
                  <c:v>94.25</c:v>
                </c:pt>
                <c:pt idx="6">
                  <c:v>94.94</c:v>
                </c:pt>
                <c:pt idx="7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4-46BD-A41B-58AF73FFE297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...'!$L$91:$L$98</c:f>
              <c:numCache>
                <c:formatCode>0.0</c:formatCode>
                <c:ptCount val="8"/>
                <c:pt idx="0">
                  <c:v>97.05</c:v>
                </c:pt>
                <c:pt idx="1">
                  <c:v>90.17</c:v>
                </c:pt>
                <c:pt idx="2">
                  <c:v>97.15</c:v>
                </c:pt>
                <c:pt idx="3">
                  <c:v>100.37</c:v>
                </c:pt>
                <c:pt idx="4">
                  <c:v>100.89</c:v>
                </c:pt>
                <c:pt idx="5">
                  <c:v>94.2</c:v>
                </c:pt>
                <c:pt idx="6">
                  <c:v>95.39</c:v>
                </c:pt>
                <c:pt idx="7">
                  <c:v>102.23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64-46BD-A41B-58AF73FFE297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...'!$L$100:$L$107</c:f>
              <c:numCache>
                <c:formatCode>0.0</c:formatCode>
                <c:ptCount val="8"/>
                <c:pt idx="0">
                  <c:v>96.19</c:v>
                </c:pt>
                <c:pt idx="1">
                  <c:v>89.73</c:v>
                </c:pt>
                <c:pt idx="2">
                  <c:v>97.21</c:v>
                </c:pt>
                <c:pt idx="3">
                  <c:v>99.94</c:v>
                </c:pt>
                <c:pt idx="4">
                  <c:v>97.82</c:v>
                </c:pt>
                <c:pt idx="5">
                  <c:v>95.13</c:v>
                </c:pt>
                <c:pt idx="6">
                  <c:v>93.59</c:v>
                </c:pt>
                <c:pt idx="7">
                  <c:v>102.48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64-46BD-A41B-58AF73FFE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...'!$L$24:$L$30</c:f>
              <c:numCache>
                <c:formatCode>0.0</c:formatCode>
                <c:ptCount val="7"/>
                <c:pt idx="0">
                  <c:v>114.49</c:v>
                </c:pt>
                <c:pt idx="1">
                  <c:v>94.67</c:v>
                </c:pt>
                <c:pt idx="2">
                  <c:v>96.46</c:v>
                </c:pt>
                <c:pt idx="3">
                  <c:v>97.09</c:v>
                </c:pt>
                <c:pt idx="4">
                  <c:v>96.63</c:v>
                </c:pt>
                <c:pt idx="5">
                  <c:v>92.24</c:v>
                </c:pt>
                <c:pt idx="6">
                  <c:v>84.46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50-415E-A9DC-EDCE843BB93A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...'!$L$33:$L$39</c:f>
              <c:numCache>
                <c:formatCode>0.0</c:formatCode>
                <c:ptCount val="7"/>
                <c:pt idx="0">
                  <c:v>125.01</c:v>
                </c:pt>
                <c:pt idx="1">
                  <c:v>96.67</c:v>
                </c:pt>
                <c:pt idx="2">
                  <c:v>95.81</c:v>
                </c:pt>
                <c:pt idx="3">
                  <c:v>95.79</c:v>
                </c:pt>
                <c:pt idx="4">
                  <c:v>95.35</c:v>
                </c:pt>
                <c:pt idx="5">
                  <c:v>90.14</c:v>
                </c:pt>
                <c:pt idx="6">
                  <c:v>83.14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50-415E-A9DC-EDCE843BB93A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...'!$L$42:$L$48</c:f>
              <c:numCache>
                <c:formatCode>0.0</c:formatCode>
                <c:ptCount val="7"/>
                <c:pt idx="0">
                  <c:v>126.2</c:v>
                </c:pt>
                <c:pt idx="1">
                  <c:v>96.46</c:v>
                </c:pt>
                <c:pt idx="2">
                  <c:v>95.41</c:v>
                </c:pt>
                <c:pt idx="3">
                  <c:v>95.9</c:v>
                </c:pt>
                <c:pt idx="4">
                  <c:v>95.41</c:v>
                </c:pt>
                <c:pt idx="5">
                  <c:v>90.28</c:v>
                </c:pt>
                <c:pt idx="6">
                  <c:v>82.86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50-415E-A9DC-EDCE843BB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'Administrative and support ...'!$K$109:$K$149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'Administrative and support 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99.431299999999993</c:v>
                </c:pt>
                <c:pt idx="2">
                  <c:v>96.981700000000004</c:v>
                </c:pt>
                <c:pt idx="3">
                  <c:v>92.911799999999999</c:v>
                </c:pt>
                <c:pt idx="4">
                  <c:v>90.510999999999996</c:v>
                </c:pt>
                <c:pt idx="5">
                  <c:v>89.1905</c:v>
                </c:pt>
                <c:pt idx="6">
                  <c:v>89.616</c:v>
                </c:pt>
                <c:pt idx="7">
                  <c:v>89.764099999999999</c:v>
                </c:pt>
                <c:pt idx="8">
                  <c:v>89.955399999999997</c:v>
                </c:pt>
                <c:pt idx="9">
                  <c:v>91.179000000000002</c:v>
                </c:pt>
                <c:pt idx="10">
                  <c:v>91.069900000000004</c:v>
                </c:pt>
                <c:pt idx="11">
                  <c:v>92.821200000000005</c:v>
                </c:pt>
                <c:pt idx="12">
                  <c:v>93.262799999999999</c:v>
                </c:pt>
                <c:pt idx="13">
                  <c:v>94.534599999999998</c:v>
                </c:pt>
                <c:pt idx="14">
                  <c:v>94.311499999999995</c:v>
                </c:pt>
                <c:pt idx="15">
                  <c:v>94.761499999999998</c:v>
                </c:pt>
                <c:pt idx="16">
                  <c:v>94.802700000000002</c:v>
                </c:pt>
                <c:pt idx="17">
                  <c:v>94.911000000000001</c:v>
                </c:pt>
                <c:pt idx="18">
                  <c:v>94.870400000000004</c:v>
                </c:pt>
                <c:pt idx="19">
                  <c:v>94.942599999999999</c:v>
                </c:pt>
                <c:pt idx="20">
                  <c:v>94.849400000000003</c:v>
                </c:pt>
                <c:pt idx="21">
                  <c:v>95.169200000000004</c:v>
                </c:pt>
                <c:pt idx="22">
                  <c:v>95.027600000000007</c:v>
                </c:pt>
                <c:pt idx="23">
                  <c:v>95.241299999999995</c:v>
                </c:pt>
                <c:pt idx="24">
                  <c:v>95.322900000000004</c:v>
                </c:pt>
                <c:pt idx="25">
                  <c:v>95.824700000000007</c:v>
                </c:pt>
                <c:pt idx="26">
                  <c:v>95.728899999999996</c:v>
                </c:pt>
                <c:pt idx="27">
                  <c:v>95.728899999999996</c:v>
                </c:pt>
                <c:pt idx="28">
                  <c:v>95.728899999999996</c:v>
                </c:pt>
                <c:pt idx="29">
                  <c:v>95.728899999999996</c:v>
                </c:pt>
                <c:pt idx="30">
                  <c:v>96.341800000000006</c:v>
                </c:pt>
                <c:pt idx="31">
                  <c:v>97.127600000000001</c:v>
                </c:pt>
                <c:pt idx="32">
                  <c:v>96.610100000000003</c:v>
                </c:pt>
                <c:pt idx="33">
                  <c:v>96.290199999999999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E-469D-8757-3FADD2AAFB91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'Administrative and support ...'!$K$109:$K$149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'Administrative and support 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101.70829999999999</c:v>
                </c:pt>
                <c:pt idx="2">
                  <c:v>102.30110000000001</c:v>
                </c:pt>
                <c:pt idx="3">
                  <c:v>99.043700000000001</c:v>
                </c:pt>
                <c:pt idx="4">
                  <c:v>93.154399999999995</c:v>
                </c:pt>
                <c:pt idx="5">
                  <c:v>90.715900000000005</c:v>
                </c:pt>
                <c:pt idx="6">
                  <c:v>93.789699999999996</c:v>
                </c:pt>
                <c:pt idx="7">
                  <c:v>98.936899999999994</c:v>
                </c:pt>
                <c:pt idx="8">
                  <c:v>96.843000000000004</c:v>
                </c:pt>
                <c:pt idx="9">
                  <c:v>95.6571</c:v>
                </c:pt>
                <c:pt idx="10">
                  <c:v>93.9953</c:v>
                </c:pt>
                <c:pt idx="11">
                  <c:v>96.101600000000005</c:v>
                </c:pt>
                <c:pt idx="12">
                  <c:v>98.067099999999996</c:v>
                </c:pt>
                <c:pt idx="13">
                  <c:v>97.139300000000006</c:v>
                </c:pt>
                <c:pt idx="14">
                  <c:v>98.606200000000001</c:v>
                </c:pt>
                <c:pt idx="15">
                  <c:v>100.55880000000001</c:v>
                </c:pt>
                <c:pt idx="16">
                  <c:v>103.5193</c:v>
                </c:pt>
                <c:pt idx="17">
                  <c:v>97.315299999999993</c:v>
                </c:pt>
                <c:pt idx="18">
                  <c:v>97.295400000000001</c:v>
                </c:pt>
                <c:pt idx="19">
                  <c:v>96.966800000000006</c:v>
                </c:pt>
                <c:pt idx="20">
                  <c:v>97.618799999999993</c:v>
                </c:pt>
                <c:pt idx="21">
                  <c:v>98.480099999999993</c:v>
                </c:pt>
                <c:pt idx="22">
                  <c:v>97.104600000000005</c:v>
                </c:pt>
                <c:pt idx="23">
                  <c:v>97.196899999999999</c:v>
                </c:pt>
                <c:pt idx="24">
                  <c:v>97.756900000000002</c:v>
                </c:pt>
                <c:pt idx="25">
                  <c:v>99.812299999999993</c:v>
                </c:pt>
                <c:pt idx="26">
                  <c:v>98.882199999999997</c:v>
                </c:pt>
                <c:pt idx="27">
                  <c:v>98.882199999999997</c:v>
                </c:pt>
                <c:pt idx="28">
                  <c:v>98.882199999999997</c:v>
                </c:pt>
                <c:pt idx="29">
                  <c:v>98.882199999999997</c:v>
                </c:pt>
                <c:pt idx="30">
                  <c:v>98.558000000000007</c:v>
                </c:pt>
                <c:pt idx="31">
                  <c:v>99.143000000000001</c:v>
                </c:pt>
                <c:pt idx="32">
                  <c:v>97.642600000000002</c:v>
                </c:pt>
                <c:pt idx="33">
                  <c:v>97.042400000000001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E-469D-8757-3FADD2AAF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s...'!$L$53:$L$60</c:f>
              <c:numCache>
                <c:formatCode>0.0</c:formatCode>
                <c:ptCount val="8"/>
                <c:pt idx="0">
                  <c:v>103.01</c:v>
                </c:pt>
                <c:pt idx="1">
                  <c:v>94.77</c:v>
                </c:pt>
                <c:pt idx="2">
                  <c:v>107.57</c:v>
                </c:pt>
                <c:pt idx="3">
                  <c:v>102.3</c:v>
                </c:pt>
                <c:pt idx="4">
                  <c:v>101.4</c:v>
                </c:pt>
                <c:pt idx="5">
                  <c:v>100.66</c:v>
                </c:pt>
                <c:pt idx="6">
                  <c:v>102.89</c:v>
                </c:pt>
                <c:pt idx="7">
                  <c:v>97.38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E5-4FF0-8197-6DCC4F946F75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s...'!$L$62:$L$69</c:f>
              <c:numCache>
                <c:formatCode>0.0</c:formatCode>
                <c:ptCount val="8"/>
                <c:pt idx="0">
                  <c:v>103.01</c:v>
                </c:pt>
                <c:pt idx="1">
                  <c:v>96.14</c:v>
                </c:pt>
                <c:pt idx="2">
                  <c:v>104.87</c:v>
                </c:pt>
                <c:pt idx="3">
                  <c:v>102.3</c:v>
                </c:pt>
                <c:pt idx="4">
                  <c:v>102.66</c:v>
                </c:pt>
                <c:pt idx="5">
                  <c:v>99.29</c:v>
                </c:pt>
                <c:pt idx="6">
                  <c:v>104.19</c:v>
                </c:pt>
                <c:pt idx="7">
                  <c:v>97.04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E5-4FF0-8197-6DCC4F946F75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s...'!$L$71:$L$78</c:f>
              <c:numCache>
                <c:formatCode>0.0</c:formatCode>
                <c:ptCount val="8"/>
                <c:pt idx="0">
                  <c:v>103.2</c:v>
                </c:pt>
                <c:pt idx="1">
                  <c:v>93.08</c:v>
                </c:pt>
                <c:pt idx="2">
                  <c:v>107.97</c:v>
                </c:pt>
                <c:pt idx="3">
                  <c:v>102.3</c:v>
                </c:pt>
                <c:pt idx="4">
                  <c:v>101.23</c:v>
                </c:pt>
                <c:pt idx="5">
                  <c:v>100.03</c:v>
                </c:pt>
                <c:pt idx="6">
                  <c:v>103.13</c:v>
                </c:pt>
                <c:pt idx="7">
                  <c:v>98.35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E5-4FF0-8197-6DCC4F946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s...'!$L$82:$L$89</c:f>
              <c:numCache>
                <c:formatCode>0.0</c:formatCode>
                <c:ptCount val="8"/>
                <c:pt idx="0">
                  <c:v>105.21</c:v>
                </c:pt>
                <c:pt idx="1">
                  <c:v>94.86</c:v>
                </c:pt>
                <c:pt idx="2">
                  <c:v>109.55</c:v>
                </c:pt>
                <c:pt idx="3">
                  <c:v>103.44</c:v>
                </c:pt>
                <c:pt idx="4">
                  <c:v>106.24</c:v>
                </c:pt>
                <c:pt idx="5">
                  <c:v>101.19</c:v>
                </c:pt>
                <c:pt idx="6">
                  <c:v>104.41</c:v>
                </c:pt>
                <c:pt idx="7">
                  <c:v>99.45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51-4121-8238-92477734F8B8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s...'!$L$91:$L$98</c:f>
              <c:numCache>
                <c:formatCode>0.0</c:formatCode>
                <c:ptCount val="8"/>
                <c:pt idx="0">
                  <c:v>106.86</c:v>
                </c:pt>
                <c:pt idx="1">
                  <c:v>97.96</c:v>
                </c:pt>
                <c:pt idx="2">
                  <c:v>106.79</c:v>
                </c:pt>
                <c:pt idx="3">
                  <c:v>103.44</c:v>
                </c:pt>
                <c:pt idx="4">
                  <c:v>109.47</c:v>
                </c:pt>
                <c:pt idx="5">
                  <c:v>99.81</c:v>
                </c:pt>
                <c:pt idx="6">
                  <c:v>106.82</c:v>
                </c:pt>
                <c:pt idx="7">
                  <c:v>99.65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51-4121-8238-92477734F8B8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s...'!$L$100:$L$107</c:f>
              <c:numCache>
                <c:formatCode>0.0</c:formatCode>
                <c:ptCount val="8"/>
                <c:pt idx="0">
                  <c:v>107.2</c:v>
                </c:pt>
                <c:pt idx="1">
                  <c:v>96.9</c:v>
                </c:pt>
                <c:pt idx="2">
                  <c:v>109.95</c:v>
                </c:pt>
                <c:pt idx="3">
                  <c:v>103.44</c:v>
                </c:pt>
                <c:pt idx="4">
                  <c:v>108.19</c:v>
                </c:pt>
                <c:pt idx="5">
                  <c:v>100.56</c:v>
                </c:pt>
                <c:pt idx="6">
                  <c:v>106.33</c:v>
                </c:pt>
                <c:pt idx="7">
                  <c:v>101.12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51-4121-8238-92477734F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s...'!$L$24:$L$30</c:f>
              <c:numCache>
                <c:formatCode>0.0</c:formatCode>
                <c:ptCount val="7"/>
                <c:pt idx="0">
                  <c:v>113.79</c:v>
                </c:pt>
                <c:pt idx="1">
                  <c:v>109.67</c:v>
                </c:pt>
                <c:pt idx="2">
                  <c:v>104.03</c:v>
                </c:pt>
                <c:pt idx="3">
                  <c:v>102.04</c:v>
                </c:pt>
                <c:pt idx="4">
                  <c:v>100.59</c:v>
                </c:pt>
                <c:pt idx="5">
                  <c:v>95.73</c:v>
                </c:pt>
                <c:pt idx="6">
                  <c:v>87.44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59-4826-979D-F2DC446DA88F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s...'!$L$33:$L$39</c:f>
              <c:numCache>
                <c:formatCode>0.0</c:formatCode>
                <c:ptCount val="7"/>
                <c:pt idx="0">
                  <c:v>122.56</c:v>
                </c:pt>
                <c:pt idx="1">
                  <c:v>111.56</c:v>
                </c:pt>
                <c:pt idx="2">
                  <c:v>104.18</c:v>
                </c:pt>
                <c:pt idx="3">
                  <c:v>102.18</c:v>
                </c:pt>
                <c:pt idx="4">
                  <c:v>100.6</c:v>
                </c:pt>
                <c:pt idx="5">
                  <c:v>96.58</c:v>
                </c:pt>
                <c:pt idx="6">
                  <c:v>94.08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59-4826-979D-F2DC446DA88F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s...'!$L$42:$L$48</c:f>
              <c:numCache>
                <c:formatCode>0.0</c:formatCode>
                <c:ptCount val="7"/>
                <c:pt idx="0">
                  <c:v>119.32</c:v>
                </c:pt>
                <c:pt idx="1">
                  <c:v>111.24</c:v>
                </c:pt>
                <c:pt idx="2">
                  <c:v>104.57</c:v>
                </c:pt>
                <c:pt idx="3">
                  <c:v>102.57</c:v>
                </c:pt>
                <c:pt idx="4">
                  <c:v>100.76</c:v>
                </c:pt>
                <c:pt idx="5">
                  <c:v>96.67</c:v>
                </c:pt>
                <c:pt idx="6">
                  <c:v>94.32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59-4826-979D-F2DC446DA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Mining!$L$82:$L$89</c:f>
              <c:numCache>
                <c:formatCode>0.0</c:formatCode>
                <c:ptCount val="8"/>
                <c:pt idx="0">
                  <c:v>95.5</c:v>
                </c:pt>
                <c:pt idx="1">
                  <c:v>97.24</c:v>
                </c:pt>
                <c:pt idx="2">
                  <c:v>100.47</c:v>
                </c:pt>
                <c:pt idx="3">
                  <c:v>97.7</c:v>
                </c:pt>
                <c:pt idx="4">
                  <c:v>98.01</c:v>
                </c:pt>
                <c:pt idx="5">
                  <c:v>87.26</c:v>
                </c:pt>
                <c:pt idx="6">
                  <c:v>97.4</c:v>
                </c:pt>
                <c:pt idx="7">
                  <c:v>128.94999999999999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4-4A58-BBA9-28302C757510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Mining!$L$91:$L$98</c:f>
              <c:numCache>
                <c:formatCode>0.0</c:formatCode>
                <c:ptCount val="8"/>
                <c:pt idx="0">
                  <c:v>98.81</c:v>
                </c:pt>
                <c:pt idx="1">
                  <c:v>96.26</c:v>
                </c:pt>
                <c:pt idx="2">
                  <c:v>101.4</c:v>
                </c:pt>
                <c:pt idx="3">
                  <c:v>100.06</c:v>
                </c:pt>
                <c:pt idx="4">
                  <c:v>97.63</c:v>
                </c:pt>
                <c:pt idx="5">
                  <c:v>88.37</c:v>
                </c:pt>
                <c:pt idx="6">
                  <c:v>99.57</c:v>
                </c:pt>
                <c:pt idx="7">
                  <c:v>131.58000000000001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44-4A58-BBA9-28302C757510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Mining!$L$100:$L$107</c:f>
              <c:numCache>
                <c:formatCode>0.0</c:formatCode>
                <c:ptCount val="8"/>
                <c:pt idx="0">
                  <c:v>99.25</c:v>
                </c:pt>
                <c:pt idx="1">
                  <c:v>96.3</c:v>
                </c:pt>
                <c:pt idx="2">
                  <c:v>102.51</c:v>
                </c:pt>
                <c:pt idx="3">
                  <c:v>100.69</c:v>
                </c:pt>
                <c:pt idx="4">
                  <c:v>97.72</c:v>
                </c:pt>
                <c:pt idx="5">
                  <c:v>89.7</c:v>
                </c:pt>
                <c:pt idx="6">
                  <c:v>100.23</c:v>
                </c:pt>
                <c:pt idx="7">
                  <c:v>131.53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44-4A58-BBA9-28302C757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4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'Public administration and s...'!$K$109:$K$149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'Public administration and s...'!$L$109:$L$149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97.793199999999999</c:v>
                </c:pt>
                <c:pt idx="2">
                  <c:v>96.384699999999995</c:v>
                </c:pt>
                <c:pt idx="3">
                  <c:v>95.467299999999994</c:v>
                </c:pt>
                <c:pt idx="4">
                  <c:v>95.2971</c:v>
                </c:pt>
                <c:pt idx="5">
                  <c:v>95.499399999999994</c:v>
                </c:pt>
                <c:pt idx="6">
                  <c:v>95.581999999999994</c:v>
                </c:pt>
                <c:pt idx="7">
                  <c:v>95.6845</c:v>
                </c:pt>
                <c:pt idx="8">
                  <c:v>96.097999999999999</c:v>
                </c:pt>
                <c:pt idx="9">
                  <c:v>96.374499999999998</c:v>
                </c:pt>
                <c:pt idx="10">
                  <c:v>96.531999999999996</c:v>
                </c:pt>
                <c:pt idx="11">
                  <c:v>96.770099999999999</c:v>
                </c:pt>
                <c:pt idx="12">
                  <c:v>97.601600000000005</c:v>
                </c:pt>
                <c:pt idx="13">
                  <c:v>100.05670000000001</c:v>
                </c:pt>
                <c:pt idx="14">
                  <c:v>100.1347</c:v>
                </c:pt>
                <c:pt idx="15">
                  <c:v>100.83799999999999</c:v>
                </c:pt>
                <c:pt idx="16">
                  <c:v>101.7791</c:v>
                </c:pt>
                <c:pt idx="17">
                  <c:v>101.02500000000001</c:v>
                </c:pt>
                <c:pt idx="18">
                  <c:v>100.60420000000001</c:v>
                </c:pt>
                <c:pt idx="19">
                  <c:v>101.1435</c:v>
                </c:pt>
                <c:pt idx="20">
                  <c:v>101.9372</c:v>
                </c:pt>
                <c:pt idx="21">
                  <c:v>102.8862</c:v>
                </c:pt>
                <c:pt idx="22">
                  <c:v>103.6769</c:v>
                </c:pt>
                <c:pt idx="23">
                  <c:v>102.8497</c:v>
                </c:pt>
                <c:pt idx="24">
                  <c:v>102.8766</c:v>
                </c:pt>
                <c:pt idx="25">
                  <c:v>103.62560000000001</c:v>
                </c:pt>
                <c:pt idx="26">
                  <c:v>103.3879</c:v>
                </c:pt>
                <c:pt idx="27">
                  <c:v>103.68640000000001</c:v>
                </c:pt>
                <c:pt idx="28">
                  <c:v>103.18770000000001</c:v>
                </c:pt>
                <c:pt idx="29">
                  <c:v>102.3472</c:v>
                </c:pt>
                <c:pt idx="30">
                  <c:v>101.8015</c:v>
                </c:pt>
                <c:pt idx="31">
                  <c:v>102.6934</c:v>
                </c:pt>
                <c:pt idx="32">
                  <c:v>102.827</c:v>
                </c:pt>
                <c:pt idx="33">
                  <c:v>102.9717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2-44E0-8A8A-CBE2E8D0D6FB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'Public administration and s...'!$K$109:$K$149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'Public administration and s...'!$L$151:$L$191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95.122100000000003</c:v>
                </c:pt>
                <c:pt idx="2">
                  <c:v>93.041200000000003</c:v>
                </c:pt>
                <c:pt idx="3">
                  <c:v>92.771299999999997</c:v>
                </c:pt>
                <c:pt idx="4">
                  <c:v>93.409700000000001</c:v>
                </c:pt>
                <c:pt idx="5">
                  <c:v>95.756</c:v>
                </c:pt>
                <c:pt idx="6">
                  <c:v>94.302000000000007</c:v>
                </c:pt>
                <c:pt idx="7">
                  <c:v>94.530600000000007</c:v>
                </c:pt>
                <c:pt idx="8">
                  <c:v>94.513800000000003</c:v>
                </c:pt>
                <c:pt idx="9">
                  <c:v>94.431700000000006</c:v>
                </c:pt>
                <c:pt idx="10">
                  <c:v>94.547700000000006</c:v>
                </c:pt>
                <c:pt idx="11">
                  <c:v>95.598799999999997</c:v>
                </c:pt>
                <c:pt idx="12">
                  <c:v>96.112300000000005</c:v>
                </c:pt>
                <c:pt idx="13">
                  <c:v>98.572400000000002</c:v>
                </c:pt>
                <c:pt idx="14">
                  <c:v>99.116799999999998</c:v>
                </c:pt>
                <c:pt idx="15">
                  <c:v>96.989500000000007</c:v>
                </c:pt>
                <c:pt idx="16">
                  <c:v>97.289299999999997</c:v>
                </c:pt>
                <c:pt idx="17">
                  <c:v>98.218699999999998</c:v>
                </c:pt>
                <c:pt idx="18">
                  <c:v>97.619900000000001</c:v>
                </c:pt>
                <c:pt idx="19">
                  <c:v>98.051000000000002</c:v>
                </c:pt>
                <c:pt idx="20">
                  <c:v>98.841700000000003</c:v>
                </c:pt>
                <c:pt idx="21">
                  <c:v>98.892300000000006</c:v>
                </c:pt>
                <c:pt idx="22">
                  <c:v>98.226900000000001</c:v>
                </c:pt>
                <c:pt idx="23">
                  <c:v>97.964500000000001</c:v>
                </c:pt>
                <c:pt idx="24">
                  <c:v>98.317800000000005</c:v>
                </c:pt>
                <c:pt idx="25">
                  <c:v>99.268000000000001</c:v>
                </c:pt>
                <c:pt idx="26">
                  <c:v>98.850099999999998</c:v>
                </c:pt>
                <c:pt idx="27">
                  <c:v>99.758499999999998</c:v>
                </c:pt>
                <c:pt idx="28">
                  <c:v>99.905799999999999</c:v>
                </c:pt>
                <c:pt idx="29">
                  <c:v>99.352099999999993</c:v>
                </c:pt>
                <c:pt idx="30">
                  <c:v>98.4148</c:v>
                </c:pt>
                <c:pt idx="31">
                  <c:v>99.429699999999997</c:v>
                </c:pt>
                <c:pt idx="32">
                  <c:v>99.299800000000005</c:v>
                </c:pt>
                <c:pt idx="33">
                  <c:v>100.55549999999999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2-44E0-8A8A-CBE2E8D0D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training'!$L$53:$L$60</c:f>
              <c:numCache>
                <c:formatCode>0.0</c:formatCode>
                <c:ptCount val="8"/>
                <c:pt idx="0">
                  <c:v>96.44</c:v>
                </c:pt>
                <c:pt idx="1">
                  <c:v>89.14</c:v>
                </c:pt>
                <c:pt idx="2">
                  <c:v>96.58</c:v>
                </c:pt>
                <c:pt idx="3">
                  <c:v>103.95</c:v>
                </c:pt>
                <c:pt idx="4">
                  <c:v>97.88</c:v>
                </c:pt>
                <c:pt idx="5">
                  <c:v>95.46</c:v>
                </c:pt>
                <c:pt idx="6">
                  <c:v>96.35</c:v>
                </c:pt>
                <c:pt idx="7">
                  <c:v>93.49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1F-43A8-8251-99DFA08F8F53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training'!$L$62:$L$69</c:f>
              <c:numCache>
                <c:formatCode>0.0</c:formatCode>
                <c:ptCount val="8"/>
                <c:pt idx="0">
                  <c:v>97.52</c:v>
                </c:pt>
                <c:pt idx="1">
                  <c:v>93.38</c:v>
                </c:pt>
                <c:pt idx="2">
                  <c:v>98.31</c:v>
                </c:pt>
                <c:pt idx="3">
                  <c:v>103.95</c:v>
                </c:pt>
                <c:pt idx="4">
                  <c:v>98.46</c:v>
                </c:pt>
                <c:pt idx="5">
                  <c:v>93.66</c:v>
                </c:pt>
                <c:pt idx="6">
                  <c:v>97.47</c:v>
                </c:pt>
                <c:pt idx="7">
                  <c:v>95.57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1F-43A8-8251-99DFA08F8F53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training'!$L$71:$L$78</c:f>
              <c:numCache>
                <c:formatCode>0.0</c:formatCode>
                <c:ptCount val="8"/>
                <c:pt idx="0">
                  <c:v>98.71</c:v>
                </c:pt>
                <c:pt idx="1">
                  <c:v>95.05</c:v>
                </c:pt>
                <c:pt idx="2">
                  <c:v>100.12</c:v>
                </c:pt>
                <c:pt idx="3">
                  <c:v>103.95</c:v>
                </c:pt>
                <c:pt idx="4">
                  <c:v>99.88</c:v>
                </c:pt>
                <c:pt idx="5">
                  <c:v>96.47</c:v>
                </c:pt>
                <c:pt idx="6">
                  <c:v>98.08</c:v>
                </c:pt>
                <c:pt idx="7">
                  <c:v>96.15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1F-43A8-8251-99DFA08F8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training'!$L$82:$L$89</c:f>
              <c:numCache>
                <c:formatCode>0.0</c:formatCode>
                <c:ptCount val="8"/>
                <c:pt idx="0">
                  <c:v>96.78</c:v>
                </c:pt>
                <c:pt idx="1">
                  <c:v>88.09</c:v>
                </c:pt>
                <c:pt idx="2">
                  <c:v>93.1</c:v>
                </c:pt>
                <c:pt idx="3">
                  <c:v>102.49</c:v>
                </c:pt>
                <c:pt idx="4">
                  <c:v>96.64</c:v>
                </c:pt>
                <c:pt idx="5">
                  <c:v>96.33</c:v>
                </c:pt>
                <c:pt idx="6">
                  <c:v>95.74</c:v>
                </c:pt>
                <c:pt idx="7">
                  <c:v>94.67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39-4CA2-A3B6-1C7294B916DA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training'!$L$91:$L$98</c:f>
              <c:numCache>
                <c:formatCode>0.0</c:formatCode>
                <c:ptCount val="8"/>
                <c:pt idx="0">
                  <c:v>98.18</c:v>
                </c:pt>
                <c:pt idx="1">
                  <c:v>92.51</c:v>
                </c:pt>
                <c:pt idx="2">
                  <c:v>99.12</c:v>
                </c:pt>
                <c:pt idx="3">
                  <c:v>102.49</c:v>
                </c:pt>
                <c:pt idx="4">
                  <c:v>97.44</c:v>
                </c:pt>
                <c:pt idx="5">
                  <c:v>94.51</c:v>
                </c:pt>
                <c:pt idx="6">
                  <c:v>96.13</c:v>
                </c:pt>
                <c:pt idx="7">
                  <c:v>96.64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39-4CA2-A3B6-1C7294B916DA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training'!$L$100:$L$107</c:f>
              <c:numCache>
                <c:formatCode>0.0</c:formatCode>
                <c:ptCount val="8"/>
                <c:pt idx="0">
                  <c:v>99.71</c:v>
                </c:pt>
                <c:pt idx="1">
                  <c:v>94.76</c:v>
                </c:pt>
                <c:pt idx="2">
                  <c:v>101.15</c:v>
                </c:pt>
                <c:pt idx="3">
                  <c:v>102.49</c:v>
                </c:pt>
                <c:pt idx="4">
                  <c:v>99.34</c:v>
                </c:pt>
                <c:pt idx="5">
                  <c:v>97.35</c:v>
                </c:pt>
                <c:pt idx="6">
                  <c:v>96.74</c:v>
                </c:pt>
                <c:pt idx="7">
                  <c:v>97.34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39-4CA2-A3B6-1C7294B91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training'!$L$24:$L$30</c:f>
              <c:numCache>
                <c:formatCode>0.0</c:formatCode>
                <c:ptCount val="7"/>
                <c:pt idx="0">
                  <c:v>87.32</c:v>
                </c:pt>
                <c:pt idx="1">
                  <c:v>91.14</c:v>
                </c:pt>
                <c:pt idx="2">
                  <c:v>96.62</c:v>
                </c:pt>
                <c:pt idx="3">
                  <c:v>96.13</c:v>
                </c:pt>
                <c:pt idx="4">
                  <c:v>95.82</c:v>
                </c:pt>
                <c:pt idx="5">
                  <c:v>90.05</c:v>
                </c:pt>
                <c:pt idx="6">
                  <c:v>82.91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1A-4BD6-9DDF-A50941C98914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training'!$L$33:$L$39</c:f>
              <c:numCache>
                <c:formatCode>0.0</c:formatCode>
                <c:ptCount val="7"/>
                <c:pt idx="0">
                  <c:v>96.46</c:v>
                </c:pt>
                <c:pt idx="1">
                  <c:v>94.82</c:v>
                </c:pt>
                <c:pt idx="2">
                  <c:v>98.63</c:v>
                </c:pt>
                <c:pt idx="3">
                  <c:v>98.35</c:v>
                </c:pt>
                <c:pt idx="4">
                  <c:v>97.99</c:v>
                </c:pt>
                <c:pt idx="5">
                  <c:v>92.82</c:v>
                </c:pt>
                <c:pt idx="6">
                  <c:v>87.34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1A-4BD6-9DDF-A50941C98914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training'!$L$42:$L$48</c:f>
              <c:numCache>
                <c:formatCode>0.0</c:formatCode>
                <c:ptCount val="7"/>
                <c:pt idx="0">
                  <c:v>97.54</c:v>
                </c:pt>
                <c:pt idx="1">
                  <c:v>96.59</c:v>
                </c:pt>
                <c:pt idx="2">
                  <c:v>100.46</c:v>
                </c:pt>
                <c:pt idx="3">
                  <c:v>100.17</c:v>
                </c:pt>
                <c:pt idx="4">
                  <c:v>99.6</c:v>
                </c:pt>
                <c:pt idx="5">
                  <c:v>94.47</c:v>
                </c:pt>
                <c:pt idx="6">
                  <c:v>88.62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1A-4BD6-9DDF-A50941C98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'Education and training'!$K$109:$K$149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'Education and training'!$L$109:$L$149</c:f>
              <c:numCache>
                <c:formatCode>0.0</c:formatCode>
                <c:ptCount val="41"/>
                <c:pt idx="0">
                  <c:v>100</c:v>
                </c:pt>
                <c:pt idx="1">
                  <c:v>100.47329999999999</c:v>
                </c:pt>
                <c:pt idx="2">
                  <c:v>99.156099999999995</c:v>
                </c:pt>
                <c:pt idx="3">
                  <c:v>96.422600000000003</c:v>
                </c:pt>
                <c:pt idx="4">
                  <c:v>93.28</c:v>
                </c:pt>
                <c:pt idx="5">
                  <c:v>90.922799999999995</c:v>
                </c:pt>
                <c:pt idx="6">
                  <c:v>90.236199999999997</c:v>
                </c:pt>
                <c:pt idx="7">
                  <c:v>91.053100000000001</c:v>
                </c:pt>
                <c:pt idx="8">
                  <c:v>92.629900000000006</c:v>
                </c:pt>
                <c:pt idx="9">
                  <c:v>94.672899999999998</c:v>
                </c:pt>
                <c:pt idx="10">
                  <c:v>95.0929</c:v>
                </c:pt>
                <c:pt idx="11">
                  <c:v>95.406199999999998</c:v>
                </c:pt>
                <c:pt idx="12">
                  <c:v>95.837599999999995</c:v>
                </c:pt>
                <c:pt idx="13">
                  <c:v>95.247</c:v>
                </c:pt>
                <c:pt idx="14">
                  <c:v>95.579899999999995</c:v>
                </c:pt>
                <c:pt idx="15">
                  <c:v>96.307699999999997</c:v>
                </c:pt>
                <c:pt idx="16">
                  <c:v>95.8001</c:v>
                </c:pt>
                <c:pt idx="17">
                  <c:v>93.255499999999998</c:v>
                </c:pt>
                <c:pt idx="18">
                  <c:v>91.762100000000004</c:v>
                </c:pt>
                <c:pt idx="19">
                  <c:v>93.147900000000007</c:v>
                </c:pt>
                <c:pt idx="20">
                  <c:v>94.534199999999998</c:v>
                </c:pt>
                <c:pt idx="21">
                  <c:v>94.937700000000007</c:v>
                </c:pt>
                <c:pt idx="22">
                  <c:v>95.276499999999999</c:v>
                </c:pt>
                <c:pt idx="23">
                  <c:v>95.413300000000007</c:v>
                </c:pt>
                <c:pt idx="24">
                  <c:v>95.441100000000006</c:v>
                </c:pt>
                <c:pt idx="25">
                  <c:v>95.715800000000002</c:v>
                </c:pt>
                <c:pt idx="26">
                  <c:v>96.121200000000002</c:v>
                </c:pt>
                <c:pt idx="27">
                  <c:v>96.525999999999996</c:v>
                </c:pt>
                <c:pt idx="28">
                  <c:v>95.912700000000001</c:v>
                </c:pt>
                <c:pt idx="29">
                  <c:v>94.195400000000006</c:v>
                </c:pt>
                <c:pt idx="30">
                  <c:v>93.482200000000006</c:v>
                </c:pt>
                <c:pt idx="31">
                  <c:v>95.460400000000007</c:v>
                </c:pt>
                <c:pt idx="32">
                  <c:v>96.784499999999994</c:v>
                </c:pt>
                <c:pt idx="33">
                  <c:v>98.4495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9-404A-848B-706DAC6A7B8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'Education and training'!$K$109:$K$149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'Education and training'!$L$151:$L$191</c:f>
              <c:numCache>
                <c:formatCode>0.0</c:formatCode>
                <c:ptCount val="41"/>
                <c:pt idx="0">
                  <c:v>100</c:v>
                </c:pt>
                <c:pt idx="1">
                  <c:v>102.10429999999999</c:v>
                </c:pt>
                <c:pt idx="2">
                  <c:v>101.4888</c:v>
                </c:pt>
                <c:pt idx="3">
                  <c:v>99.433499999999995</c:v>
                </c:pt>
                <c:pt idx="4">
                  <c:v>97.7453</c:v>
                </c:pt>
                <c:pt idx="5">
                  <c:v>96.837100000000007</c:v>
                </c:pt>
                <c:pt idx="6">
                  <c:v>96.165199999999999</c:v>
                </c:pt>
                <c:pt idx="7">
                  <c:v>97.734300000000005</c:v>
                </c:pt>
                <c:pt idx="8">
                  <c:v>98.288399999999996</c:v>
                </c:pt>
                <c:pt idx="9">
                  <c:v>99.514200000000002</c:v>
                </c:pt>
                <c:pt idx="10">
                  <c:v>99.439099999999996</c:v>
                </c:pt>
                <c:pt idx="11">
                  <c:v>100.3844</c:v>
                </c:pt>
                <c:pt idx="12">
                  <c:v>101.434</c:v>
                </c:pt>
                <c:pt idx="13">
                  <c:v>102.8694</c:v>
                </c:pt>
                <c:pt idx="14">
                  <c:v>103.8516</c:v>
                </c:pt>
                <c:pt idx="15">
                  <c:v>104.6747</c:v>
                </c:pt>
                <c:pt idx="16">
                  <c:v>101.77970000000001</c:v>
                </c:pt>
                <c:pt idx="17">
                  <c:v>98.066100000000006</c:v>
                </c:pt>
                <c:pt idx="18">
                  <c:v>96.736800000000002</c:v>
                </c:pt>
                <c:pt idx="19">
                  <c:v>97.012500000000003</c:v>
                </c:pt>
                <c:pt idx="20">
                  <c:v>98.618300000000005</c:v>
                </c:pt>
                <c:pt idx="21">
                  <c:v>98.846699999999998</c:v>
                </c:pt>
                <c:pt idx="22">
                  <c:v>98.345500000000001</c:v>
                </c:pt>
                <c:pt idx="23">
                  <c:v>98.726500000000001</c:v>
                </c:pt>
                <c:pt idx="24">
                  <c:v>98.495800000000003</c:v>
                </c:pt>
                <c:pt idx="25">
                  <c:v>98.884</c:v>
                </c:pt>
                <c:pt idx="26">
                  <c:v>99.277199999999993</c:v>
                </c:pt>
                <c:pt idx="27">
                  <c:v>100.2009</c:v>
                </c:pt>
                <c:pt idx="28">
                  <c:v>99.567499999999995</c:v>
                </c:pt>
                <c:pt idx="29">
                  <c:v>97.627200000000002</c:v>
                </c:pt>
                <c:pt idx="30">
                  <c:v>95.914199999999994</c:v>
                </c:pt>
                <c:pt idx="31">
                  <c:v>97.640299999999996</c:v>
                </c:pt>
                <c:pt idx="32">
                  <c:v>98.571299999999994</c:v>
                </c:pt>
                <c:pt idx="33">
                  <c:v>100.4941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9-404A-848B-706DAC6A7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assi...'!$L$53:$L$60</c:f>
              <c:numCache>
                <c:formatCode>0.0</c:formatCode>
                <c:ptCount val="8"/>
                <c:pt idx="0">
                  <c:v>102.62</c:v>
                </c:pt>
                <c:pt idx="1">
                  <c:v>103.13</c:v>
                </c:pt>
                <c:pt idx="2">
                  <c:v>99.3</c:v>
                </c:pt>
                <c:pt idx="3">
                  <c:v>103.18</c:v>
                </c:pt>
                <c:pt idx="4">
                  <c:v>101.42</c:v>
                </c:pt>
                <c:pt idx="5">
                  <c:v>104.09</c:v>
                </c:pt>
                <c:pt idx="6">
                  <c:v>107.62</c:v>
                </c:pt>
                <c:pt idx="7">
                  <c:v>107.66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2-4981-9808-6010BF42FFB1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assi...'!$L$62:$L$69</c:f>
              <c:numCache>
                <c:formatCode>0.0</c:formatCode>
                <c:ptCount val="8"/>
                <c:pt idx="0">
                  <c:v>103.27</c:v>
                </c:pt>
                <c:pt idx="1">
                  <c:v>103.22</c:v>
                </c:pt>
                <c:pt idx="2">
                  <c:v>97.91</c:v>
                </c:pt>
                <c:pt idx="3">
                  <c:v>103.18</c:v>
                </c:pt>
                <c:pt idx="4">
                  <c:v>102.05</c:v>
                </c:pt>
                <c:pt idx="5">
                  <c:v>103.68</c:v>
                </c:pt>
                <c:pt idx="6">
                  <c:v>107.53</c:v>
                </c:pt>
                <c:pt idx="7">
                  <c:v>107.53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42-4981-9808-6010BF42FFB1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assi...'!$L$71:$L$78</c:f>
              <c:numCache>
                <c:formatCode>0.0</c:formatCode>
                <c:ptCount val="8"/>
                <c:pt idx="0">
                  <c:v>102.84</c:v>
                </c:pt>
                <c:pt idx="1">
                  <c:v>102.52</c:v>
                </c:pt>
                <c:pt idx="2">
                  <c:v>98</c:v>
                </c:pt>
                <c:pt idx="3">
                  <c:v>103.18</c:v>
                </c:pt>
                <c:pt idx="4">
                  <c:v>102.52</c:v>
                </c:pt>
                <c:pt idx="5">
                  <c:v>102.16</c:v>
                </c:pt>
                <c:pt idx="6">
                  <c:v>106.29</c:v>
                </c:pt>
                <c:pt idx="7">
                  <c:v>104.4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42-4981-9808-6010BF42F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assi...'!$L$82:$L$89</c:f>
              <c:numCache>
                <c:formatCode>0.0</c:formatCode>
                <c:ptCount val="8"/>
                <c:pt idx="0">
                  <c:v>100.27</c:v>
                </c:pt>
                <c:pt idx="1">
                  <c:v>100.94</c:v>
                </c:pt>
                <c:pt idx="2">
                  <c:v>98.31</c:v>
                </c:pt>
                <c:pt idx="3">
                  <c:v>101.92</c:v>
                </c:pt>
                <c:pt idx="4">
                  <c:v>103.43</c:v>
                </c:pt>
                <c:pt idx="5">
                  <c:v>103.45</c:v>
                </c:pt>
                <c:pt idx="6">
                  <c:v>102.05</c:v>
                </c:pt>
                <c:pt idx="7">
                  <c:v>102.98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68-44E8-8D87-2C70A4BFDA11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assi...'!$L$91:$L$98</c:f>
              <c:numCache>
                <c:formatCode>0.0</c:formatCode>
                <c:ptCount val="8"/>
                <c:pt idx="0">
                  <c:v>101.7</c:v>
                </c:pt>
                <c:pt idx="1">
                  <c:v>101.32</c:v>
                </c:pt>
                <c:pt idx="2">
                  <c:v>97.42</c:v>
                </c:pt>
                <c:pt idx="3">
                  <c:v>101.92</c:v>
                </c:pt>
                <c:pt idx="4">
                  <c:v>104</c:v>
                </c:pt>
                <c:pt idx="5">
                  <c:v>103.04</c:v>
                </c:pt>
                <c:pt idx="6">
                  <c:v>102.91</c:v>
                </c:pt>
                <c:pt idx="7">
                  <c:v>104.5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68-44E8-8D87-2C70A4BFDA11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assi...'!$L$100:$L$107</c:f>
              <c:numCache>
                <c:formatCode>0.0</c:formatCode>
                <c:ptCount val="8"/>
                <c:pt idx="0">
                  <c:v>101.21</c:v>
                </c:pt>
                <c:pt idx="1">
                  <c:v>100.7</c:v>
                </c:pt>
                <c:pt idx="2">
                  <c:v>97.48</c:v>
                </c:pt>
                <c:pt idx="3">
                  <c:v>101.92</c:v>
                </c:pt>
                <c:pt idx="4">
                  <c:v>103.98</c:v>
                </c:pt>
                <c:pt idx="5">
                  <c:v>101.53</c:v>
                </c:pt>
                <c:pt idx="6">
                  <c:v>102.13</c:v>
                </c:pt>
                <c:pt idx="7">
                  <c:v>103.11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68-44E8-8D87-2C70A4BFD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assi...'!$L$24:$L$30</c:f>
              <c:numCache>
                <c:formatCode>0.0</c:formatCode>
                <c:ptCount val="7"/>
                <c:pt idx="0">
                  <c:v>134.43</c:v>
                </c:pt>
                <c:pt idx="1">
                  <c:v>106.15</c:v>
                </c:pt>
                <c:pt idx="2">
                  <c:v>101.55</c:v>
                </c:pt>
                <c:pt idx="3">
                  <c:v>100.91</c:v>
                </c:pt>
                <c:pt idx="4">
                  <c:v>100.01</c:v>
                </c:pt>
                <c:pt idx="5">
                  <c:v>95.34</c:v>
                </c:pt>
                <c:pt idx="6">
                  <c:v>88.62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F1-49AE-AEB9-0B15D106E76F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assi...'!$L$33:$L$39</c:f>
              <c:numCache>
                <c:formatCode>0.0</c:formatCode>
                <c:ptCount val="7"/>
                <c:pt idx="0">
                  <c:v>139.06</c:v>
                </c:pt>
                <c:pt idx="1">
                  <c:v>106.84</c:v>
                </c:pt>
                <c:pt idx="2">
                  <c:v>101.92</c:v>
                </c:pt>
                <c:pt idx="3">
                  <c:v>101.38</c:v>
                </c:pt>
                <c:pt idx="4">
                  <c:v>100.25</c:v>
                </c:pt>
                <c:pt idx="5">
                  <c:v>95.31</c:v>
                </c:pt>
                <c:pt idx="6">
                  <c:v>87.65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F1-49AE-AEB9-0B15D106E76F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assi...'!$L$42:$L$48</c:f>
              <c:numCache>
                <c:formatCode>0.0</c:formatCode>
                <c:ptCount val="7"/>
                <c:pt idx="0">
                  <c:v>137.1</c:v>
                </c:pt>
                <c:pt idx="1">
                  <c:v>105.83</c:v>
                </c:pt>
                <c:pt idx="2">
                  <c:v>101.44</c:v>
                </c:pt>
                <c:pt idx="3">
                  <c:v>101.34</c:v>
                </c:pt>
                <c:pt idx="4">
                  <c:v>100.31</c:v>
                </c:pt>
                <c:pt idx="5">
                  <c:v>95.42</c:v>
                </c:pt>
                <c:pt idx="6">
                  <c:v>87.34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1-49AE-AEB9-0B15D106E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'Health care and social assi...'!$K$109:$K$149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'Health care and social assi...'!$L$109:$L$149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99.6173</c:v>
                </c:pt>
                <c:pt idx="2">
                  <c:v>98.236500000000007</c:v>
                </c:pt>
                <c:pt idx="3">
                  <c:v>96.758600000000001</c:v>
                </c:pt>
                <c:pt idx="4">
                  <c:v>95.710099999999997</c:v>
                </c:pt>
                <c:pt idx="5">
                  <c:v>95.294600000000003</c:v>
                </c:pt>
                <c:pt idx="6">
                  <c:v>95.645799999999994</c:v>
                </c:pt>
                <c:pt idx="7">
                  <c:v>96.174999999999997</c:v>
                </c:pt>
                <c:pt idx="8">
                  <c:v>96.928899999999999</c:v>
                </c:pt>
                <c:pt idx="9">
                  <c:v>97.107200000000006</c:v>
                </c:pt>
                <c:pt idx="10">
                  <c:v>97.521000000000001</c:v>
                </c:pt>
                <c:pt idx="11">
                  <c:v>98.360799999999998</c:v>
                </c:pt>
                <c:pt idx="12">
                  <c:v>99.477199999999996</c:v>
                </c:pt>
                <c:pt idx="13">
                  <c:v>100.36620000000001</c:v>
                </c:pt>
                <c:pt idx="14">
                  <c:v>100.82299999999999</c:v>
                </c:pt>
                <c:pt idx="15">
                  <c:v>101.8122</c:v>
                </c:pt>
                <c:pt idx="16">
                  <c:v>101.7183</c:v>
                </c:pt>
                <c:pt idx="17">
                  <c:v>101.3198</c:v>
                </c:pt>
                <c:pt idx="18">
                  <c:v>101.7833</c:v>
                </c:pt>
                <c:pt idx="19">
                  <c:v>101.54649999999999</c:v>
                </c:pt>
                <c:pt idx="20">
                  <c:v>101.4713</c:v>
                </c:pt>
                <c:pt idx="21">
                  <c:v>101.3777</c:v>
                </c:pt>
                <c:pt idx="22">
                  <c:v>100.98820000000001</c:v>
                </c:pt>
                <c:pt idx="23">
                  <c:v>101.0474</c:v>
                </c:pt>
                <c:pt idx="24">
                  <c:v>101.20610000000001</c:v>
                </c:pt>
                <c:pt idx="25">
                  <c:v>101.46899999999999</c:v>
                </c:pt>
                <c:pt idx="26">
                  <c:v>101.6591</c:v>
                </c:pt>
                <c:pt idx="27">
                  <c:v>101.7132</c:v>
                </c:pt>
                <c:pt idx="28">
                  <c:v>101.6572</c:v>
                </c:pt>
                <c:pt idx="29">
                  <c:v>101.2988</c:v>
                </c:pt>
                <c:pt idx="30">
                  <c:v>101.3456</c:v>
                </c:pt>
                <c:pt idx="31">
                  <c:v>101.86660000000001</c:v>
                </c:pt>
                <c:pt idx="32">
                  <c:v>101.6673</c:v>
                </c:pt>
                <c:pt idx="33">
                  <c:v>101.3121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2-4D6A-B6E8-A92D144F7F9B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'Health care and social assi...'!$K$109:$K$149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'Health care and social assi...'!$L$151:$L$191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98.894599999999997</c:v>
                </c:pt>
                <c:pt idx="2">
                  <c:v>97.865399999999994</c:v>
                </c:pt>
                <c:pt idx="3">
                  <c:v>98.285200000000003</c:v>
                </c:pt>
                <c:pt idx="4">
                  <c:v>99.682599999999994</c:v>
                </c:pt>
                <c:pt idx="5">
                  <c:v>99.517899999999997</c:v>
                </c:pt>
                <c:pt idx="6">
                  <c:v>98.558199999999999</c:v>
                </c:pt>
                <c:pt idx="7">
                  <c:v>98.380899999999997</c:v>
                </c:pt>
                <c:pt idx="8">
                  <c:v>98.303299999999993</c:v>
                </c:pt>
                <c:pt idx="9">
                  <c:v>98.945099999999996</c:v>
                </c:pt>
                <c:pt idx="10">
                  <c:v>99.283000000000001</c:v>
                </c:pt>
                <c:pt idx="11">
                  <c:v>99.424199999999999</c:v>
                </c:pt>
                <c:pt idx="12">
                  <c:v>100.2775</c:v>
                </c:pt>
                <c:pt idx="13">
                  <c:v>101.76519999999999</c:v>
                </c:pt>
                <c:pt idx="14">
                  <c:v>103.1755</c:v>
                </c:pt>
                <c:pt idx="15">
                  <c:v>103.0611</c:v>
                </c:pt>
                <c:pt idx="16">
                  <c:v>105.5354</c:v>
                </c:pt>
                <c:pt idx="17">
                  <c:v>103.6952</c:v>
                </c:pt>
                <c:pt idx="18">
                  <c:v>102.78870000000001</c:v>
                </c:pt>
                <c:pt idx="19">
                  <c:v>102.7397</c:v>
                </c:pt>
                <c:pt idx="20">
                  <c:v>103.4953</c:v>
                </c:pt>
                <c:pt idx="21">
                  <c:v>103.11109999999999</c:v>
                </c:pt>
                <c:pt idx="22">
                  <c:v>102.7766</c:v>
                </c:pt>
                <c:pt idx="23">
                  <c:v>102.72329999999999</c:v>
                </c:pt>
                <c:pt idx="24">
                  <c:v>102.7783</c:v>
                </c:pt>
                <c:pt idx="25">
                  <c:v>103.10890000000001</c:v>
                </c:pt>
                <c:pt idx="26">
                  <c:v>104.41800000000001</c:v>
                </c:pt>
                <c:pt idx="27">
                  <c:v>104.4285</c:v>
                </c:pt>
                <c:pt idx="28">
                  <c:v>103.73520000000001</c:v>
                </c:pt>
                <c:pt idx="29">
                  <c:v>103.3933</c:v>
                </c:pt>
                <c:pt idx="30">
                  <c:v>103.09180000000001</c:v>
                </c:pt>
                <c:pt idx="31">
                  <c:v>103.465</c:v>
                </c:pt>
                <c:pt idx="32">
                  <c:v>103.0181</c:v>
                </c:pt>
                <c:pt idx="33">
                  <c:v>103.8366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2-4D6A-B6E8-A92D144F7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9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services'!$L$53:$L$60</c:f>
              <c:numCache>
                <c:formatCode>0.0</c:formatCode>
                <c:ptCount val="8"/>
                <c:pt idx="0">
                  <c:v>90.02</c:v>
                </c:pt>
                <c:pt idx="1">
                  <c:v>81.150000000000006</c:v>
                </c:pt>
                <c:pt idx="2">
                  <c:v>92.76</c:v>
                </c:pt>
                <c:pt idx="3">
                  <c:v>89.92</c:v>
                </c:pt>
                <c:pt idx="4">
                  <c:v>98.64</c:v>
                </c:pt>
                <c:pt idx="5">
                  <c:v>89.07</c:v>
                </c:pt>
                <c:pt idx="6">
                  <c:v>98.44</c:v>
                </c:pt>
                <c:pt idx="7">
                  <c:v>91.02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4-4A33-9850-4AB01591F103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services'!$L$62:$L$69</c:f>
              <c:numCache>
                <c:formatCode>0.0</c:formatCode>
                <c:ptCount val="8"/>
                <c:pt idx="0">
                  <c:v>89.57</c:v>
                </c:pt>
                <c:pt idx="1">
                  <c:v>79.66</c:v>
                </c:pt>
                <c:pt idx="2">
                  <c:v>92.39</c:v>
                </c:pt>
                <c:pt idx="3">
                  <c:v>88.33</c:v>
                </c:pt>
                <c:pt idx="4">
                  <c:v>97.38</c:v>
                </c:pt>
                <c:pt idx="5">
                  <c:v>88.67</c:v>
                </c:pt>
                <c:pt idx="6">
                  <c:v>99.9</c:v>
                </c:pt>
                <c:pt idx="7">
                  <c:v>91.74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D4-4A33-9850-4AB01591F103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services'!$L$71:$L$78</c:f>
              <c:numCache>
                <c:formatCode>0.0</c:formatCode>
                <c:ptCount val="8"/>
                <c:pt idx="0">
                  <c:v>87.64</c:v>
                </c:pt>
                <c:pt idx="1">
                  <c:v>80.78</c:v>
                </c:pt>
                <c:pt idx="2">
                  <c:v>91.19</c:v>
                </c:pt>
                <c:pt idx="3">
                  <c:v>89.6</c:v>
                </c:pt>
                <c:pt idx="4">
                  <c:v>97.14</c:v>
                </c:pt>
                <c:pt idx="5">
                  <c:v>89.82</c:v>
                </c:pt>
                <c:pt idx="6">
                  <c:v>99.98</c:v>
                </c:pt>
                <c:pt idx="7">
                  <c:v>87.4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D4-4A33-9850-4AB01591F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Mining!$L$24:$L$30</c:f>
              <c:numCache>
                <c:formatCode>0.0</c:formatCode>
                <c:ptCount val="7"/>
                <c:pt idx="0">
                  <c:v>113.83</c:v>
                </c:pt>
                <c:pt idx="1">
                  <c:v>101.83</c:v>
                </c:pt>
                <c:pt idx="2">
                  <c:v>98.23</c:v>
                </c:pt>
                <c:pt idx="3">
                  <c:v>98.04</c:v>
                </c:pt>
                <c:pt idx="4">
                  <c:v>97.4</c:v>
                </c:pt>
                <c:pt idx="5">
                  <c:v>93.69</c:v>
                </c:pt>
                <c:pt idx="6">
                  <c:v>91.55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78-4AFE-9C65-2C2B93DE267F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Mining!$L$33:$L$39</c:f>
              <c:numCache>
                <c:formatCode>0.0</c:formatCode>
                <c:ptCount val="7"/>
                <c:pt idx="0">
                  <c:v>112.77</c:v>
                </c:pt>
                <c:pt idx="1">
                  <c:v>103.04</c:v>
                </c:pt>
                <c:pt idx="2">
                  <c:v>98.9</c:v>
                </c:pt>
                <c:pt idx="3">
                  <c:v>98.42</c:v>
                </c:pt>
                <c:pt idx="4">
                  <c:v>97.59</c:v>
                </c:pt>
                <c:pt idx="5">
                  <c:v>93.2</c:v>
                </c:pt>
                <c:pt idx="6">
                  <c:v>90.43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78-4AFE-9C65-2C2B93DE267F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Mining!$L$42:$L$48</c:f>
              <c:numCache>
                <c:formatCode>0.0</c:formatCode>
                <c:ptCount val="7"/>
                <c:pt idx="0">
                  <c:v>113.33</c:v>
                </c:pt>
                <c:pt idx="1">
                  <c:v>102.46</c:v>
                </c:pt>
                <c:pt idx="2">
                  <c:v>99.24</c:v>
                </c:pt>
                <c:pt idx="3">
                  <c:v>98.91</c:v>
                </c:pt>
                <c:pt idx="4">
                  <c:v>97.94</c:v>
                </c:pt>
                <c:pt idx="5">
                  <c:v>93.3</c:v>
                </c:pt>
                <c:pt idx="6">
                  <c:v>89.24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78-4AFE-9C65-2C2B93DE2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services'!$L$82:$L$89</c:f>
              <c:numCache>
                <c:formatCode>0.0</c:formatCode>
                <c:ptCount val="8"/>
                <c:pt idx="0">
                  <c:v>90.51</c:v>
                </c:pt>
                <c:pt idx="1">
                  <c:v>74.53</c:v>
                </c:pt>
                <c:pt idx="2">
                  <c:v>94.58</c:v>
                </c:pt>
                <c:pt idx="3">
                  <c:v>88</c:v>
                </c:pt>
                <c:pt idx="4">
                  <c:v>97.92</c:v>
                </c:pt>
                <c:pt idx="5">
                  <c:v>90.92</c:v>
                </c:pt>
                <c:pt idx="6">
                  <c:v>98.86</c:v>
                </c:pt>
                <c:pt idx="7">
                  <c:v>96.08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7-4D36-9CD0-5A9C28C3495B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services'!$L$91:$L$98</c:f>
              <c:numCache>
                <c:formatCode>0.0</c:formatCode>
                <c:ptCount val="8"/>
                <c:pt idx="0">
                  <c:v>92</c:v>
                </c:pt>
                <c:pt idx="1">
                  <c:v>73.989999999999995</c:v>
                </c:pt>
                <c:pt idx="2">
                  <c:v>94.59</c:v>
                </c:pt>
                <c:pt idx="3">
                  <c:v>89.75</c:v>
                </c:pt>
                <c:pt idx="4">
                  <c:v>98.5</c:v>
                </c:pt>
                <c:pt idx="5">
                  <c:v>91.72</c:v>
                </c:pt>
                <c:pt idx="6">
                  <c:v>98.67</c:v>
                </c:pt>
                <c:pt idx="7">
                  <c:v>96.86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7-4D36-9CD0-5A9C28C3495B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services'!$L$100:$L$107</c:f>
              <c:numCache>
                <c:formatCode>0.0</c:formatCode>
                <c:ptCount val="8"/>
                <c:pt idx="0">
                  <c:v>90.47</c:v>
                </c:pt>
                <c:pt idx="1">
                  <c:v>74.44</c:v>
                </c:pt>
                <c:pt idx="2">
                  <c:v>92.43</c:v>
                </c:pt>
                <c:pt idx="3">
                  <c:v>89.08</c:v>
                </c:pt>
                <c:pt idx="4">
                  <c:v>97.53</c:v>
                </c:pt>
                <c:pt idx="5">
                  <c:v>92.8</c:v>
                </c:pt>
                <c:pt idx="6">
                  <c:v>97.46</c:v>
                </c:pt>
                <c:pt idx="7">
                  <c:v>91.18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67-4D36-9CD0-5A9C28C34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services'!$L$24:$L$30</c:f>
              <c:numCache>
                <c:formatCode>0.0</c:formatCode>
                <c:ptCount val="7"/>
                <c:pt idx="0">
                  <c:v>90.68</c:v>
                </c:pt>
                <c:pt idx="1">
                  <c:v>85.06</c:v>
                </c:pt>
                <c:pt idx="2">
                  <c:v>88.46</c:v>
                </c:pt>
                <c:pt idx="3">
                  <c:v>89.53</c:v>
                </c:pt>
                <c:pt idx="4">
                  <c:v>89.48</c:v>
                </c:pt>
                <c:pt idx="5">
                  <c:v>88.65</c:v>
                </c:pt>
                <c:pt idx="6">
                  <c:v>82.2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3-43F2-8D80-4D13301E310B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services'!$L$33:$L$39</c:f>
              <c:numCache>
                <c:formatCode>0.0</c:formatCode>
                <c:ptCount val="7"/>
                <c:pt idx="0">
                  <c:v>93.25</c:v>
                </c:pt>
                <c:pt idx="1">
                  <c:v>85.23</c:v>
                </c:pt>
                <c:pt idx="2">
                  <c:v>87.73</c:v>
                </c:pt>
                <c:pt idx="3">
                  <c:v>89.21</c:v>
                </c:pt>
                <c:pt idx="4">
                  <c:v>89.38</c:v>
                </c:pt>
                <c:pt idx="5">
                  <c:v>88.02</c:v>
                </c:pt>
                <c:pt idx="6">
                  <c:v>82.7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23-43F2-8D80-4D13301E310B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services'!$L$42:$L$48</c:f>
              <c:numCache>
                <c:formatCode>0.0</c:formatCode>
                <c:ptCount val="7"/>
                <c:pt idx="0">
                  <c:v>92.93</c:v>
                </c:pt>
                <c:pt idx="1">
                  <c:v>84.52</c:v>
                </c:pt>
                <c:pt idx="2">
                  <c:v>86.6</c:v>
                </c:pt>
                <c:pt idx="3">
                  <c:v>88.48</c:v>
                </c:pt>
                <c:pt idx="4">
                  <c:v>88.52</c:v>
                </c:pt>
                <c:pt idx="5">
                  <c:v>87.36</c:v>
                </c:pt>
                <c:pt idx="6">
                  <c:v>83.21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23-43F2-8D80-4D13301E3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'Arts and recreation services'!$K$109:$K$149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'Arts and recreation services'!$L$109:$L$149</c:f>
              <c:numCache>
                <c:formatCode>0.0</c:formatCode>
                <c:ptCount val="41"/>
                <c:pt idx="0">
                  <c:v>100</c:v>
                </c:pt>
                <c:pt idx="1">
                  <c:v>94.559200000000004</c:v>
                </c:pt>
                <c:pt idx="2">
                  <c:v>83.623900000000006</c:v>
                </c:pt>
                <c:pt idx="3">
                  <c:v>74.471900000000005</c:v>
                </c:pt>
                <c:pt idx="4">
                  <c:v>71.795299999999997</c:v>
                </c:pt>
                <c:pt idx="5">
                  <c:v>71.845100000000002</c:v>
                </c:pt>
                <c:pt idx="6">
                  <c:v>74.880899999999997</c:v>
                </c:pt>
                <c:pt idx="7">
                  <c:v>75.843199999999996</c:v>
                </c:pt>
                <c:pt idx="8">
                  <c:v>74.603700000000003</c:v>
                </c:pt>
                <c:pt idx="9">
                  <c:v>73.911799999999999</c:v>
                </c:pt>
                <c:pt idx="10">
                  <c:v>74.183300000000003</c:v>
                </c:pt>
                <c:pt idx="11">
                  <c:v>74.555000000000007</c:v>
                </c:pt>
                <c:pt idx="12">
                  <c:v>76.574799999999996</c:v>
                </c:pt>
                <c:pt idx="13">
                  <c:v>78.4315</c:v>
                </c:pt>
                <c:pt idx="14">
                  <c:v>80.370900000000006</c:v>
                </c:pt>
                <c:pt idx="15">
                  <c:v>79.084999999999994</c:v>
                </c:pt>
                <c:pt idx="16">
                  <c:v>82.772499999999994</c:v>
                </c:pt>
                <c:pt idx="17">
                  <c:v>85.487499999999997</c:v>
                </c:pt>
                <c:pt idx="18">
                  <c:v>86.342299999999994</c:v>
                </c:pt>
                <c:pt idx="19">
                  <c:v>86.613900000000001</c:v>
                </c:pt>
                <c:pt idx="20">
                  <c:v>86.581699999999998</c:v>
                </c:pt>
                <c:pt idx="21">
                  <c:v>86.041899999999998</c:v>
                </c:pt>
                <c:pt idx="22">
                  <c:v>86.8125</c:v>
                </c:pt>
                <c:pt idx="23">
                  <c:v>86.871300000000005</c:v>
                </c:pt>
                <c:pt idx="24">
                  <c:v>86.912000000000006</c:v>
                </c:pt>
                <c:pt idx="25">
                  <c:v>86.896799999999999</c:v>
                </c:pt>
                <c:pt idx="26">
                  <c:v>87.768600000000006</c:v>
                </c:pt>
                <c:pt idx="27">
                  <c:v>88.322999999999993</c:v>
                </c:pt>
                <c:pt idx="28">
                  <c:v>88.453100000000006</c:v>
                </c:pt>
                <c:pt idx="29">
                  <c:v>87.9649</c:v>
                </c:pt>
                <c:pt idx="30">
                  <c:v>88.532899999999998</c:v>
                </c:pt>
                <c:pt idx="31">
                  <c:v>88.579899999999995</c:v>
                </c:pt>
                <c:pt idx="32">
                  <c:v>87.891400000000004</c:v>
                </c:pt>
                <c:pt idx="33">
                  <c:v>87.185100000000006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2-4F1F-AA19-90F91CFA00C3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'Arts and recreation services'!$K$109:$K$149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'Arts and recreation services'!$L$151:$L$191</c:f>
              <c:numCache>
                <c:formatCode>0.0</c:formatCode>
                <c:ptCount val="41"/>
                <c:pt idx="0">
                  <c:v>100</c:v>
                </c:pt>
                <c:pt idx="1">
                  <c:v>95.598600000000005</c:v>
                </c:pt>
                <c:pt idx="2">
                  <c:v>90.388099999999994</c:v>
                </c:pt>
                <c:pt idx="3">
                  <c:v>88.111199999999997</c:v>
                </c:pt>
                <c:pt idx="4">
                  <c:v>87.314700000000002</c:v>
                </c:pt>
                <c:pt idx="5">
                  <c:v>101.88079999999999</c:v>
                </c:pt>
                <c:pt idx="6">
                  <c:v>101.9875</c:v>
                </c:pt>
                <c:pt idx="7">
                  <c:v>100.6418</c:v>
                </c:pt>
                <c:pt idx="8">
                  <c:v>88.484800000000007</c:v>
                </c:pt>
                <c:pt idx="9">
                  <c:v>84.465100000000007</c:v>
                </c:pt>
                <c:pt idx="10">
                  <c:v>83.609099999999998</c:v>
                </c:pt>
                <c:pt idx="11">
                  <c:v>84.174700000000001</c:v>
                </c:pt>
                <c:pt idx="12">
                  <c:v>94.304299999999998</c:v>
                </c:pt>
                <c:pt idx="13">
                  <c:v>97.630499999999998</c:v>
                </c:pt>
                <c:pt idx="14">
                  <c:v>93.960099999999997</c:v>
                </c:pt>
                <c:pt idx="15">
                  <c:v>90.498800000000003</c:v>
                </c:pt>
                <c:pt idx="16">
                  <c:v>95.755799999999994</c:v>
                </c:pt>
                <c:pt idx="17">
                  <c:v>92.41</c:v>
                </c:pt>
                <c:pt idx="18">
                  <c:v>91.662199999999999</c:v>
                </c:pt>
                <c:pt idx="19">
                  <c:v>90.693899999999999</c:v>
                </c:pt>
                <c:pt idx="20">
                  <c:v>90.882599999999996</c:v>
                </c:pt>
                <c:pt idx="21">
                  <c:v>92.022300000000001</c:v>
                </c:pt>
                <c:pt idx="22">
                  <c:v>93.360200000000006</c:v>
                </c:pt>
                <c:pt idx="23">
                  <c:v>93.336100000000002</c:v>
                </c:pt>
                <c:pt idx="24">
                  <c:v>93.538799999999995</c:v>
                </c:pt>
                <c:pt idx="25">
                  <c:v>95.436499999999995</c:v>
                </c:pt>
                <c:pt idx="26">
                  <c:v>95.32</c:v>
                </c:pt>
                <c:pt idx="27">
                  <c:v>93.4148</c:v>
                </c:pt>
                <c:pt idx="28">
                  <c:v>92.254800000000003</c:v>
                </c:pt>
                <c:pt idx="29">
                  <c:v>91.676599999999993</c:v>
                </c:pt>
                <c:pt idx="30">
                  <c:v>90.209400000000002</c:v>
                </c:pt>
                <c:pt idx="31">
                  <c:v>89.7363</c:v>
                </c:pt>
                <c:pt idx="32">
                  <c:v>87.6648</c:v>
                </c:pt>
                <c:pt idx="33">
                  <c:v>87.856399999999994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2-4F1F-AA19-90F91CFA0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services'!$L$53:$L$60</c:f>
              <c:numCache>
                <c:formatCode>0.0</c:formatCode>
                <c:ptCount val="8"/>
                <c:pt idx="0">
                  <c:v>97.78</c:v>
                </c:pt>
                <c:pt idx="1">
                  <c:v>93.29</c:v>
                </c:pt>
                <c:pt idx="2">
                  <c:v>96.89</c:v>
                </c:pt>
                <c:pt idx="3">
                  <c:v>98.01</c:v>
                </c:pt>
                <c:pt idx="4">
                  <c:v>103.31</c:v>
                </c:pt>
                <c:pt idx="5">
                  <c:v>97.19</c:v>
                </c:pt>
                <c:pt idx="6">
                  <c:v>107.5</c:v>
                </c:pt>
                <c:pt idx="7">
                  <c:v>102.01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8-4A80-9E08-8C975F8A06F0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services'!$L$62:$L$69</c:f>
              <c:numCache>
                <c:formatCode>0.0</c:formatCode>
                <c:ptCount val="8"/>
                <c:pt idx="0">
                  <c:v>94.9</c:v>
                </c:pt>
                <c:pt idx="1">
                  <c:v>91.76</c:v>
                </c:pt>
                <c:pt idx="2">
                  <c:v>94.2</c:v>
                </c:pt>
                <c:pt idx="3">
                  <c:v>96.59</c:v>
                </c:pt>
                <c:pt idx="4">
                  <c:v>100.63</c:v>
                </c:pt>
                <c:pt idx="5">
                  <c:v>95.93</c:v>
                </c:pt>
                <c:pt idx="6">
                  <c:v>98.58</c:v>
                </c:pt>
                <c:pt idx="7">
                  <c:v>99.55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58-4A80-9E08-8C975F8A06F0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services'!$L$71:$L$78</c:f>
              <c:numCache>
                <c:formatCode>0.0</c:formatCode>
                <c:ptCount val="8"/>
                <c:pt idx="0">
                  <c:v>93.88</c:v>
                </c:pt>
                <c:pt idx="1">
                  <c:v>91.96</c:v>
                </c:pt>
                <c:pt idx="2">
                  <c:v>94.55</c:v>
                </c:pt>
                <c:pt idx="3">
                  <c:v>97.44</c:v>
                </c:pt>
                <c:pt idx="4">
                  <c:v>99.67</c:v>
                </c:pt>
                <c:pt idx="5">
                  <c:v>95.12</c:v>
                </c:pt>
                <c:pt idx="6">
                  <c:v>98.5</c:v>
                </c:pt>
                <c:pt idx="7">
                  <c:v>98.13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58-4A80-9E08-8C975F8A0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services'!$L$82:$L$89</c:f>
              <c:numCache>
                <c:formatCode>0.0</c:formatCode>
                <c:ptCount val="8"/>
                <c:pt idx="0">
                  <c:v>97.72</c:v>
                </c:pt>
                <c:pt idx="1">
                  <c:v>87.68</c:v>
                </c:pt>
                <c:pt idx="2">
                  <c:v>95.38</c:v>
                </c:pt>
                <c:pt idx="3">
                  <c:v>97.9</c:v>
                </c:pt>
                <c:pt idx="4">
                  <c:v>97.54</c:v>
                </c:pt>
                <c:pt idx="5">
                  <c:v>97.62</c:v>
                </c:pt>
                <c:pt idx="6">
                  <c:v>102.6</c:v>
                </c:pt>
                <c:pt idx="7">
                  <c:v>99.12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5-4B8D-B96D-9319B0D3FF5C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services'!$L$91:$L$98</c:f>
              <c:numCache>
                <c:formatCode>0.0</c:formatCode>
                <c:ptCount val="8"/>
                <c:pt idx="0">
                  <c:v>95.81</c:v>
                </c:pt>
                <c:pt idx="1">
                  <c:v>88.43</c:v>
                </c:pt>
                <c:pt idx="2">
                  <c:v>93.87</c:v>
                </c:pt>
                <c:pt idx="3">
                  <c:v>96.47</c:v>
                </c:pt>
                <c:pt idx="4">
                  <c:v>96.52</c:v>
                </c:pt>
                <c:pt idx="5">
                  <c:v>96.1</c:v>
                </c:pt>
                <c:pt idx="6">
                  <c:v>96.63</c:v>
                </c:pt>
                <c:pt idx="7">
                  <c:v>96.18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75-4B8D-B96D-9319B0D3FF5C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services'!$L$100:$L$107</c:f>
              <c:numCache>
                <c:formatCode>0.0</c:formatCode>
                <c:ptCount val="8"/>
                <c:pt idx="0">
                  <c:v>95.15</c:v>
                </c:pt>
                <c:pt idx="1">
                  <c:v>89.33</c:v>
                </c:pt>
                <c:pt idx="2">
                  <c:v>94.54</c:v>
                </c:pt>
                <c:pt idx="3">
                  <c:v>96.54</c:v>
                </c:pt>
                <c:pt idx="4">
                  <c:v>95.96</c:v>
                </c:pt>
                <c:pt idx="5">
                  <c:v>95.92</c:v>
                </c:pt>
                <c:pt idx="6">
                  <c:v>95.65</c:v>
                </c:pt>
                <c:pt idx="7">
                  <c:v>94.95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75-4B8D-B96D-9319B0D3F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services'!$L$24:$L$30</c:f>
              <c:numCache>
                <c:formatCode>0.0</c:formatCode>
                <c:ptCount val="7"/>
                <c:pt idx="0">
                  <c:v>108.16</c:v>
                </c:pt>
                <c:pt idx="1">
                  <c:v>94.27</c:v>
                </c:pt>
                <c:pt idx="2">
                  <c:v>96.63</c:v>
                </c:pt>
                <c:pt idx="3">
                  <c:v>98.08</c:v>
                </c:pt>
                <c:pt idx="4">
                  <c:v>98.1</c:v>
                </c:pt>
                <c:pt idx="5">
                  <c:v>95.88</c:v>
                </c:pt>
                <c:pt idx="6">
                  <c:v>89.53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F7-4F89-8838-071DEC4D8F39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services'!$L$33:$L$39</c:f>
              <c:numCache>
                <c:formatCode>0.0</c:formatCode>
                <c:ptCount val="7"/>
                <c:pt idx="0">
                  <c:v>109.74</c:v>
                </c:pt>
                <c:pt idx="1">
                  <c:v>92.45</c:v>
                </c:pt>
                <c:pt idx="2">
                  <c:v>94.87</c:v>
                </c:pt>
                <c:pt idx="3">
                  <c:v>97.13</c:v>
                </c:pt>
                <c:pt idx="4">
                  <c:v>97.32</c:v>
                </c:pt>
                <c:pt idx="5">
                  <c:v>94.48</c:v>
                </c:pt>
                <c:pt idx="6">
                  <c:v>88.38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F7-4F89-8838-071DEC4D8F39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services'!$L$42:$L$48</c:f>
              <c:numCache>
                <c:formatCode>0.0</c:formatCode>
                <c:ptCount val="7"/>
                <c:pt idx="0">
                  <c:v>111.19</c:v>
                </c:pt>
                <c:pt idx="1">
                  <c:v>92.48</c:v>
                </c:pt>
                <c:pt idx="2">
                  <c:v>94.6</c:v>
                </c:pt>
                <c:pt idx="3">
                  <c:v>97.21</c:v>
                </c:pt>
                <c:pt idx="4">
                  <c:v>97.48</c:v>
                </c:pt>
                <c:pt idx="5">
                  <c:v>94.55</c:v>
                </c:pt>
                <c:pt idx="6">
                  <c:v>88.57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F7-4F89-8838-071DEC4D8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'Other services'!$K$109:$K$149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'Other services'!$L$109:$L$149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99.431799999999996</c:v>
                </c:pt>
                <c:pt idx="2">
                  <c:v>96.474900000000005</c:v>
                </c:pt>
                <c:pt idx="3">
                  <c:v>92.947299999999998</c:v>
                </c:pt>
                <c:pt idx="4">
                  <c:v>90.280500000000004</c:v>
                </c:pt>
                <c:pt idx="5">
                  <c:v>89.560599999999994</c:v>
                </c:pt>
                <c:pt idx="6">
                  <c:v>89.881200000000007</c:v>
                </c:pt>
                <c:pt idx="7">
                  <c:v>89.858000000000004</c:v>
                </c:pt>
                <c:pt idx="8">
                  <c:v>91.306100000000001</c:v>
                </c:pt>
                <c:pt idx="9">
                  <c:v>92.357799999999997</c:v>
                </c:pt>
                <c:pt idx="10">
                  <c:v>92.763099999999994</c:v>
                </c:pt>
                <c:pt idx="11">
                  <c:v>92.963800000000006</c:v>
                </c:pt>
                <c:pt idx="12">
                  <c:v>94.696299999999994</c:v>
                </c:pt>
                <c:pt idx="13">
                  <c:v>95.432900000000004</c:v>
                </c:pt>
                <c:pt idx="14">
                  <c:v>96.069400000000002</c:v>
                </c:pt>
                <c:pt idx="15">
                  <c:v>96.439499999999995</c:v>
                </c:pt>
                <c:pt idx="16">
                  <c:v>97.730099999999993</c:v>
                </c:pt>
                <c:pt idx="17">
                  <c:v>97.721699999999998</c:v>
                </c:pt>
                <c:pt idx="18">
                  <c:v>97.276499999999999</c:v>
                </c:pt>
                <c:pt idx="19">
                  <c:v>97.482900000000001</c:v>
                </c:pt>
                <c:pt idx="20">
                  <c:v>97.502600000000001</c:v>
                </c:pt>
                <c:pt idx="21">
                  <c:v>97.451899999999995</c:v>
                </c:pt>
                <c:pt idx="22">
                  <c:v>97.263800000000003</c:v>
                </c:pt>
                <c:pt idx="23">
                  <c:v>96.884500000000003</c:v>
                </c:pt>
                <c:pt idx="24">
                  <c:v>97.010999999999996</c:v>
                </c:pt>
                <c:pt idx="25">
                  <c:v>97.2911</c:v>
                </c:pt>
                <c:pt idx="26">
                  <c:v>97.690899999999999</c:v>
                </c:pt>
                <c:pt idx="27">
                  <c:v>97.919700000000006</c:v>
                </c:pt>
                <c:pt idx="28">
                  <c:v>97.543300000000002</c:v>
                </c:pt>
                <c:pt idx="29">
                  <c:v>96.308899999999994</c:v>
                </c:pt>
                <c:pt idx="30">
                  <c:v>94.820099999999996</c:v>
                </c:pt>
                <c:pt idx="31">
                  <c:v>94.768600000000006</c:v>
                </c:pt>
                <c:pt idx="32">
                  <c:v>94.677899999999994</c:v>
                </c:pt>
                <c:pt idx="33">
                  <c:v>94.633499999999998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3-4790-9DA2-E7B23ECF92B6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'Other services'!$K$109:$K$149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'Other services'!$L$151:$L$191</c:f>
              <c:numCache>
                <c:formatCode>0.0</c:formatCode>
                <c:ptCount val="41"/>
                <c:pt idx="0">
                  <c:v>100</c:v>
                </c:pt>
                <c:pt idx="1">
                  <c:v>100.449</c:v>
                </c:pt>
                <c:pt idx="2">
                  <c:v>101.9432</c:v>
                </c:pt>
                <c:pt idx="3">
                  <c:v>102.30249999999999</c:v>
                </c:pt>
                <c:pt idx="4">
                  <c:v>98.340900000000005</c:v>
                </c:pt>
                <c:pt idx="5">
                  <c:v>96.859700000000004</c:v>
                </c:pt>
                <c:pt idx="6">
                  <c:v>99.578999999999994</c:v>
                </c:pt>
                <c:pt idx="7">
                  <c:v>99.573099999999997</c:v>
                </c:pt>
                <c:pt idx="8">
                  <c:v>99.239199999999997</c:v>
                </c:pt>
                <c:pt idx="9">
                  <c:v>97.876400000000004</c:v>
                </c:pt>
                <c:pt idx="10">
                  <c:v>97.893100000000004</c:v>
                </c:pt>
                <c:pt idx="11">
                  <c:v>99.518699999999995</c:v>
                </c:pt>
                <c:pt idx="12">
                  <c:v>103.1206</c:v>
                </c:pt>
                <c:pt idx="13">
                  <c:v>103.705</c:v>
                </c:pt>
                <c:pt idx="14">
                  <c:v>106.4269</c:v>
                </c:pt>
                <c:pt idx="15">
                  <c:v>108.8686</c:v>
                </c:pt>
                <c:pt idx="16">
                  <c:v>106.506</c:v>
                </c:pt>
                <c:pt idx="17">
                  <c:v>102.3305</c:v>
                </c:pt>
                <c:pt idx="18">
                  <c:v>102.0689</c:v>
                </c:pt>
                <c:pt idx="19">
                  <c:v>101.639</c:v>
                </c:pt>
                <c:pt idx="20">
                  <c:v>102.2546</c:v>
                </c:pt>
                <c:pt idx="21">
                  <c:v>102.5585</c:v>
                </c:pt>
                <c:pt idx="22">
                  <c:v>102.91759999999999</c:v>
                </c:pt>
                <c:pt idx="23">
                  <c:v>102.11320000000001</c:v>
                </c:pt>
                <c:pt idx="24">
                  <c:v>102.47199999999999</c:v>
                </c:pt>
                <c:pt idx="25">
                  <c:v>103.80500000000001</c:v>
                </c:pt>
                <c:pt idx="26">
                  <c:v>104.55289999999999</c:v>
                </c:pt>
                <c:pt idx="27">
                  <c:v>105.0166</c:v>
                </c:pt>
                <c:pt idx="28">
                  <c:v>104.9969</c:v>
                </c:pt>
                <c:pt idx="29">
                  <c:v>103.0742</c:v>
                </c:pt>
                <c:pt idx="30">
                  <c:v>100.1285</c:v>
                </c:pt>
                <c:pt idx="31">
                  <c:v>100.0809</c:v>
                </c:pt>
                <c:pt idx="32">
                  <c:v>99.678700000000006</c:v>
                </c:pt>
                <c:pt idx="33">
                  <c:v>99.553600000000003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3-4790-9DA2-E7B23ECF9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Mining!$K$109:$K$149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Mining!$L$109:$L$149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99.4602</c:v>
                </c:pt>
                <c:pt idx="2">
                  <c:v>98.456599999999995</c:v>
                </c:pt>
                <c:pt idx="3">
                  <c:v>94.584699999999998</c:v>
                </c:pt>
                <c:pt idx="4">
                  <c:v>91.928399999999996</c:v>
                </c:pt>
                <c:pt idx="5">
                  <c:v>92.108699999999999</c:v>
                </c:pt>
                <c:pt idx="6">
                  <c:v>92.267700000000005</c:v>
                </c:pt>
                <c:pt idx="7">
                  <c:v>92.388400000000004</c:v>
                </c:pt>
                <c:pt idx="8">
                  <c:v>93.715500000000006</c:v>
                </c:pt>
                <c:pt idx="9">
                  <c:v>93.929599999999994</c:v>
                </c:pt>
                <c:pt idx="10">
                  <c:v>94.227400000000003</c:v>
                </c:pt>
                <c:pt idx="11">
                  <c:v>94.225200000000001</c:v>
                </c:pt>
                <c:pt idx="12">
                  <c:v>95.331000000000003</c:v>
                </c:pt>
                <c:pt idx="13">
                  <c:v>95.552800000000005</c:v>
                </c:pt>
                <c:pt idx="14">
                  <c:v>94.922899999999998</c:v>
                </c:pt>
                <c:pt idx="15">
                  <c:v>95.544600000000003</c:v>
                </c:pt>
                <c:pt idx="16">
                  <c:v>97.7119</c:v>
                </c:pt>
                <c:pt idx="17">
                  <c:v>98.932500000000005</c:v>
                </c:pt>
                <c:pt idx="18">
                  <c:v>98.635800000000003</c:v>
                </c:pt>
                <c:pt idx="19">
                  <c:v>98.778400000000005</c:v>
                </c:pt>
                <c:pt idx="20">
                  <c:v>98.775099999999995</c:v>
                </c:pt>
                <c:pt idx="21">
                  <c:v>98.965800000000002</c:v>
                </c:pt>
                <c:pt idx="22">
                  <c:v>98.611800000000002</c:v>
                </c:pt>
                <c:pt idx="23">
                  <c:v>98.552899999999994</c:v>
                </c:pt>
                <c:pt idx="24">
                  <c:v>98.542100000000005</c:v>
                </c:pt>
                <c:pt idx="25">
                  <c:v>98.104500000000002</c:v>
                </c:pt>
                <c:pt idx="26">
                  <c:v>98.172700000000006</c:v>
                </c:pt>
                <c:pt idx="27">
                  <c:v>98.2607</c:v>
                </c:pt>
                <c:pt idx="28">
                  <c:v>98.215199999999996</c:v>
                </c:pt>
                <c:pt idx="29">
                  <c:v>98.135999999999996</c:v>
                </c:pt>
                <c:pt idx="30">
                  <c:v>98.416399999999996</c:v>
                </c:pt>
                <c:pt idx="31">
                  <c:v>98.440100000000001</c:v>
                </c:pt>
                <c:pt idx="32">
                  <c:v>98.480699999999999</c:v>
                </c:pt>
                <c:pt idx="33">
                  <c:v>98.683999999999997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C-435D-913E-44F0320527A6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Mining!$K$109:$K$149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Mining!$L$151:$L$191</c:f>
              <c:numCache>
                <c:formatCode>0.0</c:formatCode>
                <c:ptCount val="41"/>
                <c:pt idx="0">
                  <c:v>100</c:v>
                </c:pt>
                <c:pt idx="1">
                  <c:v>96.560599999999994</c:v>
                </c:pt>
                <c:pt idx="2">
                  <c:v>94.409800000000004</c:v>
                </c:pt>
                <c:pt idx="3">
                  <c:v>83.237200000000001</c:v>
                </c:pt>
                <c:pt idx="4">
                  <c:v>73.2637</c:v>
                </c:pt>
                <c:pt idx="5">
                  <c:v>73.733199999999997</c:v>
                </c:pt>
                <c:pt idx="6">
                  <c:v>73.445599999999999</c:v>
                </c:pt>
                <c:pt idx="7">
                  <c:v>74.565899999999999</c:v>
                </c:pt>
                <c:pt idx="8">
                  <c:v>77.744699999999995</c:v>
                </c:pt>
                <c:pt idx="9">
                  <c:v>77.349699999999999</c:v>
                </c:pt>
                <c:pt idx="10">
                  <c:v>76.774600000000007</c:v>
                </c:pt>
                <c:pt idx="11">
                  <c:v>77.542699999999996</c:v>
                </c:pt>
                <c:pt idx="12">
                  <c:v>75.578100000000006</c:v>
                </c:pt>
                <c:pt idx="13">
                  <c:v>75.745099999999994</c:v>
                </c:pt>
                <c:pt idx="14">
                  <c:v>74.578299999999999</c:v>
                </c:pt>
                <c:pt idx="15">
                  <c:v>75.608599999999996</c:v>
                </c:pt>
                <c:pt idx="16">
                  <c:v>78.149100000000004</c:v>
                </c:pt>
                <c:pt idx="17">
                  <c:v>78.036699999999996</c:v>
                </c:pt>
                <c:pt idx="18">
                  <c:v>76.459599999999995</c:v>
                </c:pt>
                <c:pt idx="19">
                  <c:v>76.560699999999997</c:v>
                </c:pt>
                <c:pt idx="20">
                  <c:v>77.538200000000003</c:v>
                </c:pt>
                <c:pt idx="21">
                  <c:v>80.4208</c:v>
                </c:pt>
                <c:pt idx="22">
                  <c:v>79.273399999999995</c:v>
                </c:pt>
                <c:pt idx="23">
                  <c:v>81.036100000000005</c:v>
                </c:pt>
                <c:pt idx="24">
                  <c:v>80.531800000000004</c:v>
                </c:pt>
                <c:pt idx="25">
                  <c:v>104.0097</c:v>
                </c:pt>
                <c:pt idx="26">
                  <c:v>106.3135</c:v>
                </c:pt>
                <c:pt idx="27">
                  <c:v>87.220699999999994</c:v>
                </c:pt>
                <c:pt idx="28">
                  <c:v>87.112099999999998</c:v>
                </c:pt>
                <c:pt idx="29">
                  <c:v>90.316699999999997</c:v>
                </c:pt>
                <c:pt idx="30">
                  <c:v>83.923900000000003</c:v>
                </c:pt>
                <c:pt idx="31">
                  <c:v>83.202699999999993</c:v>
                </c:pt>
                <c:pt idx="32">
                  <c:v>81.2667</c:v>
                </c:pt>
                <c:pt idx="33">
                  <c:v>81.770200000000003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C-435D-913E-44F032052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Manufacturing!$L$53:$L$60</c:f>
              <c:numCache>
                <c:formatCode>0.0</c:formatCode>
                <c:ptCount val="8"/>
                <c:pt idx="0">
                  <c:v>96.39</c:v>
                </c:pt>
                <c:pt idx="1">
                  <c:v>96.22</c:v>
                </c:pt>
                <c:pt idx="2">
                  <c:v>95.11</c:v>
                </c:pt>
                <c:pt idx="3">
                  <c:v>94.87</c:v>
                </c:pt>
                <c:pt idx="4">
                  <c:v>97.86</c:v>
                </c:pt>
                <c:pt idx="5">
                  <c:v>95.17</c:v>
                </c:pt>
                <c:pt idx="6">
                  <c:v>98.02</c:v>
                </c:pt>
                <c:pt idx="7">
                  <c:v>94.74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A-4D0D-B09A-A4BD5FF457BC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Manufacturing!$L$62:$L$69</c:f>
              <c:numCache>
                <c:formatCode>0.0</c:formatCode>
                <c:ptCount val="8"/>
                <c:pt idx="0">
                  <c:v>95.75</c:v>
                </c:pt>
                <c:pt idx="1">
                  <c:v>95.77</c:v>
                </c:pt>
                <c:pt idx="2">
                  <c:v>94.24</c:v>
                </c:pt>
                <c:pt idx="3">
                  <c:v>94.05</c:v>
                </c:pt>
                <c:pt idx="4">
                  <c:v>97.62</c:v>
                </c:pt>
                <c:pt idx="5">
                  <c:v>96.66</c:v>
                </c:pt>
                <c:pt idx="6">
                  <c:v>97.09</c:v>
                </c:pt>
                <c:pt idx="7">
                  <c:v>94.6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CA-4D0D-B09A-A4BD5FF457BC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Manufacturing!$L$71:$L$78</c:f>
              <c:numCache>
                <c:formatCode>0.0</c:formatCode>
                <c:ptCount val="8"/>
                <c:pt idx="0">
                  <c:v>96.4</c:v>
                </c:pt>
                <c:pt idx="1">
                  <c:v>96.43</c:v>
                </c:pt>
                <c:pt idx="2">
                  <c:v>95.16</c:v>
                </c:pt>
                <c:pt idx="3">
                  <c:v>94.6</c:v>
                </c:pt>
                <c:pt idx="4">
                  <c:v>98.41</c:v>
                </c:pt>
                <c:pt idx="5">
                  <c:v>94.6</c:v>
                </c:pt>
                <c:pt idx="6">
                  <c:v>98.58</c:v>
                </c:pt>
                <c:pt idx="7">
                  <c:v>94.98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CA-4D0D-B09A-A4BD5FF45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image" Target="../media/image1.png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image" Target="../media/image1.png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image" Target="../media/image1.png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image" Target="../media/image1.png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image" Target="../media/image1.png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image" Target="../media/image1.png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image" Target="../media/image1.png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image" Target="../media/image1.png"/><Relationship Id="rId5" Type="http://schemas.openxmlformats.org/officeDocument/2006/relationships/chart" Target="../charts/chart72.xml"/><Relationship Id="rId4" Type="http://schemas.openxmlformats.org/officeDocument/2006/relationships/chart" Target="../charts/chart7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image" Target="../media/image1.png"/><Relationship Id="rId5" Type="http://schemas.openxmlformats.org/officeDocument/2006/relationships/chart" Target="../charts/chart76.xml"/><Relationship Id="rId4" Type="http://schemas.openxmlformats.org/officeDocument/2006/relationships/chart" Target="../charts/chart7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image" Target="../media/image1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292085A-9848-4F70-B061-8334C670D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CEFB14-9C9A-49A8-A851-5A4D5796B7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6A9BBD9-376D-4241-BFB2-B3A26705D3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C1B90F4-9641-4043-B699-A5F13D349F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5CAE702-0047-48D0-B922-3072160590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1BD2456-A070-46A8-8EF6-E70675C0B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A82E5E-6F98-4303-B26B-C2B6F77FE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ACCC4CC-4EEE-481C-885C-0944F95F08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A607E13-D035-4778-A363-125213A1B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713E502-A1B3-442D-9FFA-CBD9A7C1F4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696D722-3783-4FC1-9827-480531777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E5755C-81DB-4409-81B0-E0681A232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8B0A6E7-F004-4372-9054-5B55260D80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655C3CF-B304-4C49-892B-4ED935963E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DA3519D-E15D-4782-B08A-DC06E5781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C46A77D-F388-4092-9E8D-625DDB8B3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CA3D4E3-3AFC-4202-A1D3-49C97CA71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A67C32-A2F4-4A17-84D5-340C22142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6277553-726F-4993-A026-3CC6C062EA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AE42BC2-008B-4899-8A57-42A61F2EF6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8758D49-0C79-4C08-93A3-78733305F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24B6E42-853E-4CDB-BB83-38A1F37F4C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288D01A-D006-4973-B77A-522F0CF148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3E3C0D0-88CA-4F49-BD66-A8FEF8A4F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2D26A4D-12F4-4EA8-927D-2659363C40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C6D4311-D701-48F6-ABD2-8116A9FDB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434510A-CD2C-4D0B-B118-A46E5F9CF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A7E198-AE3A-47DD-BC75-3FE2EB7541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E83B159-9573-429C-8862-19E1494E9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A8BB6A9-5765-4AF3-A684-9F4B5DB75A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44381E7-5835-4A3B-A61C-3DB06F581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C4B7E6-DCC8-450A-8870-4D8C72F69B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464060C-D943-4010-8CBC-76986DA0D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97EAC9C-9D4B-40A0-B1CA-49DB07B791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01CD1A4-23C8-4789-AD10-E6EDB6C264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99E2C07-25B0-42BB-A7D1-702ACAC84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5AAAC95-D647-4090-858A-339989417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42592E7-34F4-457E-9BF5-3D54B06B3A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25A325-9424-40A2-9B5E-C0FE7BBB5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1633176-92F4-4993-9F15-72D6DC0B9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96A4992-9F24-4DFC-AD16-AE229C9F3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FBD5E5-CD80-40C5-A2E6-A9646D92F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DAB7934-5713-49CD-82D9-3F45CB8FE4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7E22B04-337C-40F3-A31F-48E9B7C6A6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4BFE3D8-6E3F-48CF-B4DC-516ACF4BA7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AD8F238-99E1-4891-9DCA-8C7CB02EE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3E9DF0-CE72-45AF-98F2-3FA998615C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464C79D-3667-4183-8A9B-3CD350B80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211DF2F-CE69-4C89-B076-F7801D2A7B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2CEA121-F264-4D20-A38A-6A08D6B9A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B0FA356-358A-4E3D-942E-0BB5DA3B4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210812A-8CF7-4D9A-9289-8D9D43A41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8F06F2E-35F3-491F-9FB1-7662B0F27A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3A73B0B-E2FD-47EB-8920-BDE6B84A9A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77DCE24-40CC-421F-9DF0-49B823F8CC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C59684E-F567-44FC-82A0-76B2E9C43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801C3D-6C5A-4357-ADFC-A5BF9AECF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EDB2868-4CD6-4CE8-AA24-93B00C36E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521EEEF-128A-4AAD-AA61-3157D9903D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1A17E42-3BE9-4443-945B-68D67E656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3F6F9D6-9309-4077-A356-0211F6EFF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99DFF0D-4C05-44E4-9599-374BD3FB38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4435F38-D730-40FD-9526-87E2809AB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F629A8F-AB5D-4F1A-B67B-8F6EB8B82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6C2B802-C112-485E-81ED-909EA8D45F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A971D9C-5BE5-4E9B-9295-3D87DFCBD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9042ED2-4F41-4D6A-B326-DEB78ACDCB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F279F8C-B323-4A4A-9F72-07B275F4AE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A5D3A28-E786-4086-AEEC-CB6CED9428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F347E90-A5CD-48B7-8FFB-73AD3B3C0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2A4594F-15FC-444F-A5B2-CDD879F9A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17F90CC-3D42-46D3-99CD-3A53FF4EA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93DF86C-D5DD-4F9F-9DEE-790F05A32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4F3B9EA-6141-4A3D-9D6E-68C24B76E4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26827D3-EE38-416F-88AA-1CC67C286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3738EAA-2188-49E5-8A2C-165ABDD3B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AE7DFD-2781-493E-9DEF-59614D644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056ED62-8491-4C8B-9F66-620589790F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17DB97F-D77D-48A1-A9EB-18FF8F5E38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E0A6EBF-850A-4806-B424-20D260F29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C92AD8C-C00C-418B-9594-A38506E1E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6CB5B4-1D40-4E08-AE3C-C2FCDBB32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FAE9926-7AE7-4A82-8E52-50B67D8D0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ED89DC1-7686-48BA-9819-D541DEAB6C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65B81CF-8034-4C39-BA2C-64D1EFEF5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C383C9E-FC90-4EEE-A3FE-2D330884E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6B63B9-781F-431D-8FF1-E48B661BC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7A4698E-CC79-44E5-9B5E-F65D5A90D0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4B7502A-946D-47C6-92E4-3538DDDE02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C01BB29-74C6-4E57-BE82-A745CABEE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91C0584-10B9-44B9-836C-CAEACFD92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B4D33B-E04C-461D-A7FF-7D155F08E1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2E0194-59B2-439A-916D-732A4B347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2888FC6-50CF-4833-AE37-BAE547C815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9BF6085-7CF6-4B32-8F9B-D3E373B9CF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7"/>
  <sheetViews>
    <sheetView showGridLines="0" tabSelected="1" zoomScaleNormal="100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7" t="s">
        <v>20</v>
      </c>
      <c r="B1" s="77"/>
      <c r="C1" s="77"/>
    </row>
    <row r="2" spans="1:3" ht="19.5" customHeight="1" x14ac:dyDescent="0.3">
      <c r="A2" s="7" t="s">
        <v>60</v>
      </c>
    </row>
    <row r="3" spans="1:3" ht="12.75" customHeight="1" x14ac:dyDescent="0.25">
      <c r="A3" s="8" t="s">
        <v>71</v>
      </c>
    </row>
    <row r="4" spans="1:3" ht="12.75" customHeight="1" x14ac:dyDescent="0.25"/>
    <row r="5" spans="1:3" ht="12.75" customHeight="1" x14ac:dyDescent="0.25">
      <c r="B5" s="9" t="s">
        <v>39</v>
      </c>
    </row>
    <row r="6" spans="1:3" ht="12.75" customHeight="1" x14ac:dyDescent="0.25">
      <c r="B6" s="10" t="s">
        <v>40</v>
      </c>
    </row>
    <row r="7" spans="1:3" ht="12.75" customHeight="1" x14ac:dyDescent="0.25">
      <c r="A7" s="11"/>
      <c r="B7" s="12">
        <v>1</v>
      </c>
      <c r="C7" s="13" t="s">
        <v>21</v>
      </c>
    </row>
    <row r="8" spans="1:3" ht="12.75" customHeight="1" x14ac:dyDescent="0.25">
      <c r="A8" s="11"/>
      <c r="B8" s="12">
        <v>2</v>
      </c>
      <c r="C8" s="13" t="s">
        <v>0</v>
      </c>
    </row>
    <row r="9" spans="1:3" ht="12.75" customHeight="1" x14ac:dyDescent="0.25">
      <c r="A9" s="11"/>
      <c r="B9" s="12">
        <v>3</v>
      </c>
      <c r="C9" s="13" t="s">
        <v>22</v>
      </c>
    </row>
    <row r="10" spans="1:3" ht="12.75" customHeight="1" x14ac:dyDescent="0.25">
      <c r="A10" s="11"/>
      <c r="B10" s="12">
        <v>4</v>
      </c>
      <c r="C10" s="13" t="s">
        <v>23</v>
      </c>
    </row>
    <row r="11" spans="1:3" ht="12.75" customHeight="1" x14ac:dyDescent="0.25">
      <c r="A11" s="11"/>
      <c r="B11" s="12">
        <v>5</v>
      </c>
      <c r="C11" s="13" t="s">
        <v>24</v>
      </c>
    </row>
    <row r="12" spans="1:3" ht="12.75" customHeight="1" x14ac:dyDescent="0.25">
      <c r="A12" s="11"/>
      <c r="B12" s="12">
        <v>6</v>
      </c>
      <c r="C12" s="13" t="s">
        <v>25</v>
      </c>
    </row>
    <row r="13" spans="1:3" ht="12.75" customHeight="1" x14ac:dyDescent="0.25">
      <c r="A13" s="11"/>
      <c r="B13" s="12">
        <v>7</v>
      </c>
      <c r="C13" s="13" t="s">
        <v>26</v>
      </c>
    </row>
    <row r="14" spans="1:3" ht="12.75" customHeight="1" x14ac:dyDescent="0.25">
      <c r="A14" s="11"/>
      <c r="B14" s="12">
        <v>8</v>
      </c>
      <c r="C14" s="13" t="s">
        <v>27</v>
      </c>
    </row>
    <row r="15" spans="1:3" ht="12.75" customHeight="1" x14ac:dyDescent="0.25">
      <c r="A15" s="11"/>
      <c r="B15" s="12">
        <v>9</v>
      </c>
      <c r="C15" s="13" t="s">
        <v>28</v>
      </c>
    </row>
    <row r="16" spans="1:3" ht="12.75" customHeight="1" x14ac:dyDescent="0.25">
      <c r="A16" s="11"/>
      <c r="B16" s="12">
        <v>10</v>
      </c>
      <c r="C16" s="13" t="s">
        <v>29</v>
      </c>
    </row>
    <row r="17" spans="1:3" ht="12.75" customHeight="1" x14ac:dyDescent="0.25">
      <c r="A17" s="11"/>
      <c r="B17" s="12">
        <v>11</v>
      </c>
      <c r="C17" s="13" t="s">
        <v>30</v>
      </c>
    </row>
    <row r="18" spans="1:3" ht="12.75" customHeight="1" x14ac:dyDescent="0.25">
      <c r="A18" s="11"/>
      <c r="B18" s="12">
        <v>12</v>
      </c>
      <c r="C18" s="13" t="s">
        <v>31</v>
      </c>
    </row>
    <row r="19" spans="1:3" ht="12.75" customHeight="1" x14ac:dyDescent="0.25">
      <c r="A19" s="11"/>
      <c r="B19" s="12">
        <v>13</v>
      </c>
      <c r="C19" s="13" t="s">
        <v>32</v>
      </c>
    </row>
    <row r="20" spans="1:3" ht="12.75" customHeight="1" x14ac:dyDescent="0.25">
      <c r="A20" s="11"/>
      <c r="B20" s="12">
        <v>14</v>
      </c>
      <c r="C20" s="13" t="s">
        <v>33</v>
      </c>
    </row>
    <row r="21" spans="1:3" ht="12.75" customHeight="1" x14ac:dyDescent="0.25">
      <c r="A21" s="11"/>
      <c r="B21" s="12">
        <v>15</v>
      </c>
      <c r="C21" s="13" t="s">
        <v>34</v>
      </c>
    </row>
    <row r="22" spans="1:3" ht="12.75" customHeight="1" x14ac:dyDescent="0.25">
      <c r="A22" s="11"/>
      <c r="B22" s="12">
        <v>16</v>
      </c>
      <c r="C22" s="13" t="s">
        <v>35</v>
      </c>
    </row>
    <row r="23" spans="1:3" ht="12.75" customHeight="1" x14ac:dyDescent="0.25">
      <c r="A23" s="11"/>
      <c r="B23" s="12">
        <v>17</v>
      </c>
      <c r="C23" s="13" t="s">
        <v>36</v>
      </c>
    </row>
    <row r="24" spans="1:3" ht="12.75" customHeight="1" x14ac:dyDescent="0.25">
      <c r="A24" s="11"/>
      <c r="B24" s="12">
        <v>18</v>
      </c>
      <c r="C24" s="13" t="s">
        <v>37</v>
      </c>
    </row>
    <row r="25" spans="1:3" ht="12.75" customHeight="1" x14ac:dyDescent="0.25">
      <c r="A25" s="11"/>
      <c r="B25" s="12">
        <v>19</v>
      </c>
      <c r="C25" s="13" t="s">
        <v>38</v>
      </c>
    </row>
    <row r="26" spans="1:3" x14ac:dyDescent="0.25">
      <c r="B26" s="14"/>
      <c r="C26" s="15"/>
    </row>
    <row r="27" spans="1:3" x14ac:dyDescent="0.25">
      <c r="B27" s="16"/>
      <c r="C27" s="16"/>
    </row>
    <row r="28" spans="1:3" ht="15.75" x14ac:dyDescent="0.25">
      <c r="B28" s="17" t="s">
        <v>41</v>
      </c>
      <c r="C28" s="18"/>
    </row>
    <row r="29" spans="1:3" ht="15.75" x14ac:dyDescent="0.25">
      <c r="B29" s="9"/>
      <c r="C29" s="16"/>
    </row>
    <row r="30" spans="1:3" x14ac:dyDescent="0.25">
      <c r="B30" s="19"/>
      <c r="C30" s="16"/>
    </row>
    <row r="31" spans="1:3" x14ac:dyDescent="0.25">
      <c r="B31" s="19"/>
      <c r="C31" s="16"/>
    </row>
    <row r="32" spans="1:3" ht="15.75" x14ac:dyDescent="0.25">
      <c r="B32" s="20" t="s">
        <v>42</v>
      </c>
      <c r="C32" s="16"/>
    </row>
    <row r="33" spans="2:3" x14ac:dyDescent="0.25">
      <c r="B33" s="21"/>
      <c r="C33" s="21"/>
    </row>
    <row r="34" spans="2:3" ht="22.7" customHeight="1" x14ac:dyDescent="0.25">
      <c r="B34" s="78" t="s">
        <v>43</v>
      </c>
      <c r="C34" s="78"/>
    </row>
    <row r="35" spans="2:3" x14ac:dyDescent="0.25">
      <c r="B35" s="78"/>
      <c r="C35" s="78"/>
    </row>
    <row r="36" spans="2:3" x14ac:dyDescent="0.25">
      <c r="B36" s="21"/>
      <c r="C36" s="21"/>
    </row>
    <row r="37" spans="2:3" x14ac:dyDescent="0.25">
      <c r="B37" s="79" t="s">
        <v>44</v>
      </c>
      <c r="C37" s="79"/>
    </row>
  </sheetData>
  <mergeCells count="4">
    <mergeCell ref="A1:C1"/>
    <mergeCell ref="B34:C34"/>
    <mergeCell ref="B35:C35"/>
    <mergeCell ref="B37:C37"/>
  </mergeCells>
  <hyperlinks>
    <hyperlink ref="B28:C28" r:id="rId1" display="More information available from the ABS web site" xr:uid="{00000000-0004-0000-0000-000000000000}"/>
    <hyperlink ref="B37:C37" r:id="rId2" display="© Commonwealth of Australia &lt;&lt;yyyy&gt;&gt;" xr:uid="{00000000-0004-0000-0000-000001000000}"/>
    <hyperlink ref="B7" location="'Agriculture, forestry and f...'!A1" display="'Agriculture, forestry and f...'!A1" xr:uid="{00000000-0004-0000-0000-000002000000}"/>
    <hyperlink ref="B8:B25" location="'National spotlight'!A1" display="'National spotlight'!A1" xr:uid="{00000000-0004-0000-0000-000003000000}"/>
    <hyperlink ref="B8" location="Mining!A1" display="Mining!A1" xr:uid="{00000000-0004-0000-0000-000004000000}"/>
    <hyperlink ref="B9" location="Manufacturing!A1" display="Manufacturing!A1" xr:uid="{00000000-0004-0000-0000-000005000000}"/>
    <hyperlink ref="B10" location="'Electricity, gas, water and...'!A1" display="'Electricity, gas, water and...'!A1" xr:uid="{00000000-0004-0000-0000-000006000000}"/>
    <hyperlink ref="B11" location="Construction!A1" display="Construction!A1" xr:uid="{00000000-0004-0000-0000-000007000000}"/>
    <hyperlink ref="B12" location="'Wholesale trade'!A1" display="'Wholesale trade'!A1" xr:uid="{00000000-0004-0000-0000-000008000000}"/>
    <hyperlink ref="B13" location="'Retail trade'!A1" display="'Retail trade'!A1" xr:uid="{00000000-0004-0000-0000-000009000000}"/>
    <hyperlink ref="B14" location="'Accommodation and food serv...'!A1" display="'Accommodation and food serv...'!A1" xr:uid="{00000000-0004-0000-0000-00000A000000}"/>
    <hyperlink ref="B15" location="'Transport, postal and wareh...'!A1" display="'Transport, postal and wareh...'!A1" xr:uid="{00000000-0004-0000-0000-00000B000000}"/>
    <hyperlink ref="B16" location="'Information media and telec...'!A1" display="'Information media and telec...'!A1" xr:uid="{00000000-0004-0000-0000-00000C000000}"/>
    <hyperlink ref="B17" location="'Financial and insurance ser...'!A1" display="'Financial and insurance ser...'!A1" xr:uid="{00000000-0004-0000-0000-00000D000000}"/>
    <hyperlink ref="B18" location="'Rental, hiring and real est...'!A1" display="'Rental, hiring and real est...'!A1" xr:uid="{00000000-0004-0000-0000-00000E000000}"/>
    <hyperlink ref="B19" location="'Professional, scientific an...'!A1" display="'Professional, scientific an...'!A1" xr:uid="{00000000-0004-0000-0000-00000F000000}"/>
    <hyperlink ref="B20" location="'Administrative and support ...'!A1" display="'Administrative and support ...'!A1" xr:uid="{00000000-0004-0000-0000-000010000000}"/>
    <hyperlink ref="B21" location="'Public administration and s...'!A1" display="'Public administration and s...'!A1" xr:uid="{00000000-0004-0000-0000-000011000000}"/>
    <hyperlink ref="B22" location="'Education and training'!A1" display="'Education and training'!A1" xr:uid="{00000000-0004-0000-0000-000012000000}"/>
    <hyperlink ref="B23" location="'Health care and social assi...'!A1" display="'Health care and social assi...'!A1" xr:uid="{00000000-0004-0000-0000-000013000000}"/>
    <hyperlink ref="B24" location="'Arts and recreation services'!A1" display="'Arts and recreation services'!A1" xr:uid="{00000000-0004-0000-0000-000014000000}"/>
    <hyperlink ref="B25" location="'Other services'!A1" display="'Other services'!A1" xr:uid="{00000000-0004-0000-0000-000015000000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91D06-0380-4DD9-B523-6A78E9F8F81D}">
  <sheetPr codeName="Sheet12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28</v>
      </c>
    </row>
    <row r="2" spans="1:12" ht="19.5" customHeight="1" x14ac:dyDescent="0.3">
      <c r="A2" s="7" t="str">
        <f>"Weekly Payroll Jobs and Wages in Australia - " &amp;$L$1</f>
        <v>Weekly Payroll Jobs and Wages in Australia - Transport, postal and warehousing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44135</v>
      </c>
    </row>
    <row r="3" spans="1:12" ht="15" customHeight="1" x14ac:dyDescent="0.25">
      <c r="A3" s="38" t="str">
        <f>"Week ending "&amp;TEXT($L$2,"dddd dd mmmm yyyy")</f>
        <v>Week ending Saturday 31 October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44107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44114</v>
      </c>
    </row>
    <row r="6" spans="1:12" ht="16.5" customHeight="1" thickBot="1" x14ac:dyDescent="0.3">
      <c r="A6" s="36" t="str">
        <f>"Change in payroll jobs and total wages, "&amp;$L$1</f>
        <v>Change in payroll jobs and total wages, Transport, postal and warehousing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44121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0"/>
      <c r="H7" s="90"/>
      <c r="I7" s="91"/>
      <c r="J7" s="56"/>
      <c r="K7" s="43" t="s">
        <v>67</v>
      </c>
      <c r="L7" s="44">
        <v>44128</v>
      </c>
    </row>
    <row r="8" spans="1:12" ht="34.15" customHeight="1" x14ac:dyDescent="0.25">
      <c r="A8" s="93"/>
      <c r="B8" s="95" t="str">
        <f>"% Change between " &amp; TEXT($L$3,"dd mmmm")&amp;" and "&amp; TEXT($L$2,"dd mmmm") &amp; " (Change since 100th case of COVID-19)"</f>
        <v>% Change between 14 March and 31 October (Change since 100th case of COVID-19)</v>
      </c>
      <c r="C8" s="97" t="str">
        <f>"% Change between " &amp; TEXT($L$4,"dd mmmm")&amp;" and "&amp; TEXT($L$2,"dd mmmm") &amp; " (monthly change)"</f>
        <v>% Change between 03 October and 31 October (monthly change)</v>
      </c>
      <c r="D8" s="80" t="str">
        <f>"% Change between " &amp; TEXT($L$7,"dd mmmm")&amp;" and "&amp; TEXT($L$2,"dd mmmm") &amp; " (weekly change)"</f>
        <v>% Change between 24 October and 31 October (weekly change)</v>
      </c>
      <c r="E8" s="82" t="str">
        <f>"% Change between " &amp; TEXT($L$6,"dd mmmm")&amp;" and "&amp; TEXT($L$7,"dd mmmm") &amp; " (weekly change)"</f>
        <v>% Change between 17 October and 24 October (weekly change)</v>
      </c>
      <c r="F8" s="99" t="str">
        <f>"% Change between " &amp; TEXT($L$3,"dd mmmm")&amp;" and "&amp; TEXT($L$2,"dd mmmm") &amp; " (Change since 100th case of COVID-19)"</f>
        <v>% Change between 14 March and 31 October (Change since 100th case of COVID-19)</v>
      </c>
      <c r="G8" s="97" t="str">
        <f>"% Change between " &amp; TEXT($L$4,"dd mmmm")&amp;" and "&amp; TEXT($L$2,"dd mmmm") &amp; " (monthly change)"</f>
        <v>% Change between 03 October and 31 October (monthly change)</v>
      </c>
      <c r="H8" s="80" t="str">
        <f>"% Change between " &amp; TEXT($L$7,"dd mmmm")&amp;" and "&amp; TEXT($L$2,"dd mmmm") &amp; " (weekly change)"</f>
        <v>% Change between 24 October and 31 October (weekly change)</v>
      </c>
      <c r="I8" s="82" t="str">
        <f>"% Change between " &amp; TEXT($L$6,"dd mmmm")&amp;" and "&amp; TEXT($L$7,"dd mmmm") &amp; " (weekly change)"</f>
        <v>% Change between 17 October and 24 October (weekly change)</v>
      </c>
      <c r="J8" s="57"/>
      <c r="K8" s="43" t="s">
        <v>68</v>
      </c>
      <c r="L8" s="44">
        <v>44135</v>
      </c>
    </row>
    <row r="9" spans="1:12" ht="34.15" customHeight="1" thickBot="1" x14ac:dyDescent="0.3">
      <c r="A9" s="94"/>
      <c r="B9" s="96"/>
      <c r="C9" s="98"/>
      <c r="D9" s="81"/>
      <c r="E9" s="83"/>
      <c r="F9" s="100"/>
      <c r="G9" s="98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-5.4627613659792074E-2</v>
      </c>
      <c r="C11" s="32">
        <v>2.7956684322338887E-3</v>
      </c>
      <c r="D11" s="32">
        <v>1.1321619001454231E-2</v>
      </c>
      <c r="E11" s="32">
        <v>-3.8763446070355645E-4</v>
      </c>
      <c r="F11" s="32">
        <v>-8.9212336818281113E-2</v>
      </c>
      <c r="G11" s="32">
        <v>-4.9124315706240651E-2</v>
      </c>
      <c r="H11" s="32">
        <v>1.4166351009633926E-2</v>
      </c>
      <c r="I11" s="68">
        <v>7.3010502952253198E-4</v>
      </c>
      <c r="J11" s="46"/>
      <c r="K11" s="46"/>
      <c r="L11" s="47"/>
    </row>
    <row r="12" spans="1:12" x14ac:dyDescent="0.25">
      <c r="A12" s="69" t="s">
        <v>6</v>
      </c>
      <c r="B12" s="32">
        <v>-5.3311404585399291E-2</v>
      </c>
      <c r="C12" s="32">
        <v>2.126666320867443E-4</v>
      </c>
      <c r="D12" s="32">
        <v>1.0130361900200668E-2</v>
      </c>
      <c r="E12" s="32">
        <v>-1.1361937509343223E-3</v>
      </c>
      <c r="F12" s="32">
        <v>-0.10040358720807296</v>
      </c>
      <c r="G12" s="32">
        <v>-3.4556941561266319E-2</v>
      </c>
      <c r="H12" s="32">
        <v>9.6429656940553166E-3</v>
      </c>
      <c r="I12" s="68">
        <v>8.6409186744473843E-4</v>
      </c>
      <c r="J12" s="46"/>
      <c r="K12" s="46"/>
      <c r="L12" s="47"/>
    </row>
    <row r="13" spans="1:12" ht="15" customHeight="1" x14ac:dyDescent="0.25">
      <c r="A13" s="69" t="s">
        <v>5</v>
      </c>
      <c r="B13" s="32">
        <v>-6.6665893892108752E-2</v>
      </c>
      <c r="C13" s="32">
        <v>2.4290956348904658E-4</v>
      </c>
      <c r="D13" s="32">
        <v>9.7943024356661468E-4</v>
      </c>
      <c r="E13" s="32">
        <v>4.1290173898849147E-3</v>
      </c>
      <c r="F13" s="32">
        <v>-0.10556885230637769</v>
      </c>
      <c r="G13" s="32">
        <v>-0.10706614320059904</v>
      </c>
      <c r="H13" s="32">
        <v>4.1561381733301594E-4</v>
      </c>
      <c r="I13" s="68">
        <v>8.87934023506598E-3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-4.913949759486913E-2</v>
      </c>
      <c r="C14" s="32">
        <v>-2.527868780369813E-3</v>
      </c>
      <c r="D14" s="32">
        <v>6.8139550367296575E-3</v>
      </c>
      <c r="E14" s="32">
        <v>-4.4366556489716658E-4</v>
      </c>
      <c r="F14" s="32">
        <v>-9.762054518973895E-2</v>
      </c>
      <c r="G14" s="32">
        <v>-4.4796817153653135E-2</v>
      </c>
      <c r="H14" s="32">
        <v>-7.1247335243290744E-3</v>
      </c>
      <c r="I14" s="68">
        <v>7.2839859390370076E-3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-5.3546280309286209E-2</v>
      </c>
      <c r="C15" s="32">
        <v>9.2223334000398616E-3</v>
      </c>
      <c r="D15" s="32">
        <v>2.0784551858149092E-2</v>
      </c>
      <c r="E15" s="32">
        <v>-1.0534748648107328E-2</v>
      </c>
      <c r="F15" s="32">
        <v>-7.0319671519498361E-2</v>
      </c>
      <c r="G15" s="32">
        <v>-2.642991873207623E-2</v>
      </c>
      <c r="H15" s="32">
        <v>1.7493262628337281E-2</v>
      </c>
      <c r="I15" s="68">
        <v>1.7584371323611458E-2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-3.8899916943521573E-2</v>
      </c>
      <c r="C16" s="32">
        <v>2.1035007610350043E-2</v>
      </c>
      <c r="D16" s="32">
        <v>4.6544722800036187E-2</v>
      </c>
      <c r="E16" s="32">
        <v>-3.4249662009914195E-3</v>
      </c>
      <c r="F16" s="32">
        <v>-5.9096297595516711E-3</v>
      </c>
      <c r="G16" s="32">
        <v>1.5787371445282528E-2</v>
      </c>
      <c r="H16" s="32">
        <v>0.10115608400397891</v>
      </c>
      <c r="I16" s="68">
        <v>-3.5236043950480744E-2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-6.2535792005497637E-2</v>
      </c>
      <c r="C17" s="32">
        <v>8.2532643508252956E-3</v>
      </c>
      <c r="D17" s="32">
        <v>-8.4797092671108354E-3</v>
      </c>
      <c r="E17" s="32">
        <v>1.3343037360504795E-3</v>
      </c>
      <c r="F17" s="32">
        <v>-9.5709083627179892E-2</v>
      </c>
      <c r="G17" s="32">
        <v>0</v>
      </c>
      <c r="H17" s="32">
        <v>0</v>
      </c>
      <c r="I17" s="68">
        <v>0</v>
      </c>
      <c r="J17" s="46"/>
      <c r="K17" s="46"/>
      <c r="L17" s="47"/>
    </row>
    <row r="18" spans="1:12" ht="15" customHeight="1" x14ac:dyDescent="0.25">
      <c r="A18" s="69" t="s">
        <v>2</v>
      </c>
      <c r="B18" s="32">
        <v>-6.4980544747081703E-2</v>
      </c>
      <c r="C18" s="32">
        <v>7.4229346485819026E-3</v>
      </c>
      <c r="D18" s="32">
        <v>8.1688055281341487E-3</v>
      </c>
      <c r="E18" s="32">
        <v>-2.4618414574101299E-3</v>
      </c>
      <c r="F18" s="32">
        <v>-8.5188546566707601E-2</v>
      </c>
      <c r="G18" s="32">
        <v>1.243963541240678E-2</v>
      </c>
      <c r="H18" s="32">
        <v>7.9404340552564623E-3</v>
      </c>
      <c r="I18" s="68">
        <v>-1.2921272830694441E-2</v>
      </c>
      <c r="J18" s="46"/>
      <c r="K18" s="46"/>
      <c r="L18" s="47"/>
    </row>
    <row r="19" spans="1:12" x14ac:dyDescent="0.25">
      <c r="A19" s="70" t="s">
        <v>1</v>
      </c>
      <c r="B19" s="32">
        <v>-6.0113100848256384E-2</v>
      </c>
      <c r="C19" s="32">
        <v>1.6188858695652231E-2</v>
      </c>
      <c r="D19" s="32">
        <v>2.4541095890410869E-2</v>
      </c>
      <c r="E19" s="32">
        <v>3.4364261168384758E-3</v>
      </c>
      <c r="F19" s="32">
        <v>-0.16290119168963757</v>
      </c>
      <c r="G19" s="32">
        <v>-6.243086539205156E-2</v>
      </c>
      <c r="H19" s="32">
        <v>1.6474937577856341E-2</v>
      </c>
      <c r="I19" s="68">
        <v>-3.7688902760262266E-3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-5.5799702986912947E-2</v>
      </c>
      <c r="C21" s="32">
        <v>4.4424832418230586E-3</v>
      </c>
      <c r="D21" s="32">
        <v>1.0224039624489034E-2</v>
      </c>
      <c r="E21" s="32">
        <v>2.7449252770339605E-4</v>
      </c>
      <c r="F21" s="32">
        <v>-8.9543313617176601E-2</v>
      </c>
      <c r="G21" s="32">
        <v>-3.7636078345918866E-2</v>
      </c>
      <c r="H21" s="32">
        <v>1.3498446332930403E-2</v>
      </c>
      <c r="I21" s="68">
        <v>4.7507302766391923E-4</v>
      </c>
      <c r="J21" s="46"/>
      <c r="K21" s="46"/>
      <c r="L21" s="46"/>
    </row>
    <row r="22" spans="1:12" x14ac:dyDescent="0.25">
      <c r="A22" s="69" t="s">
        <v>13</v>
      </c>
      <c r="B22" s="32">
        <v>-6.226670350185437E-2</v>
      </c>
      <c r="C22" s="32">
        <v>-2.4829907740534507E-3</v>
      </c>
      <c r="D22" s="32">
        <v>1.4253841487155805E-2</v>
      </c>
      <c r="E22" s="32">
        <v>-2.2946347104152442E-3</v>
      </c>
      <c r="F22" s="32">
        <v>-9.4180207882006317E-2</v>
      </c>
      <c r="G22" s="32">
        <v>-8.9584413327546186E-2</v>
      </c>
      <c r="H22" s="32">
        <v>1.7142302143121846E-2</v>
      </c>
      <c r="I22" s="68">
        <v>9.0723865482811306E-4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0.26280020975353957</v>
      </c>
      <c r="C23" s="32">
        <v>2.9421487603305652E-2</v>
      </c>
      <c r="D23" s="32">
        <v>1.5244519392917377E-2</v>
      </c>
      <c r="E23" s="32">
        <v>1.007806955287438E-2</v>
      </c>
      <c r="F23" s="32">
        <v>0.44198917842576191</v>
      </c>
      <c r="G23" s="32">
        <v>4.7112374090171549E-2</v>
      </c>
      <c r="H23" s="32">
        <v>1.1312932675571874E-2</v>
      </c>
      <c r="I23" s="68">
        <v>6.9021433528835274E-3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-5.6492656830340438E-2</v>
      </c>
      <c r="C24" s="32">
        <v>-9.280998980267241E-3</v>
      </c>
      <c r="D24" s="32">
        <v>8.3250487063235568E-3</v>
      </c>
      <c r="E24" s="32">
        <v>1.4222416716809239E-3</v>
      </c>
      <c r="F24" s="32">
        <v>-5.5608530058906647E-2</v>
      </c>
      <c r="G24" s="32">
        <v>-5.0584445252633503E-2</v>
      </c>
      <c r="H24" s="32">
        <v>3.8583647997370019E-3</v>
      </c>
      <c r="I24" s="68">
        <v>-2.0394226689329775E-3</v>
      </c>
      <c r="J24" s="46"/>
      <c r="K24" s="46" t="s">
        <v>48</v>
      </c>
      <c r="L24" s="47">
        <v>122.67</v>
      </c>
    </row>
    <row r="25" spans="1:12" x14ac:dyDescent="0.25">
      <c r="A25" s="69" t="s">
        <v>50</v>
      </c>
      <c r="B25" s="32">
        <v>-5.2008403272183368E-2</v>
      </c>
      <c r="C25" s="32">
        <v>-5.2188919568897374E-3</v>
      </c>
      <c r="D25" s="32">
        <v>1.0658446920422948E-2</v>
      </c>
      <c r="E25" s="32">
        <v>1.1097647978075553E-3</v>
      </c>
      <c r="F25" s="32">
        <v>-8.6512708636042102E-2</v>
      </c>
      <c r="G25" s="32">
        <v>-6.4267721682721768E-2</v>
      </c>
      <c r="H25" s="32">
        <v>1.1661950060074089E-2</v>
      </c>
      <c r="I25" s="68">
        <v>-5.0456688376465664E-3</v>
      </c>
      <c r="J25" s="46"/>
      <c r="K25" s="46" t="s">
        <v>49</v>
      </c>
      <c r="L25" s="47">
        <v>95.23</v>
      </c>
    </row>
    <row r="26" spans="1:12" x14ac:dyDescent="0.25">
      <c r="A26" s="69" t="s">
        <v>51</v>
      </c>
      <c r="B26" s="32">
        <v>-4.4241972823351849E-2</v>
      </c>
      <c r="C26" s="32">
        <v>5.011221511583841E-4</v>
      </c>
      <c r="D26" s="32">
        <v>1.324853542197979E-2</v>
      </c>
      <c r="E26" s="32">
        <v>-4.3731467457386319E-4</v>
      </c>
      <c r="F26" s="32">
        <v>-0.10744577674407674</v>
      </c>
      <c r="G26" s="32">
        <v>-7.8244261218078481E-2</v>
      </c>
      <c r="H26" s="32">
        <v>1.2767606157289002E-2</v>
      </c>
      <c r="I26" s="68">
        <v>-9.0955833402283082E-3</v>
      </c>
      <c r="J26" s="46"/>
      <c r="K26" s="46" t="s">
        <v>50</v>
      </c>
      <c r="L26" s="47">
        <v>95.3</v>
      </c>
    </row>
    <row r="27" spans="1:12" ht="17.25" customHeight="1" x14ac:dyDescent="0.25">
      <c r="A27" s="69" t="s">
        <v>52</v>
      </c>
      <c r="B27" s="32">
        <v>-4.7798247911755243E-2</v>
      </c>
      <c r="C27" s="32">
        <v>8.0220604093705905E-3</v>
      </c>
      <c r="D27" s="32">
        <v>1.3936839495459763E-2</v>
      </c>
      <c r="E27" s="32">
        <v>-1.835448911620019E-3</v>
      </c>
      <c r="F27" s="32">
        <v>-0.10274365939238794</v>
      </c>
      <c r="G27" s="32">
        <v>-5.4636594811176109E-2</v>
      </c>
      <c r="H27" s="32">
        <v>1.8284923382543505E-2</v>
      </c>
      <c r="I27" s="68">
        <v>-8.8062700515151304E-3</v>
      </c>
      <c r="J27" s="59"/>
      <c r="K27" s="50" t="s">
        <v>51</v>
      </c>
      <c r="L27" s="47">
        <v>95.53</v>
      </c>
    </row>
    <row r="28" spans="1:12" x14ac:dyDescent="0.25">
      <c r="A28" s="69" t="s">
        <v>53</v>
      </c>
      <c r="B28" s="32">
        <v>-8.3656023358764209E-2</v>
      </c>
      <c r="C28" s="32">
        <v>2.8156070341562422E-2</v>
      </c>
      <c r="D28" s="32">
        <v>1.2596432065613339E-2</v>
      </c>
      <c r="E28" s="32">
        <v>-1.7662704679577423E-3</v>
      </c>
      <c r="F28" s="32">
        <v>-0.12720254305804368</v>
      </c>
      <c r="G28" s="32">
        <v>-1.9685093861162239E-2</v>
      </c>
      <c r="H28" s="32">
        <v>2.5447600179449026E-2</v>
      </c>
      <c r="I28" s="68">
        <v>-1.7288763133415097E-2</v>
      </c>
      <c r="J28" s="54"/>
      <c r="K28" s="41" t="s">
        <v>52</v>
      </c>
      <c r="L28" s="47">
        <v>94.46</v>
      </c>
    </row>
    <row r="29" spans="1:12" ht="15.75" thickBot="1" x14ac:dyDescent="0.3">
      <c r="A29" s="71" t="s">
        <v>54</v>
      </c>
      <c r="B29" s="72">
        <v>-0.15113104414856338</v>
      </c>
      <c r="C29" s="72">
        <v>9.7821279680986084E-2</v>
      </c>
      <c r="D29" s="72">
        <v>1.7416428691416241E-2</v>
      </c>
      <c r="E29" s="72">
        <v>6.2542258282622942E-3</v>
      </c>
      <c r="F29" s="72">
        <v>-0.14623650795074217</v>
      </c>
      <c r="G29" s="72">
        <v>6.7932900487611914E-2</v>
      </c>
      <c r="H29" s="72">
        <v>3.8714172632385635E-2</v>
      </c>
      <c r="I29" s="73">
        <v>4.4240029794466729E-3</v>
      </c>
      <c r="J29" s="54"/>
      <c r="K29" s="41" t="s">
        <v>53</v>
      </c>
      <c r="L29" s="47">
        <v>89.12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77.319999999999993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Transport, postal and warehousing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124.38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93.57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93.8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94.33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93.91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90.49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83.43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126.28</v>
      </c>
    </row>
    <row r="43" spans="1:12" x14ac:dyDescent="0.25">
      <c r="K43" s="46" t="s">
        <v>49</v>
      </c>
      <c r="L43" s="47">
        <v>94.35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94.8</v>
      </c>
    </row>
    <row r="45" spans="1:12" ht="15.4" customHeight="1" x14ac:dyDescent="0.25">
      <c r="A45" s="26" t="str">
        <f>"Indexed number of payroll jobs in "&amp;$L$1&amp;" each week by age group"</f>
        <v>Indexed number of payroll jobs in Transport, postal and warehousing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95.58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95.22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91.63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84.89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94.24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92.9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95.8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92.25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93.84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92.91</v>
      </c>
    </row>
    <row r="59" spans="1:12" ht="15.4" customHeight="1" x14ac:dyDescent="0.25">
      <c r="K59" s="41" t="s">
        <v>2</v>
      </c>
      <c r="L59" s="47">
        <v>94.01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Transport, postal and warehousing each week by State and Territory</v>
      </c>
      <c r="K60" s="41" t="s">
        <v>1</v>
      </c>
      <c r="L60" s="47">
        <v>91.38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93.81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93.48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94.8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92.07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90.63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94.57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93.3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90.93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94.78</v>
      </c>
    </row>
    <row r="72" spans="1:12" ht="15.4" customHeight="1" x14ac:dyDescent="0.25">
      <c r="K72" s="46" t="s">
        <v>5</v>
      </c>
      <c r="L72" s="47">
        <v>93.11</v>
      </c>
    </row>
    <row r="73" spans="1:12" ht="15.4" customHeight="1" x14ac:dyDescent="0.25">
      <c r="K73" s="46" t="s">
        <v>46</v>
      </c>
      <c r="L73" s="47">
        <v>95.28</v>
      </c>
    </row>
    <row r="74" spans="1:12" ht="15.4" customHeight="1" x14ac:dyDescent="0.25">
      <c r="K74" s="50" t="s">
        <v>4</v>
      </c>
      <c r="L74" s="47">
        <v>93.77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Transport, postal and warehousing each week by State and Territory</v>
      </c>
      <c r="K75" s="41" t="s">
        <v>3</v>
      </c>
      <c r="L75" s="47">
        <v>95.45</v>
      </c>
    </row>
    <row r="76" spans="1:12" ht="15.4" customHeight="1" x14ac:dyDescent="0.25">
      <c r="K76" s="41" t="s">
        <v>45</v>
      </c>
      <c r="L76" s="47">
        <v>93.61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94.03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93.16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94.53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93.66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93.4</v>
      </c>
    </row>
    <row r="85" spans="1:12" ht="15.4" customHeight="1" x14ac:dyDescent="0.25">
      <c r="K85" s="50" t="s">
        <v>4</v>
      </c>
      <c r="L85" s="47">
        <v>97.27</v>
      </c>
    </row>
    <row r="86" spans="1:12" ht="15.4" customHeight="1" x14ac:dyDescent="0.25">
      <c r="K86" s="41" t="s">
        <v>3</v>
      </c>
      <c r="L86" s="47">
        <v>93.51</v>
      </c>
    </row>
    <row r="87" spans="1:12" ht="15.4" customHeight="1" x14ac:dyDescent="0.25">
      <c r="K87" s="41" t="s">
        <v>45</v>
      </c>
      <c r="L87" s="47">
        <v>93.31</v>
      </c>
    </row>
    <row r="88" spans="1:12" ht="15.4" customHeight="1" x14ac:dyDescent="0.25">
      <c r="K88" s="41" t="s">
        <v>2</v>
      </c>
      <c r="L88" s="47">
        <v>89.95</v>
      </c>
    </row>
    <row r="89" spans="1:12" ht="15.4" customHeight="1" x14ac:dyDescent="0.25">
      <c r="K89" s="41" t="s">
        <v>1</v>
      </c>
      <c r="L89" s="47">
        <v>94.07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92.24</v>
      </c>
    </row>
    <row r="92" spans="1:12" ht="15" customHeight="1" x14ac:dyDescent="0.25">
      <c r="K92" s="46" t="s">
        <v>5</v>
      </c>
      <c r="L92" s="47">
        <v>91.97</v>
      </c>
    </row>
    <row r="93" spans="1:12" ht="15" customHeight="1" x14ac:dyDescent="0.25">
      <c r="A93" s="26"/>
      <c r="K93" s="46" t="s">
        <v>46</v>
      </c>
      <c r="L93" s="47">
        <v>92.74</v>
      </c>
    </row>
    <row r="94" spans="1:12" ht="15" customHeight="1" x14ac:dyDescent="0.25">
      <c r="K94" s="50" t="s">
        <v>4</v>
      </c>
      <c r="L94" s="47">
        <v>92.87</v>
      </c>
    </row>
    <row r="95" spans="1:12" ht="15" customHeight="1" x14ac:dyDescent="0.25">
      <c r="K95" s="41" t="s">
        <v>3</v>
      </c>
      <c r="L95" s="47">
        <v>93.28</v>
      </c>
    </row>
    <row r="96" spans="1:12" ht="15" customHeight="1" x14ac:dyDescent="0.25">
      <c r="K96" s="41" t="s">
        <v>45</v>
      </c>
      <c r="L96" s="47">
        <v>94.16</v>
      </c>
    </row>
    <row r="97" spans="1:12" ht="15" customHeight="1" x14ac:dyDescent="0.25">
      <c r="K97" s="41" t="s">
        <v>2</v>
      </c>
      <c r="L97" s="47">
        <v>91.53</v>
      </c>
    </row>
    <row r="98" spans="1:12" ht="15" customHeight="1" x14ac:dyDescent="0.25">
      <c r="K98" s="41" t="s">
        <v>1</v>
      </c>
      <c r="L98" s="47">
        <v>92.28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93.16</v>
      </c>
    </row>
    <row r="101" spans="1:12" x14ac:dyDescent="0.25">
      <c r="A101" s="25"/>
      <c r="B101" s="24"/>
      <c r="K101" s="46" t="s">
        <v>5</v>
      </c>
      <c r="L101" s="47">
        <v>93.27</v>
      </c>
    </row>
    <row r="102" spans="1:12" x14ac:dyDescent="0.25">
      <c r="A102" s="25"/>
      <c r="B102" s="24"/>
      <c r="K102" s="46" t="s">
        <v>46</v>
      </c>
      <c r="L102" s="47">
        <v>93.69</v>
      </c>
    </row>
    <row r="103" spans="1:12" x14ac:dyDescent="0.25">
      <c r="A103" s="25"/>
      <c r="B103" s="24"/>
      <c r="K103" s="50" t="s">
        <v>4</v>
      </c>
      <c r="L103" s="47">
        <v>95.61</v>
      </c>
    </row>
    <row r="104" spans="1:12" x14ac:dyDescent="0.25">
      <c r="A104" s="25"/>
      <c r="B104" s="24"/>
      <c r="K104" s="41" t="s">
        <v>3</v>
      </c>
      <c r="L104" s="47">
        <v>96.14</v>
      </c>
    </row>
    <row r="105" spans="1:12" x14ac:dyDescent="0.25">
      <c r="A105" s="25"/>
      <c r="B105" s="24"/>
      <c r="K105" s="41" t="s">
        <v>45</v>
      </c>
      <c r="L105" s="47">
        <v>93.86</v>
      </c>
    </row>
    <row r="106" spans="1:12" x14ac:dyDescent="0.25">
      <c r="A106" s="25"/>
      <c r="B106" s="24"/>
      <c r="K106" s="41" t="s">
        <v>2</v>
      </c>
      <c r="L106" s="47">
        <v>92.13</v>
      </c>
    </row>
    <row r="107" spans="1:12" x14ac:dyDescent="0.25">
      <c r="A107" s="25"/>
      <c r="B107" s="24"/>
      <c r="K107" s="41" t="s">
        <v>1</v>
      </c>
      <c r="L107" s="47">
        <v>94.44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99.351600000000005</v>
      </c>
    </row>
    <row r="111" spans="1:12" x14ac:dyDescent="0.25">
      <c r="K111" s="75">
        <v>43918</v>
      </c>
      <c r="L111" s="47">
        <v>97.499700000000004</v>
      </c>
    </row>
    <row r="112" spans="1:12" x14ac:dyDescent="0.25">
      <c r="K112" s="75">
        <v>43925</v>
      </c>
      <c r="L112" s="47">
        <v>96.924000000000007</v>
      </c>
    </row>
    <row r="113" spans="11:12" x14ac:dyDescent="0.25">
      <c r="K113" s="75">
        <v>43932</v>
      </c>
      <c r="L113" s="47">
        <v>95.601100000000002</v>
      </c>
    </row>
    <row r="114" spans="11:12" x14ac:dyDescent="0.25">
      <c r="K114" s="75">
        <v>43939</v>
      </c>
      <c r="L114" s="47">
        <v>95.042400000000001</v>
      </c>
    </row>
    <row r="115" spans="11:12" x14ac:dyDescent="0.25">
      <c r="K115" s="75">
        <v>43946</v>
      </c>
      <c r="L115" s="47">
        <v>95.451099999999997</v>
      </c>
    </row>
    <row r="116" spans="11:12" x14ac:dyDescent="0.25">
      <c r="K116" s="75">
        <v>43953</v>
      </c>
      <c r="L116" s="47">
        <v>95.693100000000001</v>
      </c>
    </row>
    <row r="117" spans="11:12" x14ac:dyDescent="0.25">
      <c r="K117" s="75">
        <v>43960</v>
      </c>
      <c r="L117" s="47">
        <v>94.875399999999999</v>
      </c>
    </row>
    <row r="118" spans="11:12" x14ac:dyDescent="0.25">
      <c r="K118" s="75">
        <v>43967</v>
      </c>
      <c r="L118" s="47">
        <v>95.333299999999994</v>
      </c>
    </row>
    <row r="119" spans="11:12" x14ac:dyDescent="0.25">
      <c r="K119" s="75">
        <v>43974</v>
      </c>
      <c r="L119" s="47">
        <v>95.643199999999993</v>
      </c>
    </row>
    <row r="120" spans="11:12" x14ac:dyDescent="0.25">
      <c r="K120" s="75">
        <v>43981</v>
      </c>
      <c r="L120" s="47">
        <v>95.312700000000007</v>
      </c>
    </row>
    <row r="121" spans="11:12" x14ac:dyDescent="0.25">
      <c r="K121" s="75">
        <v>43988</v>
      </c>
      <c r="L121" s="47">
        <v>95.846900000000005</v>
      </c>
    </row>
    <row r="122" spans="11:12" x14ac:dyDescent="0.25">
      <c r="K122" s="75">
        <v>43995</v>
      </c>
      <c r="L122" s="47">
        <v>96.120099999999994</v>
      </c>
    </row>
    <row r="123" spans="11:12" x14ac:dyDescent="0.25">
      <c r="K123" s="75">
        <v>44002</v>
      </c>
      <c r="L123" s="47">
        <v>95.877099999999999</v>
      </c>
    </row>
    <row r="124" spans="11:12" x14ac:dyDescent="0.25">
      <c r="K124" s="75">
        <v>44009</v>
      </c>
      <c r="L124" s="47">
        <v>93.265500000000003</v>
      </c>
    </row>
    <row r="125" spans="11:12" x14ac:dyDescent="0.25">
      <c r="K125" s="75">
        <v>44016</v>
      </c>
      <c r="L125" s="47">
        <v>94.186700000000002</v>
      </c>
    </row>
    <row r="126" spans="11:12" x14ac:dyDescent="0.25">
      <c r="K126" s="75">
        <v>44023</v>
      </c>
      <c r="L126" s="47">
        <v>95.038799999999995</v>
      </c>
    </row>
    <row r="127" spans="11:12" x14ac:dyDescent="0.25">
      <c r="K127" s="75">
        <v>44030</v>
      </c>
      <c r="L127" s="47">
        <v>95.6464</v>
      </c>
    </row>
    <row r="128" spans="11:12" x14ac:dyDescent="0.25">
      <c r="K128" s="75">
        <v>44037</v>
      </c>
      <c r="L128" s="47">
        <v>95.598600000000005</v>
      </c>
    </row>
    <row r="129" spans="1:12" x14ac:dyDescent="0.25">
      <c r="K129" s="75">
        <v>44044</v>
      </c>
      <c r="L129" s="47">
        <v>95.805700000000002</v>
      </c>
    </row>
    <row r="130" spans="1:12" x14ac:dyDescent="0.25">
      <c r="K130" s="75">
        <v>44051</v>
      </c>
      <c r="L130" s="47">
        <v>95.866399999999999</v>
      </c>
    </row>
    <row r="131" spans="1:12" x14ac:dyDescent="0.25">
      <c r="K131" s="75">
        <v>44058</v>
      </c>
      <c r="L131" s="47">
        <v>95.534700000000001</v>
      </c>
    </row>
    <row r="132" spans="1:12" x14ac:dyDescent="0.25">
      <c r="K132" s="75">
        <v>44065</v>
      </c>
      <c r="L132" s="47">
        <v>95.632400000000004</v>
      </c>
    </row>
    <row r="133" spans="1:12" x14ac:dyDescent="0.25">
      <c r="K133" s="75">
        <v>44072</v>
      </c>
      <c r="L133" s="47">
        <v>95.353899999999996</v>
      </c>
    </row>
    <row r="134" spans="1:12" x14ac:dyDescent="0.25">
      <c r="K134" s="75">
        <v>44079</v>
      </c>
      <c r="L134" s="47">
        <v>95.340299999999999</v>
      </c>
    </row>
    <row r="135" spans="1:12" x14ac:dyDescent="0.25">
      <c r="K135" s="75">
        <v>44086</v>
      </c>
      <c r="L135" s="47">
        <v>95.296599999999998</v>
      </c>
    </row>
    <row r="136" spans="1:12" x14ac:dyDescent="0.25">
      <c r="K136" s="75">
        <v>44093</v>
      </c>
      <c r="L136" s="47">
        <v>95.550799999999995</v>
      </c>
    </row>
    <row r="137" spans="1:12" x14ac:dyDescent="0.25">
      <c r="K137" s="75">
        <v>44100</v>
      </c>
      <c r="L137" s="47">
        <v>95.116500000000002</v>
      </c>
    </row>
    <row r="138" spans="1:12" x14ac:dyDescent="0.25">
      <c r="K138" s="75">
        <v>44107</v>
      </c>
      <c r="L138" s="47">
        <v>94.273700000000005</v>
      </c>
    </row>
    <row r="139" spans="1:12" x14ac:dyDescent="0.25">
      <c r="K139" s="75">
        <v>44114</v>
      </c>
      <c r="L139" s="47">
        <v>93.328900000000004</v>
      </c>
    </row>
    <row r="140" spans="1:12" x14ac:dyDescent="0.25">
      <c r="A140" s="25"/>
      <c r="B140" s="24"/>
      <c r="K140" s="75">
        <v>44121</v>
      </c>
      <c r="L140" s="47">
        <v>93.515199999999993</v>
      </c>
    </row>
    <row r="141" spans="1:12" x14ac:dyDescent="0.25">
      <c r="A141" s="25"/>
      <c r="B141" s="24"/>
      <c r="K141" s="75">
        <v>44128</v>
      </c>
      <c r="L141" s="47">
        <v>93.478899999999996</v>
      </c>
    </row>
    <row r="142" spans="1:12" x14ac:dyDescent="0.25">
      <c r="K142" s="75">
        <v>44135</v>
      </c>
      <c r="L142" s="47">
        <v>94.537199999999999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100.6591</v>
      </c>
    </row>
    <row r="153" spans="11:12" x14ac:dyDescent="0.25">
      <c r="K153" s="75">
        <v>43918</v>
      </c>
      <c r="L153" s="47">
        <v>98.252200000000002</v>
      </c>
    </row>
    <row r="154" spans="11:12" x14ac:dyDescent="0.25">
      <c r="K154" s="75">
        <v>43925</v>
      </c>
      <c r="L154" s="47">
        <v>96.944800000000001</v>
      </c>
    </row>
    <row r="155" spans="11:12" x14ac:dyDescent="0.25">
      <c r="K155" s="75">
        <v>43932</v>
      </c>
      <c r="L155" s="47">
        <v>97.342100000000002</v>
      </c>
    </row>
    <row r="156" spans="11:12" x14ac:dyDescent="0.25">
      <c r="K156" s="75">
        <v>43939</v>
      </c>
      <c r="L156" s="47">
        <v>96.507900000000006</v>
      </c>
    </row>
    <row r="157" spans="11:12" x14ac:dyDescent="0.25">
      <c r="K157" s="75">
        <v>43946</v>
      </c>
      <c r="L157" s="47">
        <v>94.048900000000003</v>
      </c>
    </row>
    <row r="158" spans="11:12" x14ac:dyDescent="0.25">
      <c r="K158" s="75">
        <v>43953</v>
      </c>
      <c r="L158" s="47">
        <v>92.500399999999999</v>
      </c>
    </row>
    <row r="159" spans="11:12" x14ac:dyDescent="0.25">
      <c r="K159" s="75">
        <v>43960</v>
      </c>
      <c r="L159" s="47">
        <v>89.7637</v>
      </c>
    </row>
    <row r="160" spans="11:12" x14ac:dyDescent="0.25">
      <c r="K160" s="75">
        <v>43967</v>
      </c>
      <c r="L160" s="47">
        <v>89.754499999999993</v>
      </c>
    </row>
    <row r="161" spans="11:12" x14ac:dyDescent="0.25">
      <c r="K161" s="75">
        <v>43974</v>
      </c>
      <c r="L161" s="47">
        <v>89.687799999999996</v>
      </c>
    </row>
    <row r="162" spans="11:12" x14ac:dyDescent="0.25">
      <c r="K162" s="75">
        <v>43981</v>
      </c>
      <c r="L162" s="47">
        <v>91.050600000000003</v>
      </c>
    </row>
    <row r="163" spans="11:12" x14ac:dyDescent="0.25">
      <c r="K163" s="75">
        <v>43988</v>
      </c>
      <c r="L163" s="47">
        <v>92.656300000000002</v>
      </c>
    </row>
    <row r="164" spans="11:12" x14ac:dyDescent="0.25">
      <c r="K164" s="75">
        <v>43995</v>
      </c>
      <c r="L164" s="47">
        <v>92.928299999999993</v>
      </c>
    </row>
    <row r="165" spans="11:12" x14ac:dyDescent="0.25">
      <c r="K165" s="75">
        <v>44002</v>
      </c>
      <c r="L165" s="47">
        <v>93.516999999999996</v>
      </c>
    </row>
    <row r="166" spans="11:12" x14ac:dyDescent="0.25">
      <c r="K166" s="75">
        <v>44009</v>
      </c>
      <c r="L166" s="47">
        <v>92.163200000000003</v>
      </c>
    </row>
    <row r="167" spans="11:12" x14ac:dyDescent="0.25">
      <c r="K167" s="75">
        <v>44016</v>
      </c>
      <c r="L167" s="47">
        <v>92.443299999999994</v>
      </c>
    </row>
    <row r="168" spans="11:12" x14ac:dyDescent="0.25">
      <c r="K168" s="75">
        <v>44023</v>
      </c>
      <c r="L168" s="47">
        <v>88.764300000000006</v>
      </c>
    </row>
    <row r="169" spans="11:12" x14ac:dyDescent="0.25">
      <c r="K169" s="75">
        <v>44030</v>
      </c>
      <c r="L169" s="47">
        <v>88.394400000000005</v>
      </c>
    </row>
    <row r="170" spans="11:12" x14ac:dyDescent="0.25">
      <c r="K170" s="75">
        <v>44037</v>
      </c>
      <c r="L170" s="47">
        <v>88.750900000000001</v>
      </c>
    </row>
    <row r="171" spans="11:12" x14ac:dyDescent="0.25">
      <c r="K171" s="75">
        <v>44044</v>
      </c>
      <c r="L171" s="47">
        <v>88.369699999999995</v>
      </c>
    </row>
    <row r="172" spans="11:12" x14ac:dyDescent="0.25">
      <c r="K172" s="75">
        <v>44051</v>
      </c>
      <c r="L172" s="47">
        <v>89.640299999999996</v>
      </c>
    </row>
    <row r="173" spans="11:12" x14ac:dyDescent="0.25">
      <c r="K173" s="75">
        <v>44058</v>
      </c>
      <c r="L173" s="47">
        <v>90.222200000000001</v>
      </c>
    </row>
    <row r="174" spans="11:12" x14ac:dyDescent="0.25">
      <c r="K174" s="75">
        <v>44065</v>
      </c>
      <c r="L174" s="47">
        <v>90.457899999999995</v>
      </c>
    </row>
    <row r="175" spans="11:12" x14ac:dyDescent="0.25">
      <c r="K175" s="75">
        <v>44072</v>
      </c>
      <c r="L175" s="47">
        <v>88.3596</v>
      </c>
    </row>
    <row r="176" spans="11:12" x14ac:dyDescent="0.25">
      <c r="K176" s="75">
        <v>44079</v>
      </c>
      <c r="L176" s="47">
        <v>91.192800000000005</v>
      </c>
    </row>
    <row r="177" spans="11:12" x14ac:dyDescent="0.25">
      <c r="K177" s="75">
        <v>44086</v>
      </c>
      <c r="L177" s="47">
        <v>91.317899999999995</v>
      </c>
    </row>
    <row r="178" spans="11:12" x14ac:dyDescent="0.25">
      <c r="K178" s="75">
        <v>44093</v>
      </c>
      <c r="L178" s="47">
        <v>95.992500000000007</v>
      </c>
    </row>
    <row r="179" spans="11:12" x14ac:dyDescent="0.25">
      <c r="K179" s="75">
        <v>44100</v>
      </c>
      <c r="L179" s="47">
        <v>100.34869999999999</v>
      </c>
    </row>
    <row r="180" spans="11:12" x14ac:dyDescent="0.25">
      <c r="K180" s="75">
        <v>44107</v>
      </c>
      <c r="L180" s="47">
        <v>95.784099999999995</v>
      </c>
    </row>
    <row r="181" spans="11:12" x14ac:dyDescent="0.25">
      <c r="K181" s="75">
        <v>44114</v>
      </c>
      <c r="L181" s="47">
        <v>89.28</v>
      </c>
    </row>
    <row r="182" spans="11:12" x14ac:dyDescent="0.25">
      <c r="K182" s="75">
        <v>44121</v>
      </c>
      <c r="L182" s="47">
        <v>89.741</v>
      </c>
    </row>
    <row r="183" spans="11:12" x14ac:dyDescent="0.25">
      <c r="K183" s="75">
        <v>44128</v>
      </c>
      <c r="L183" s="47">
        <v>89.8065</v>
      </c>
    </row>
    <row r="184" spans="11:12" x14ac:dyDescent="0.25">
      <c r="K184" s="75">
        <v>44135</v>
      </c>
      <c r="L184" s="47">
        <v>91.078800000000001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1EB83-C05B-4C90-BBA6-03F5BD027C84}">
  <sheetPr codeName="Sheet13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29</v>
      </c>
    </row>
    <row r="2" spans="1:12" ht="19.5" customHeight="1" x14ac:dyDescent="0.3">
      <c r="A2" s="7" t="str">
        <f>"Weekly Payroll Jobs and Wages in Australia - " &amp;$L$1</f>
        <v>Weekly Payroll Jobs and Wages in Australia - Information media and telecommunications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44135</v>
      </c>
    </row>
    <row r="3" spans="1:12" ht="15" customHeight="1" x14ac:dyDescent="0.25">
      <c r="A3" s="38" t="str">
        <f>"Week ending "&amp;TEXT($L$2,"dddd dd mmmm yyyy")</f>
        <v>Week ending Saturday 31 October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44107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44114</v>
      </c>
    </row>
    <row r="6" spans="1:12" ht="16.5" customHeight="1" thickBot="1" x14ac:dyDescent="0.3">
      <c r="A6" s="36" t="str">
        <f>"Change in payroll jobs and total wages, "&amp;$L$1</f>
        <v>Change in payroll jobs and total wages, Information media and telecommunications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44121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0"/>
      <c r="H7" s="90"/>
      <c r="I7" s="91"/>
      <c r="J7" s="56"/>
      <c r="K7" s="43" t="s">
        <v>67</v>
      </c>
      <c r="L7" s="44">
        <v>44128</v>
      </c>
    </row>
    <row r="8" spans="1:12" ht="34.15" customHeight="1" x14ac:dyDescent="0.25">
      <c r="A8" s="93"/>
      <c r="B8" s="95" t="str">
        <f>"% Change between " &amp; TEXT($L$3,"dd mmmm")&amp;" and "&amp; TEXT($L$2,"dd mmmm") &amp; " (Change since 100th case of COVID-19)"</f>
        <v>% Change between 14 March and 31 October (Change since 100th case of COVID-19)</v>
      </c>
      <c r="C8" s="97" t="str">
        <f>"% Change between " &amp; TEXT($L$4,"dd mmmm")&amp;" and "&amp; TEXT($L$2,"dd mmmm") &amp; " (monthly change)"</f>
        <v>% Change between 03 October and 31 October (monthly change)</v>
      </c>
      <c r="D8" s="80" t="str">
        <f>"% Change between " &amp; TEXT($L$7,"dd mmmm")&amp;" and "&amp; TEXT($L$2,"dd mmmm") &amp; " (weekly change)"</f>
        <v>% Change between 24 October and 31 October (weekly change)</v>
      </c>
      <c r="E8" s="82" t="str">
        <f>"% Change between " &amp; TEXT($L$6,"dd mmmm")&amp;" and "&amp; TEXT($L$7,"dd mmmm") &amp; " (weekly change)"</f>
        <v>% Change between 17 October and 24 October (weekly change)</v>
      </c>
      <c r="F8" s="99" t="str">
        <f>"% Change between " &amp; TEXT($L$3,"dd mmmm")&amp;" and "&amp; TEXT($L$2,"dd mmmm") &amp; " (Change since 100th case of COVID-19)"</f>
        <v>% Change between 14 March and 31 October (Change since 100th case of COVID-19)</v>
      </c>
      <c r="G8" s="97" t="str">
        <f>"% Change between " &amp; TEXT($L$4,"dd mmmm")&amp;" and "&amp; TEXT($L$2,"dd mmmm") &amp; " (monthly change)"</f>
        <v>% Change between 03 October and 31 October (monthly change)</v>
      </c>
      <c r="H8" s="80" t="str">
        <f>"% Change between " &amp; TEXT($L$7,"dd mmmm")&amp;" and "&amp; TEXT($L$2,"dd mmmm") &amp; " (weekly change)"</f>
        <v>% Change between 24 October and 31 October (weekly change)</v>
      </c>
      <c r="I8" s="82" t="str">
        <f>"% Change between " &amp; TEXT($L$6,"dd mmmm")&amp;" and "&amp; TEXT($L$7,"dd mmmm") &amp; " (weekly change)"</f>
        <v>% Change between 17 October and 24 October (weekly change)</v>
      </c>
      <c r="J8" s="57"/>
      <c r="K8" s="43" t="s">
        <v>68</v>
      </c>
      <c r="L8" s="44">
        <v>44135</v>
      </c>
    </row>
    <row r="9" spans="1:12" ht="34.15" customHeight="1" thickBot="1" x14ac:dyDescent="0.3">
      <c r="A9" s="94"/>
      <c r="B9" s="96"/>
      <c r="C9" s="98"/>
      <c r="D9" s="81"/>
      <c r="E9" s="83"/>
      <c r="F9" s="100"/>
      <c r="G9" s="98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-8.4553996653365937E-2</v>
      </c>
      <c r="C11" s="32">
        <v>0</v>
      </c>
      <c r="D11" s="32">
        <v>0</v>
      </c>
      <c r="E11" s="32">
        <v>0</v>
      </c>
      <c r="F11" s="32">
        <v>-2.7893078443468777E-2</v>
      </c>
      <c r="G11" s="32">
        <v>0</v>
      </c>
      <c r="H11" s="32">
        <v>0</v>
      </c>
      <c r="I11" s="68">
        <v>0</v>
      </c>
      <c r="J11" s="46"/>
      <c r="K11" s="46"/>
      <c r="L11" s="47"/>
    </row>
    <row r="12" spans="1:12" x14ac:dyDescent="0.25">
      <c r="A12" s="69" t="s">
        <v>6</v>
      </c>
      <c r="B12" s="32">
        <v>-7.3486922716202496E-2</v>
      </c>
      <c r="C12" s="32">
        <v>0</v>
      </c>
      <c r="D12" s="32">
        <v>0</v>
      </c>
      <c r="E12" s="32">
        <v>0</v>
      </c>
      <c r="F12" s="32">
        <v>-4.3850489726148578E-2</v>
      </c>
      <c r="G12" s="32">
        <v>0</v>
      </c>
      <c r="H12" s="32">
        <v>0</v>
      </c>
      <c r="I12" s="68">
        <v>0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-0.10501517498991875</v>
      </c>
      <c r="C13" s="32">
        <v>0</v>
      </c>
      <c r="D13" s="32">
        <v>0</v>
      </c>
      <c r="E13" s="32">
        <v>0</v>
      </c>
      <c r="F13" s="32">
        <v>-1.7031246245241771E-2</v>
      </c>
      <c r="G13" s="32">
        <v>0</v>
      </c>
      <c r="H13" s="32">
        <v>0</v>
      </c>
      <c r="I13" s="68">
        <v>0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-9.5785815672262742E-2</v>
      </c>
      <c r="C14" s="32">
        <v>0</v>
      </c>
      <c r="D14" s="32">
        <v>0</v>
      </c>
      <c r="E14" s="32">
        <v>0</v>
      </c>
      <c r="F14" s="32">
        <v>-2.2736186381293932E-2</v>
      </c>
      <c r="G14" s="32">
        <v>0</v>
      </c>
      <c r="H14" s="32">
        <v>0</v>
      </c>
      <c r="I14" s="68">
        <v>0</v>
      </c>
      <c r="J14" s="46"/>
      <c r="K14" s="46"/>
      <c r="L14" s="47"/>
    </row>
    <row r="15" spans="1:12" ht="15" customHeight="1" x14ac:dyDescent="0.25">
      <c r="A15" s="69" t="s">
        <v>4</v>
      </c>
      <c r="B15" s="32">
        <v>-5.7426295934050575E-2</v>
      </c>
      <c r="C15" s="32">
        <v>0</v>
      </c>
      <c r="D15" s="32">
        <v>0</v>
      </c>
      <c r="E15" s="32">
        <v>0</v>
      </c>
      <c r="F15" s="32">
        <v>5.0254376547574919E-2</v>
      </c>
      <c r="G15" s="32">
        <v>0</v>
      </c>
      <c r="H15" s="32">
        <v>0</v>
      </c>
      <c r="I15" s="68">
        <v>0</v>
      </c>
      <c r="J15" s="46"/>
      <c r="K15" s="64"/>
      <c r="L15" s="47"/>
    </row>
    <row r="16" spans="1:12" ht="15" customHeight="1" x14ac:dyDescent="0.25">
      <c r="A16" s="69" t="s">
        <v>3</v>
      </c>
      <c r="B16" s="32">
        <v>-7.2864321608040239E-2</v>
      </c>
      <c r="C16" s="32">
        <v>0</v>
      </c>
      <c r="D16" s="32">
        <v>0</v>
      </c>
      <c r="E16" s="32">
        <v>0</v>
      </c>
      <c r="F16" s="32">
        <v>-1.824443532858433E-2</v>
      </c>
      <c r="G16" s="32">
        <v>0</v>
      </c>
      <c r="H16" s="32">
        <v>0</v>
      </c>
      <c r="I16" s="68">
        <v>0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-8.603351955307259E-2</v>
      </c>
      <c r="C17" s="32">
        <v>0</v>
      </c>
      <c r="D17" s="32">
        <v>0</v>
      </c>
      <c r="E17" s="32">
        <v>0</v>
      </c>
      <c r="F17" s="32">
        <v>-6.2183023570850704E-2</v>
      </c>
      <c r="G17" s="32">
        <v>0</v>
      </c>
      <c r="H17" s="32">
        <v>0</v>
      </c>
      <c r="I17" s="68">
        <v>0</v>
      </c>
      <c r="J17" s="46"/>
      <c r="K17" s="46"/>
      <c r="L17" s="47"/>
    </row>
    <row r="18" spans="1:12" ht="15" customHeight="1" x14ac:dyDescent="0.25">
      <c r="A18" s="69" t="s">
        <v>2</v>
      </c>
      <c r="B18" s="32">
        <v>6.4798598949211916E-2</v>
      </c>
      <c r="C18" s="32">
        <v>0</v>
      </c>
      <c r="D18" s="32">
        <v>0</v>
      </c>
      <c r="E18" s="32">
        <v>0</v>
      </c>
      <c r="F18" s="32">
        <v>-2.4199246511194317E-2</v>
      </c>
      <c r="G18" s="32">
        <v>0</v>
      </c>
      <c r="H18" s="32">
        <v>0</v>
      </c>
      <c r="I18" s="68">
        <v>0</v>
      </c>
      <c r="J18" s="46"/>
      <c r="K18" s="46"/>
      <c r="L18" s="47"/>
    </row>
    <row r="19" spans="1:12" x14ac:dyDescent="0.25">
      <c r="A19" s="70" t="s">
        <v>1</v>
      </c>
      <c r="B19" s="32">
        <v>-6.0650029019152618E-2</v>
      </c>
      <c r="C19" s="32">
        <v>0</v>
      </c>
      <c r="D19" s="32">
        <v>0</v>
      </c>
      <c r="E19" s="32">
        <v>0</v>
      </c>
      <c r="F19" s="32">
        <v>1.7685884506598359E-2</v>
      </c>
      <c r="G19" s="32">
        <v>0</v>
      </c>
      <c r="H19" s="32">
        <v>0</v>
      </c>
      <c r="I19" s="68">
        <v>0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-7.6274039000964966E-2</v>
      </c>
      <c r="C21" s="32">
        <v>0</v>
      </c>
      <c r="D21" s="32">
        <v>0</v>
      </c>
      <c r="E21" s="32">
        <v>0</v>
      </c>
      <c r="F21" s="32">
        <v>-2.8768171607240545E-2</v>
      </c>
      <c r="G21" s="32">
        <v>0</v>
      </c>
      <c r="H21" s="32">
        <v>0</v>
      </c>
      <c r="I21" s="68">
        <v>0</v>
      </c>
      <c r="J21" s="46"/>
      <c r="K21" s="46"/>
      <c r="L21" s="46"/>
    </row>
    <row r="22" spans="1:12" x14ac:dyDescent="0.25">
      <c r="A22" s="69" t="s">
        <v>13</v>
      </c>
      <c r="B22" s="32">
        <v>-9.354587498609368E-2</v>
      </c>
      <c r="C22" s="32">
        <v>0</v>
      </c>
      <c r="D22" s="32">
        <v>0</v>
      </c>
      <c r="E22" s="32">
        <v>0</v>
      </c>
      <c r="F22" s="32">
        <v>-2.5556899453955673E-2</v>
      </c>
      <c r="G22" s="32">
        <v>0</v>
      </c>
      <c r="H22" s="32">
        <v>0</v>
      </c>
      <c r="I22" s="68">
        <v>0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-0.2808988764044944</v>
      </c>
      <c r="C23" s="32">
        <v>0</v>
      </c>
      <c r="D23" s="32">
        <v>0</v>
      </c>
      <c r="E23" s="32">
        <v>0</v>
      </c>
      <c r="F23" s="32">
        <v>0.62626944837351206</v>
      </c>
      <c r="G23" s="32">
        <v>0</v>
      </c>
      <c r="H23" s="32">
        <v>0</v>
      </c>
      <c r="I23" s="68">
        <v>0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-0.10146980140370754</v>
      </c>
      <c r="C24" s="32">
        <v>0</v>
      </c>
      <c r="D24" s="32">
        <v>0</v>
      </c>
      <c r="E24" s="32">
        <v>0</v>
      </c>
      <c r="F24" s="32">
        <v>7.5644888001831223E-3</v>
      </c>
      <c r="G24" s="32">
        <v>0</v>
      </c>
      <c r="H24" s="32">
        <v>0</v>
      </c>
      <c r="I24" s="68">
        <v>0</v>
      </c>
      <c r="J24" s="46"/>
      <c r="K24" s="46" t="s">
        <v>48</v>
      </c>
      <c r="L24" s="47">
        <v>71.91</v>
      </c>
    </row>
    <row r="25" spans="1:12" x14ac:dyDescent="0.25">
      <c r="A25" s="69" t="s">
        <v>50</v>
      </c>
      <c r="B25" s="32">
        <v>-6.7248604868303863E-2</v>
      </c>
      <c r="C25" s="32">
        <v>0</v>
      </c>
      <c r="D25" s="32">
        <v>0</v>
      </c>
      <c r="E25" s="32">
        <v>0</v>
      </c>
      <c r="F25" s="32">
        <v>-6.889815680621747E-3</v>
      </c>
      <c r="G25" s="32">
        <v>0</v>
      </c>
      <c r="H25" s="32">
        <v>0</v>
      </c>
      <c r="I25" s="68">
        <v>0</v>
      </c>
      <c r="J25" s="46"/>
      <c r="K25" s="46" t="s">
        <v>49</v>
      </c>
      <c r="L25" s="47">
        <v>89.85</v>
      </c>
    </row>
    <row r="26" spans="1:12" x14ac:dyDescent="0.25">
      <c r="A26" s="69" t="s">
        <v>51</v>
      </c>
      <c r="B26" s="32">
        <v>-6.8258753834761432E-2</v>
      </c>
      <c r="C26" s="32">
        <v>0</v>
      </c>
      <c r="D26" s="32">
        <v>0</v>
      </c>
      <c r="E26" s="32">
        <v>0</v>
      </c>
      <c r="F26" s="32">
        <v>-3.2678651707049311E-2</v>
      </c>
      <c r="G26" s="32">
        <v>0</v>
      </c>
      <c r="H26" s="32">
        <v>0</v>
      </c>
      <c r="I26" s="68">
        <v>0</v>
      </c>
      <c r="J26" s="46"/>
      <c r="K26" s="46" t="s">
        <v>50</v>
      </c>
      <c r="L26" s="47">
        <v>93.28</v>
      </c>
    </row>
    <row r="27" spans="1:12" ht="17.25" customHeight="1" x14ac:dyDescent="0.25">
      <c r="A27" s="69" t="s">
        <v>52</v>
      </c>
      <c r="B27" s="32">
        <v>-7.5229510239687603E-2</v>
      </c>
      <c r="C27" s="32">
        <v>0</v>
      </c>
      <c r="D27" s="32">
        <v>0</v>
      </c>
      <c r="E27" s="32">
        <v>0</v>
      </c>
      <c r="F27" s="32">
        <v>-6.2780873240636081E-2</v>
      </c>
      <c r="G27" s="32">
        <v>0</v>
      </c>
      <c r="H27" s="32">
        <v>0</v>
      </c>
      <c r="I27" s="68">
        <v>0</v>
      </c>
      <c r="J27" s="59"/>
      <c r="K27" s="50" t="s">
        <v>51</v>
      </c>
      <c r="L27" s="47">
        <v>93.17</v>
      </c>
    </row>
    <row r="28" spans="1:12" x14ac:dyDescent="0.25">
      <c r="A28" s="69" t="s">
        <v>53</v>
      </c>
      <c r="B28" s="32">
        <v>-0.10356703567035674</v>
      </c>
      <c r="C28" s="32">
        <v>0</v>
      </c>
      <c r="D28" s="32">
        <v>0</v>
      </c>
      <c r="E28" s="32">
        <v>0</v>
      </c>
      <c r="F28" s="32">
        <v>-9.9701949911823684E-2</v>
      </c>
      <c r="G28" s="32">
        <v>0</v>
      </c>
      <c r="H28" s="32">
        <v>0</v>
      </c>
      <c r="I28" s="68">
        <v>0</v>
      </c>
      <c r="J28" s="54"/>
      <c r="K28" s="41" t="s">
        <v>52</v>
      </c>
      <c r="L28" s="47">
        <v>92.48</v>
      </c>
    </row>
    <row r="29" spans="1:12" ht="15.75" thickBot="1" x14ac:dyDescent="0.3">
      <c r="A29" s="71" t="s">
        <v>54</v>
      </c>
      <c r="B29" s="72">
        <v>-0.15200000000000002</v>
      </c>
      <c r="C29" s="72">
        <v>0</v>
      </c>
      <c r="D29" s="72">
        <v>0</v>
      </c>
      <c r="E29" s="72">
        <v>0</v>
      </c>
      <c r="F29" s="72">
        <v>2.5046505791594953E-3</v>
      </c>
      <c r="G29" s="72">
        <v>0</v>
      </c>
      <c r="H29" s="72">
        <v>0</v>
      </c>
      <c r="I29" s="73">
        <v>0</v>
      </c>
      <c r="J29" s="54"/>
      <c r="K29" s="41" t="s">
        <v>53</v>
      </c>
      <c r="L29" s="47">
        <v>89.64</v>
      </c>
    </row>
    <row r="30" spans="1:12" ht="37.5" customHeight="1" x14ac:dyDescent="0.25">
      <c r="A30" s="101" t="s">
        <v>70</v>
      </c>
      <c r="B30" s="101"/>
      <c r="C30" s="101"/>
      <c r="D30" s="101"/>
      <c r="E30" s="101"/>
      <c r="F30" s="101"/>
      <c r="G30" s="101"/>
      <c r="H30" s="101"/>
      <c r="I30" s="101"/>
      <c r="J30" s="54"/>
      <c r="K30" s="41" t="s">
        <v>54</v>
      </c>
      <c r="L30" s="47">
        <v>84.8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Information media and telecommunications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71.91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89.85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93.28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93.17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92.48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89.64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84.8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71.91</v>
      </c>
    </row>
    <row r="43" spans="1:12" x14ac:dyDescent="0.25">
      <c r="K43" s="46" t="s">
        <v>49</v>
      </c>
      <c r="L43" s="47">
        <v>89.85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93.28</v>
      </c>
    </row>
    <row r="45" spans="1:12" ht="15.4" customHeight="1" x14ac:dyDescent="0.25">
      <c r="A45" s="26" t="str">
        <f>"Indexed number of payroll jobs in "&amp;$L$1&amp;" each week by age group"</f>
        <v>Indexed number of payroll jobs in Information media and telecommunications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93.17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92.48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89.64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84.8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93.65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90.56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91.11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93.92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92.75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92.25</v>
      </c>
    </row>
    <row r="59" spans="1:12" ht="15.4" customHeight="1" x14ac:dyDescent="0.25">
      <c r="K59" s="41" t="s">
        <v>2</v>
      </c>
      <c r="L59" s="47">
        <v>104.27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Information media and telecommunications each week by State and Territory</v>
      </c>
      <c r="K60" s="41" t="s">
        <v>1</v>
      </c>
      <c r="L60" s="47">
        <v>94.29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93.65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90.56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91.11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93.92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92.75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92.25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104.27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94.29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93.65</v>
      </c>
    </row>
    <row r="72" spans="1:12" ht="15.4" customHeight="1" x14ac:dyDescent="0.25">
      <c r="K72" s="46" t="s">
        <v>5</v>
      </c>
      <c r="L72" s="47">
        <v>90.56</v>
      </c>
    </row>
    <row r="73" spans="1:12" ht="15.4" customHeight="1" x14ac:dyDescent="0.25">
      <c r="K73" s="46" t="s">
        <v>46</v>
      </c>
      <c r="L73" s="47">
        <v>91.11</v>
      </c>
    </row>
    <row r="74" spans="1:12" ht="15.4" customHeight="1" x14ac:dyDescent="0.25">
      <c r="K74" s="50" t="s">
        <v>4</v>
      </c>
      <c r="L74" s="47">
        <v>93.92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Information media and telecommunications each week by State and Territory</v>
      </c>
      <c r="K75" s="41" t="s">
        <v>3</v>
      </c>
      <c r="L75" s="47">
        <v>92.75</v>
      </c>
    </row>
    <row r="76" spans="1:12" ht="15.4" customHeight="1" x14ac:dyDescent="0.25">
      <c r="K76" s="41" t="s">
        <v>45</v>
      </c>
      <c r="L76" s="47">
        <v>92.25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104.27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94.29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91.58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88.53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89.57</v>
      </c>
    </row>
    <row r="85" spans="1:12" ht="15.4" customHeight="1" x14ac:dyDescent="0.25">
      <c r="K85" s="50" t="s">
        <v>4</v>
      </c>
      <c r="L85" s="47">
        <v>94.03</v>
      </c>
    </row>
    <row r="86" spans="1:12" ht="15.4" customHeight="1" x14ac:dyDescent="0.25">
      <c r="K86" s="41" t="s">
        <v>3</v>
      </c>
      <c r="L86" s="47">
        <v>92.97</v>
      </c>
    </row>
    <row r="87" spans="1:12" ht="15.4" customHeight="1" x14ac:dyDescent="0.25">
      <c r="K87" s="41" t="s">
        <v>45</v>
      </c>
      <c r="L87" s="47">
        <v>89.92</v>
      </c>
    </row>
    <row r="88" spans="1:12" ht="15.4" customHeight="1" x14ac:dyDescent="0.25">
      <c r="K88" s="41" t="s">
        <v>2</v>
      </c>
      <c r="L88" s="47">
        <v>102.06</v>
      </c>
    </row>
    <row r="89" spans="1:12" ht="15.4" customHeight="1" x14ac:dyDescent="0.25">
      <c r="K89" s="41" t="s">
        <v>1</v>
      </c>
      <c r="L89" s="47">
        <v>94.25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91.58</v>
      </c>
    </row>
    <row r="92" spans="1:12" ht="15" customHeight="1" x14ac:dyDescent="0.25">
      <c r="K92" s="46" t="s">
        <v>5</v>
      </c>
      <c r="L92" s="47">
        <v>88.53</v>
      </c>
    </row>
    <row r="93" spans="1:12" ht="15" customHeight="1" x14ac:dyDescent="0.25">
      <c r="A93" s="26"/>
      <c r="K93" s="46" t="s">
        <v>46</v>
      </c>
      <c r="L93" s="47">
        <v>89.57</v>
      </c>
    </row>
    <row r="94" spans="1:12" ht="15" customHeight="1" x14ac:dyDescent="0.25">
      <c r="K94" s="50" t="s">
        <v>4</v>
      </c>
      <c r="L94" s="47">
        <v>94.03</v>
      </c>
    </row>
    <row r="95" spans="1:12" ht="15" customHeight="1" x14ac:dyDescent="0.25">
      <c r="K95" s="41" t="s">
        <v>3</v>
      </c>
      <c r="L95" s="47">
        <v>92.97</v>
      </c>
    </row>
    <row r="96" spans="1:12" ht="15" customHeight="1" x14ac:dyDescent="0.25">
      <c r="K96" s="41" t="s">
        <v>45</v>
      </c>
      <c r="L96" s="47">
        <v>89.92</v>
      </c>
    </row>
    <row r="97" spans="1:12" ht="15" customHeight="1" x14ac:dyDescent="0.25">
      <c r="K97" s="41" t="s">
        <v>2</v>
      </c>
      <c r="L97" s="47">
        <v>102.06</v>
      </c>
    </row>
    <row r="98" spans="1:12" ht="15" customHeight="1" x14ac:dyDescent="0.25">
      <c r="K98" s="41" t="s">
        <v>1</v>
      </c>
      <c r="L98" s="47">
        <v>94.25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91.58</v>
      </c>
    </row>
    <row r="101" spans="1:12" x14ac:dyDescent="0.25">
      <c r="A101" s="25"/>
      <c r="B101" s="24"/>
      <c r="K101" s="46" t="s">
        <v>5</v>
      </c>
      <c r="L101" s="47">
        <v>88.53</v>
      </c>
    </row>
    <row r="102" spans="1:12" x14ac:dyDescent="0.25">
      <c r="A102" s="25"/>
      <c r="B102" s="24"/>
      <c r="K102" s="46" t="s">
        <v>46</v>
      </c>
      <c r="L102" s="47">
        <v>89.57</v>
      </c>
    </row>
    <row r="103" spans="1:12" x14ac:dyDescent="0.25">
      <c r="A103" s="25"/>
      <c r="B103" s="24"/>
      <c r="K103" s="50" t="s">
        <v>4</v>
      </c>
      <c r="L103" s="47">
        <v>94.03</v>
      </c>
    </row>
    <row r="104" spans="1:12" x14ac:dyDescent="0.25">
      <c r="A104" s="25"/>
      <c r="B104" s="24"/>
      <c r="K104" s="41" t="s">
        <v>3</v>
      </c>
      <c r="L104" s="47">
        <v>92.97</v>
      </c>
    </row>
    <row r="105" spans="1:12" x14ac:dyDescent="0.25">
      <c r="A105" s="25"/>
      <c r="B105" s="24"/>
      <c r="K105" s="41" t="s">
        <v>45</v>
      </c>
      <c r="L105" s="47">
        <v>89.92</v>
      </c>
    </row>
    <row r="106" spans="1:12" x14ac:dyDescent="0.25">
      <c r="A106" s="25"/>
      <c r="B106" s="24"/>
      <c r="K106" s="41" t="s">
        <v>2</v>
      </c>
      <c r="L106" s="47">
        <v>102.06</v>
      </c>
    </row>
    <row r="107" spans="1:12" x14ac:dyDescent="0.25">
      <c r="A107" s="25"/>
      <c r="B107" s="24"/>
      <c r="K107" s="41" t="s">
        <v>1</v>
      </c>
      <c r="L107" s="47">
        <v>94.25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99.22</v>
      </c>
    </row>
    <row r="111" spans="1:12" x14ac:dyDescent="0.25">
      <c r="K111" s="75">
        <v>43918</v>
      </c>
      <c r="L111" s="47">
        <v>96.689400000000006</v>
      </c>
    </row>
    <row r="112" spans="1:12" x14ac:dyDescent="0.25">
      <c r="K112" s="75">
        <v>43925</v>
      </c>
      <c r="L112" s="47">
        <v>93.883399999999995</v>
      </c>
    </row>
    <row r="113" spans="11:12" x14ac:dyDescent="0.25">
      <c r="K113" s="75">
        <v>43932</v>
      </c>
      <c r="L113" s="47">
        <v>91.861900000000006</v>
      </c>
    </row>
    <row r="114" spans="11:12" x14ac:dyDescent="0.25">
      <c r="K114" s="75">
        <v>43939</v>
      </c>
      <c r="L114" s="47">
        <v>91.491799999999998</v>
      </c>
    </row>
    <row r="115" spans="11:12" x14ac:dyDescent="0.25">
      <c r="K115" s="75">
        <v>43946</v>
      </c>
      <c r="L115" s="47">
        <v>92.1</v>
      </c>
    </row>
    <row r="116" spans="11:12" x14ac:dyDescent="0.25">
      <c r="K116" s="75">
        <v>43953</v>
      </c>
      <c r="L116" s="47">
        <v>91.771799999999999</v>
      </c>
    </row>
    <row r="117" spans="11:12" x14ac:dyDescent="0.25">
      <c r="K117" s="75">
        <v>43960</v>
      </c>
      <c r="L117" s="47">
        <v>89.300399999999996</v>
      </c>
    </row>
    <row r="118" spans="11:12" x14ac:dyDescent="0.25">
      <c r="K118" s="75">
        <v>43967</v>
      </c>
      <c r="L118" s="47">
        <v>89.411100000000005</v>
      </c>
    </row>
    <row r="119" spans="11:12" x14ac:dyDescent="0.25">
      <c r="K119" s="75">
        <v>43974</v>
      </c>
      <c r="L119" s="47">
        <v>89.456800000000001</v>
      </c>
    </row>
    <row r="120" spans="11:12" x14ac:dyDescent="0.25">
      <c r="K120" s="75">
        <v>43981</v>
      </c>
      <c r="L120" s="47">
        <v>89.543700000000001</v>
      </c>
    </row>
    <row r="121" spans="11:12" x14ac:dyDescent="0.25">
      <c r="K121" s="75">
        <v>43988</v>
      </c>
      <c r="L121" s="47">
        <v>92.459800000000001</v>
      </c>
    </row>
    <row r="122" spans="11:12" x14ac:dyDescent="0.25">
      <c r="K122" s="75">
        <v>43995</v>
      </c>
      <c r="L122" s="47">
        <v>93.425200000000004</v>
      </c>
    </row>
    <row r="123" spans="11:12" x14ac:dyDescent="0.25">
      <c r="K123" s="75">
        <v>44002</v>
      </c>
      <c r="L123" s="47">
        <v>93.272000000000006</v>
      </c>
    </row>
    <row r="124" spans="11:12" x14ac:dyDescent="0.25">
      <c r="K124" s="75">
        <v>44009</v>
      </c>
      <c r="L124" s="47">
        <v>92.739699999999999</v>
      </c>
    </row>
    <row r="125" spans="11:12" x14ac:dyDescent="0.25">
      <c r="K125" s="75">
        <v>44016</v>
      </c>
      <c r="L125" s="47">
        <v>92.918000000000006</v>
      </c>
    </row>
    <row r="126" spans="11:12" x14ac:dyDescent="0.25">
      <c r="K126" s="75">
        <v>44023</v>
      </c>
      <c r="L126" s="47">
        <v>93.740499999999997</v>
      </c>
    </row>
    <row r="127" spans="11:12" x14ac:dyDescent="0.25">
      <c r="K127" s="75">
        <v>44030</v>
      </c>
      <c r="L127" s="47">
        <v>93.876300000000001</v>
      </c>
    </row>
    <row r="128" spans="11:12" x14ac:dyDescent="0.25">
      <c r="K128" s="75">
        <v>44037</v>
      </c>
      <c r="L128" s="47">
        <v>93.700599999999994</v>
      </c>
    </row>
    <row r="129" spans="1:12" x14ac:dyDescent="0.25">
      <c r="K129" s="75">
        <v>44044</v>
      </c>
      <c r="L129" s="47">
        <v>93.361400000000003</v>
      </c>
    </row>
    <row r="130" spans="1:12" x14ac:dyDescent="0.25">
      <c r="K130" s="75">
        <v>44051</v>
      </c>
      <c r="L130" s="47">
        <v>92.397999999999996</v>
      </c>
    </row>
    <row r="131" spans="1:12" x14ac:dyDescent="0.25">
      <c r="K131" s="75">
        <v>44058</v>
      </c>
      <c r="L131" s="47">
        <v>91.785300000000007</v>
      </c>
    </row>
    <row r="132" spans="1:12" x14ac:dyDescent="0.25">
      <c r="K132" s="75">
        <v>44065</v>
      </c>
      <c r="L132" s="47">
        <v>91.603200000000001</v>
      </c>
    </row>
    <row r="133" spans="1:12" x14ac:dyDescent="0.25">
      <c r="K133" s="75">
        <v>44072</v>
      </c>
      <c r="L133" s="47">
        <v>92.031800000000004</v>
      </c>
    </row>
    <row r="134" spans="1:12" x14ac:dyDescent="0.25">
      <c r="K134" s="75">
        <v>44079</v>
      </c>
      <c r="L134" s="47">
        <v>92.248000000000005</v>
      </c>
    </row>
    <row r="135" spans="1:12" x14ac:dyDescent="0.25">
      <c r="K135" s="75">
        <v>44086</v>
      </c>
      <c r="L135" s="47">
        <v>92.806700000000006</v>
      </c>
    </row>
    <row r="136" spans="1:12" x14ac:dyDescent="0.25">
      <c r="K136" s="75">
        <v>44093</v>
      </c>
      <c r="L136" s="47">
        <v>92.707599999999999</v>
      </c>
    </row>
    <row r="137" spans="1:12" x14ac:dyDescent="0.25">
      <c r="K137" s="75">
        <v>44100</v>
      </c>
      <c r="L137" s="47">
        <v>92.970100000000002</v>
      </c>
    </row>
    <row r="138" spans="1:12" x14ac:dyDescent="0.25">
      <c r="K138" s="75">
        <v>44107</v>
      </c>
      <c r="L138" s="47">
        <v>91.544600000000003</v>
      </c>
    </row>
    <row r="139" spans="1:12" x14ac:dyDescent="0.25">
      <c r="K139" s="75">
        <v>44114</v>
      </c>
      <c r="L139" s="47">
        <v>91.544600000000003</v>
      </c>
    </row>
    <row r="140" spans="1:12" x14ac:dyDescent="0.25">
      <c r="A140" s="25"/>
      <c r="B140" s="24"/>
      <c r="K140" s="75">
        <v>44121</v>
      </c>
      <c r="L140" s="47">
        <v>91.544600000000003</v>
      </c>
    </row>
    <row r="141" spans="1:12" x14ac:dyDescent="0.25">
      <c r="A141" s="25"/>
      <c r="B141" s="24"/>
      <c r="K141" s="75">
        <v>44128</v>
      </c>
      <c r="L141" s="47">
        <v>91.544600000000003</v>
      </c>
    </row>
    <row r="142" spans="1:12" x14ac:dyDescent="0.25">
      <c r="K142" s="75">
        <v>44135</v>
      </c>
      <c r="L142" s="47">
        <v>91.544600000000003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100.7889</v>
      </c>
    </row>
    <row r="153" spans="11:12" x14ac:dyDescent="0.25">
      <c r="K153" s="75">
        <v>43918</v>
      </c>
      <c r="L153" s="47">
        <v>103.242</v>
      </c>
    </row>
    <row r="154" spans="11:12" x14ac:dyDescent="0.25">
      <c r="K154" s="75">
        <v>43925</v>
      </c>
      <c r="L154" s="47">
        <v>102.74420000000001</v>
      </c>
    </row>
    <row r="155" spans="11:12" x14ac:dyDescent="0.25">
      <c r="K155" s="75">
        <v>43932</v>
      </c>
      <c r="L155" s="47">
        <v>98.248500000000007</v>
      </c>
    </row>
    <row r="156" spans="11:12" x14ac:dyDescent="0.25">
      <c r="K156" s="75">
        <v>43939</v>
      </c>
      <c r="L156" s="47">
        <v>97.887500000000003</v>
      </c>
    </row>
    <row r="157" spans="11:12" x14ac:dyDescent="0.25">
      <c r="K157" s="75">
        <v>43946</v>
      </c>
      <c r="L157" s="47">
        <v>98.474900000000005</v>
      </c>
    </row>
    <row r="158" spans="11:12" x14ac:dyDescent="0.25">
      <c r="K158" s="75">
        <v>43953</v>
      </c>
      <c r="L158" s="47">
        <v>97.9041</v>
      </c>
    </row>
    <row r="159" spans="11:12" x14ac:dyDescent="0.25">
      <c r="K159" s="75">
        <v>43960</v>
      </c>
      <c r="L159" s="47">
        <v>87.6357</v>
      </c>
    </row>
    <row r="160" spans="11:12" x14ac:dyDescent="0.25">
      <c r="K160" s="75">
        <v>43967</v>
      </c>
      <c r="L160" s="47">
        <v>87.176100000000005</v>
      </c>
    </row>
    <row r="161" spans="11:12" x14ac:dyDescent="0.25">
      <c r="K161" s="75">
        <v>43974</v>
      </c>
      <c r="L161" s="47">
        <v>87.419899999999998</v>
      </c>
    </row>
    <row r="162" spans="11:12" x14ac:dyDescent="0.25">
      <c r="K162" s="75">
        <v>43981</v>
      </c>
      <c r="L162" s="47">
        <v>87.753</v>
      </c>
    </row>
    <row r="163" spans="11:12" x14ac:dyDescent="0.25">
      <c r="K163" s="75">
        <v>43988</v>
      </c>
      <c r="L163" s="47">
        <v>94.556399999999996</v>
      </c>
    </row>
    <row r="164" spans="11:12" x14ac:dyDescent="0.25">
      <c r="K164" s="75">
        <v>43995</v>
      </c>
      <c r="L164" s="47">
        <v>97.324799999999996</v>
      </c>
    </row>
    <row r="165" spans="11:12" x14ac:dyDescent="0.25">
      <c r="K165" s="75">
        <v>44002</v>
      </c>
      <c r="L165" s="47">
        <v>99.225899999999996</v>
      </c>
    </row>
    <row r="166" spans="11:12" x14ac:dyDescent="0.25">
      <c r="K166" s="75">
        <v>44009</v>
      </c>
      <c r="L166" s="47">
        <v>99.716800000000006</v>
      </c>
    </row>
    <row r="167" spans="11:12" x14ac:dyDescent="0.25">
      <c r="K167" s="75">
        <v>44016</v>
      </c>
      <c r="L167" s="47">
        <v>96.828900000000004</v>
      </c>
    </row>
    <row r="168" spans="11:12" x14ac:dyDescent="0.25">
      <c r="K168" s="75">
        <v>44023</v>
      </c>
      <c r="L168" s="47">
        <v>92.751900000000006</v>
      </c>
    </row>
    <row r="169" spans="11:12" x14ac:dyDescent="0.25">
      <c r="K169" s="75">
        <v>44030</v>
      </c>
      <c r="L169" s="47">
        <v>93.117500000000007</v>
      </c>
    </row>
    <row r="170" spans="11:12" x14ac:dyDescent="0.25">
      <c r="K170" s="75">
        <v>44037</v>
      </c>
      <c r="L170" s="47">
        <v>92.701700000000002</v>
      </c>
    </row>
    <row r="171" spans="11:12" x14ac:dyDescent="0.25">
      <c r="K171" s="75">
        <v>44044</v>
      </c>
      <c r="L171" s="47">
        <v>95.438900000000004</v>
      </c>
    </row>
    <row r="172" spans="11:12" x14ac:dyDescent="0.25">
      <c r="K172" s="75">
        <v>44051</v>
      </c>
      <c r="L172" s="47">
        <v>100.6652</v>
      </c>
    </row>
    <row r="173" spans="11:12" x14ac:dyDescent="0.25">
      <c r="K173" s="75">
        <v>44058</v>
      </c>
      <c r="L173" s="47">
        <v>102.0197</v>
      </c>
    </row>
    <row r="174" spans="11:12" x14ac:dyDescent="0.25">
      <c r="K174" s="75">
        <v>44065</v>
      </c>
      <c r="L174" s="47">
        <v>100.0977</v>
      </c>
    </row>
    <row r="175" spans="11:12" x14ac:dyDescent="0.25">
      <c r="K175" s="75">
        <v>44072</v>
      </c>
      <c r="L175" s="47">
        <v>99.097399999999993</v>
      </c>
    </row>
    <row r="176" spans="11:12" x14ac:dyDescent="0.25">
      <c r="K176" s="75">
        <v>44079</v>
      </c>
      <c r="L176" s="47">
        <v>113.3274</v>
      </c>
    </row>
    <row r="177" spans="11:12" x14ac:dyDescent="0.25">
      <c r="K177" s="75">
        <v>44086</v>
      </c>
      <c r="L177" s="47">
        <v>113.32550000000001</v>
      </c>
    </row>
    <row r="178" spans="11:12" x14ac:dyDescent="0.25">
      <c r="K178" s="75">
        <v>44093</v>
      </c>
      <c r="L178" s="47">
        <v>113.32259999999999</v>
      </c>
    </row>
    <row r="179" spans="11:12" x14ac:dyDescent="0.25">
      <c r="K179" s="75">
        <v>44100</v>
      </c>
      <c r="L179" s="47">
        <v>100.27849999999999</v>
      </c>
    </row>
    <row r="180" spans="11:12" x14ac:dyDescent="0.25">
      <c r="K180" s="75">
        <v>44107</v>
      </c>
      <c r="L180" s="47">
        <v>97.210700000000003</v>
      </c>
    </row>
    <row r="181" spans="11:12" x14ac:dyDescent="0.25">
      <c r="K181" s="75">
        <v>44114</v>
      </c>
      <c r="L181" s="47">
        <v>97.210700000000003</v>
      </c>
    </row>
    <row r="182" spans="11:12" x14ac:dyDescent="0.25">
      <c r="K182" s="75">
        <v>44121</v>
      </c>
      <c r="L182" s="47">
        <v>97.210700000000003</v>
      </c>
    </row>
    <row r="183" spans="11:12" x14ac:dyDescent="0.25">
      <c r="K183" s="75">
        <v>44128</v>
      </c>
      <c r="L183" s="47">
        <v>97.210700000000003</v>
      </c>
    </row>
    <row r="184" spans="11:12" x14ac:dyDescent="0.25">
      <c r="K184" s="75">
        <v>44135</v>
      </c>
      <c r="L184" s="47">
        <v>97.210700000000003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5">
    <mergeCell ref="A30:I30"/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B5971-A066-45CD-8D74-73EAC0F3824A}">
  <sheetPr codeName="Sheet14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30</v>
      </c>
    </row>
    <row r="2" spans="1:12" ht="19.5" customHeight="1" x14ac:dyDescent="0.3">
      <c r="A2" s="7" t="str">
        <f>"Weekly Payroll Jobs and Wages in Australia - " &amp;$L$1</f>
        <v>Weekly Payroll Jobs and Wages in Australia - Financial and insurance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44135</v>
      </c>
    </row>
    <row r="3" spans="1:12" ht="15" customHeight="1" x14ac:dyDescent="0.25">
      <c r="A3" s="38" t="str">
        <f>"Week ending "&amp;TEXT($L$2,"dddd dd mmmm yyyy")</f>
        <v>Week ending Saturday 31 October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44107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44114</v>
      </c>
    </row>
    <row r="6" spans="1:12" ht="16.5" customHeight="1" thickBot="1" x14ac:dyDescent="0.3">
      <c r="A6" s="36" t="str">
        <f>"Change in payroll jobs and total wages, "&amp;$L$1</f>
        <v>Change in payroll jobs and total wages, Financial and insurance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44121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0"/>
      <c r="H7" s="90"/>
      <c r="I7" s="91"/>
      <c r="J7" s="56"/>
      <c r="K7" s="43" t="s">
        <v>67</v>
      </c>
      <c r="L7" s="44">
        <v>44128</v>
      </c>
    </row>
    <row r="8" spans="1:12" ht="34.15" customHeight="1" x14ac:dyDescent="0.25">
      <c r="A8" s="93"/>
      <c r="B8" s="95" t="str">
        <f>"% Change between " &amp; TEXT($L$3,"dd mmmm")&amp;" and "&amp; TEXT($L$2,"dd mmmm") &amp; " (Change since 100th case of COVID-19)"</f>
        <v>% Change between 14 March and 31 October (Change since 100th case of COVID-19)</v>
      </c>
      <c r="C8" s="97" t="str">
        <f>"% Change between " &amp; TEXT($L$4,"dd mmmm")&amp;" and "&amp; TEXT($L$2,"dd mmmm") &amp; " (monthly change)"</f>
        <v>% Change between 03 October and 31 October (monthly change)</v>
      </c>
      <c r="D8" s="80" t="str">
        <f>"% Change between " &amp; TEXT($L$7,"dd mmmm")&amp;" and "&amp; TEXT($L$2,"dd mmmm") &amp; " (weekly change)"</f>
        <v>% Change between 24 October and 31 October (weekly change)</v>
      </c>
      <c r="E8" s="82" t="str">
        <f>"% Change between " &amp; TEXT($L$6,"dd mmmm")&amp;" and "&amp; TEXT($L$7,"dd mmmm") &amp; " (weekly change)"</f>
        <v>% Change between 17 October and 24 October (weekly change)</v>
      </c>
      <c r="F8" s="99" t="str">
        <f>"% Change between " &amp; TEXT($L$3,"dd mmmm")&amp;" and "&amp; TEXT($L$2,"dd mmmm") &amp; " (Change since 100th case of COVID-19)"</f>
        <v>% Change between 14 March and 31 October (Change since 100th case of COVID-19)</v>
      </c>
      <c r="G8" s="97" t="str">
        <f>"% Change between " &amp; TEXT($L$4,"dd mmmm")&amp;" and "&amp; TEXT($L$2,"dd mmmm") &amp; " (monthly change)"</f>
        <v>% Change between 03 October and 31 October (monthly change)</v>
      </c>
      <c r="H8" s="80" t="str">
        <f>"% Change between " &amp; TEXT($L$7,"dd mmmm")&amp;" and "&amp; TEXT($L$2,"dd mmmm") &amp; " (weekly change)"</f>
        <v>% Change between 24 October and 31 October (weekly change)</v>
      </c>
      <c r="I8" s="82" t="str">
        <f>"% Change between " &amp; TEXT($L$6,"dd mmmm")&amp;" and "&amp; TEXT($L$7,"dd mmmm") &amp; " (weekly change)"</f>
        <v>% Change between 17 October and 24 October (weekly change)</v>
      </c>
      <c r="J8" s="57"/>
      <c r="K8" s="43" t="s">
        <v>68</v>
      </c>
      <c r="L8" s="44">
        <v>44135</v>
      </c>
    </row>
    <row r="9" spans="1:12" ht="34.15" customHeight="1" thickBot="1" x14ac:dyDescent="0.3">
      <c r="A9" s="94"/>
      <c r="B9" s="96"/>
      <c r="C9" s="98"/>
      <c r="D9" s="81"/>
      <c r="E9" s="83"/>
      <c r="F9" s="100"/>
      <c r="G9" s="98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3.3851333388229543E-2</v>
      </c>
      <c r="C11" s="32">
        <v>1.1503052233240441E-2</v>
      </c>
      <c r="D11" s="32">
        <v>1.2297630702956752E-2</v>
      </c>
      <c r="E11" s="32">
        <v>3.2252045125247264E-5</v>
      </c>
      <c r="F11" s="32">
        <v>-6.549013511402535E-2</v>
      </c>
      <c r="G11" s="32">
        <v>-2.7154810996755874E-2</v>
      </c>
      <c r="H11" s="32">
        <v>7.8685176484347696E-3</v>
      </c>
      <c r="I11" s="68">
        <v>-1.3153454100367057E-2</v>
      </c>
      <c r="J11" s="46"/>
      <c r="K11" s="46"/>
      <c r="L11" s="47"/>
    </row>
    <row r="12" spans="1:12" x14ac:dyDescent="0.25">
      <c r="A12" s="69" t="s">
        <v>6</v>
      </c>
      <c r="B12" s="32">
        <v>4.1353125892092502E-2</v>
      </c>
      <c r="C12" s="32">
        <v>1.5113465851116503E-2</v>
      </c>
      <c r="D12" s="32">
        <v>1.6372347632263251E-2</v>
      </c>
      <c r="E12" s="32">
        <v>1.3512256765702002E-3</v>
      </c>
      <c r="F12" s="32">
        <v>-0.1159521621473486</v>
      </c>
      <c r="G12" s="32">
        <v>-8.266567052812257E-3</v>
      </c>
      <c r="H12" s="32">
        <v>1.769980736424559E-2</v>
      </c>
      <c r="I12" s="68">
        <v>-2.6616087378863451E-3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2.3497987441635892E-2</v>
      </c>
      <c r="C13" s="32">
        <v>1.813764274388574E-2</v>
      </c>
      <c r="D13" s="32">
        <v>1.5494692449620207E-2</v>
      </c>
      <c r="E13" s="32">
        <v>-4.9496650992730817E-4</v>
      </c>
      <c r="F13" s="32">
        <v>-3.0496081758797811E-2</v>
      </c>
      <c r="G13" s="32">
        <v>-4.7720058954967337E-2</v>
      </c>
      <c r="H13" s="32">
        <v>7.2897671575475886E-3</v>
      </c>
      <c r="I13" s="68">
        <v>-1.5801955185802741E-2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2.4616261595066469E-2</v>
      </c>
      <c r="C14" s="32">
        <v>-9.7651124355186969E-3</v>
      </c>
      <c r="D14" s="32">
        <v>-3.6974619973717537E-4</v>
      </c>
      <c r="E14" s="32">
        <v>-5.6972418646737966E-3</v>
      </c>
      <c r="F14" s="32">
        <v>-1.2828736234668403E-2</v>
      </c>
      <c r="G14" s="32">
        <v>-5.4685950453323362E-2</v>
      </c>
      <c r="H14" s="32">
        <v>-9.9335692703109713E-3</v>
      </c>
      <c r="I14" s="68">
        <v>-4.5675033124791153E-2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4.0206833355151073E-2</v>
      </c>
      <c r="C15" s="32">
        <v>2.122349312427696E-2</v>
      </c>
      <c r="D15" s="32">
        <v>1.2763191435126053E-2</v>
      </c>
      <c r="E15" s="32">
        <v>2.1714139736874749E-3</v>
      </c>
      <c r="F15" s="32">
        <v>3.7092099039676585E-2</v>
      </c>
      <c r="G15" s="32">
        <v>1.0778142758163023E-2</v>
      </c>
      <c r="H15" s="32">
        <v>-2.0046784577892218E-2</v>
      </c>
      <c r="I15" s="68">
        <v>-1.5812701351556213E-2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6.9652200060138281E-2</v>
      </c>
      <c r="C16" s="32">
        <v>6.1757719714949921E-4</v>
      </c>
      <c r="D16" s="32">
        <v>6.0572541872230268E-3</v>
      </c>
      <c r="E16" s="32">
        <v>3.1433690629611988E-4</v>
      </c>
      <c r="F16" s="32">
        <v>5.1026845731734882E-2</v>
      </c>
      <c r="G16" s="32">
        <v>-4.9869380003671582E-2</v>
      </c>
      <c r="H16" s="32">
        <v>-7.8938866307659561E-3</v>
      </c>
      <c r="I16" s="68">
        <v>-1.1841823457883649E-2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-8.4081632653061233E-2</v>
      </c>
      <c r="C17" s="32">
        <v>-7.7019498607241443E-3</v>
      </c>
      <c r="D17" s="32">
        <v>-1.7621509824198522E-2</v>
      </c>
      <c r="E17" s="32">
        <v>1.0449320794148287E-2</v>
      </c>
      <c r="F17" s="32">
        <v>-0.1079585418822121</v>
      </c>
      <c r="G17" s="32">
        <v>-4.9755329912040347E-2</v>
      </c>
      <c r="H17" s="32">
        <v>-4.2660723500253517E-2</v>
      </c>
      <c r="I17" s="68">
        <v>-7.1957852940431111E-2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1.6549391069012209E-2</v>
      </c>
      <c r="C18" s="32">
        <v>1.3122049898853794E-2</v>
      </c>
      <c r="D18" s="32">
        <v>2.308205470313629E-3</v>
      </c>
      <c r="E18" s="32">
        <v>1.2153950033761074E-2</v>
      </c>
      <c r="F18" s="32">
        <v>-7.3144667916273609E-2</v>
      </c>
      <c r="G18" s="32">
        <v>-3.5731699040341125E-3</v>
      </c>
      <c r="H18" s="32">
        <v>-1.0572450403039113E-2</v>
      </c>
      <c r="I18" s="68">
        <v>2.4061018958354552E-5</v>
      </c>
      <c r="J18" s="46"/>
      <c r="K18" s="46"/>
      <c r="L18" s="47"/>
    </row>
    <row r="19" spans="1:12" x14ac:dyDescent="0.25">
      <c r="A19" s="70" t="s">
        <v>1</v>
      </c>
      <c r="B19" s="32">
        <v>4.4318991504521676E-2</v>
      </c>
      <c r="C19" s="32">
        <v>1.3489361702127667E-2</v>
      </c>
      <c r="D19" s="32">
        <v>7.3275178429816901E-3</v>
      </c>
      <c r="E19" s="32">
        <v>6.6524747205960466E-3</v>
      </c>
      <c r="F19" s="32">
        <v>2.4521063724590286E-2</v>
      </c>
      <c r="G19" s="32">
        <v>-1.4889369037012212E-3</v>
      </c>
      <c r="H19" s="32">
        <v>1.8937456960320231E-2</v>
      </c>
      <c r="I19" s="68">
        <v>-1.9221323776912325E-3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2.8288668349528034E-2</v>
      </c>
      <c r="C21" s="32">
        <v>8.5152275656243948E-3</v>
      </c>
      <c r="D21" s="32">
        <v>1.1652102915018281E-2</v>
      </c>
      <c r="E21" s="32">
        <v>-7.2846652939118073E-4</v>
      </c>
      <c r="F21" s="32">
        <v>-0.10159668865880478</v>
      </c>
      <c r="G21" s="32">
        <v>-3.577192118097261E-2</v>
      </c>
      <c r="H21" s="32">
        <v>6.9058290055028504E-3</v>
      </c>
      <c r="I21" s="68">
        <v>-1.5674701032975968E-2</v>
      </c>
      <c r="J21" s="46"/>
      <c r="K21" s="46"/>
      <c r="L21" s="46"/>
    </row>
    <row r="22" spans="1:12" x14ac:dyDescent="0.25">
      <c r="A22" s="69" t="s">
        <v>13</v>
      </c>
      <c r="B22" s="32">
        <v>2.9156592986214536E-2</v>
      </c>
      <c r="C22" s="32">
        <v>1.234219564592709E-2</v>
      </c>
      <c r="D22" s="32">
        <v>1.2720967690419416E-2</v>
      </c>
      <c r="E22" s="32">
        <v>2.4645492841401939E-4</v>
      </c>
      <c r="F22" s="32">
        <v>-1.5529050551053025E-2</v>
      </c>
      <c r="G22" s="32">
        <v>-1.4881344923612705E-2</v>
      </c>
      <c r="H22" s="32">
        <v>8.7644443925312121E-3</v>
      </c>
      <c r="I22" s="68">
        <v>-1.0275693617137649E-2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0.49722936179481581</v>
      </c>
      <c r="C23" s="32">
        <v>0.10475409836065563</v>
      </c>
      <c r="D23" s="32">
        <v>3.5987942727957689E-2</v>
      </c>
      <c r="E23" s="32">
        <v>3.0759670654031401E-2</v>
      </c>
      <c r="F23" s="32">
        <v>0.6525653568301284</v>
      </c>
      <c r="G23" s="32">
        <v>5.7658153726179551E-2</v>
      </c>
      <c r="H23" s="32">
        <v>3.1657311270119726E-2</v>
      </c>
      <c r="I23" s="68">
        <v>4.9933593315942382E-2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7.2717123093726022E-2</v>
      </c>
      <c r="C24" s="32">
        <v>2.0484100616990908E-2</v>
      </c>
      <c r="D24" s="32">
        <v>1.0760141788105582E-2</v>
      </c>
      <c r="E24" s="32">
        <v>1.7691230749650178E-3</v>
      </c>
      <c r="F24" s="32">
        <v>5.265010592707875E-2</v>
      </c>
      <c r="G24" s="32">
        <v>7.7044982886245172E-3</v>
      </c>
      <c r="H24" s="32">
        <v>9.5361380680143437E-3</v>
      </c>
      <c r="I24" s="68">
        <v>-8.549056119784737E-3</v>
      </c>
      <c r="J24" s="46"/>
      <c r="K24" s="46" t="s">
        <v>48</v>
      </c>
      <c r="L24" s="47">
        <v>135.53</v>
      </c>
    </row>
    <row r="25" spans="1:12" x14ac:dyDescent="0.25">
      <c r="A25" s="69" t="s">
        <v>50</v>
      </c>
      <c r="B25" s="32">
        <v>4.0088213371856307E-2</v>
      </c>
      <c r="C25" s="32">
        <v>1.2431672326357335E-2</v>
      </c>
      <c r="D25" s="32">
        <v>1.3106096328730166E-2</v>
      </c>
      <c r="E25" s="32">
        <v>-3.5913896433303893E-4</v>
      </c>
      <c r="F25" s="32">
        <v>-4.6499609150118748E-2</v>
      </c>
      <c r="G25" s="32">
        <v>-2.2121901553671108E-2</v>
      </c>
      <c r="H25" s="32">
        <v>7.3600123566441855E-3</v>
      </c>
      <c r="I25" s="68">
        <v>-1.5115417088582439E-2</v>
      </c>
      <c r="J25" s="46"/>
      <c r="K25" s="46" t="s">
        <v>49</v>
      </c>
      <c r="L25" s="47">
        <v>105.12</v>
      </c>
    </row>
    <row r="26" spans="1:12" x14ac:dyDescent="0.25">
      <c r="A26" s="69" t="s">
        <v>51</v>
      </c>
      <c r="B26" s="32">
        <v>2.7624646879700565E-2</v>
      </c>
      <c r="C26" s="32">
        <v>1.2853785098266179E-2</v>
      </c>
      <c r="D26" s="32">
        <v>1.349513333574559E-2</v>
      </c>
      <c r="E26" s="32">
        <v>-2.6226068712298378E-4</v>
      </c>
      <c r="F26" s="32">
        <v>-9.7236225645771057E-2</v>
      </c>
      <c r="G26" s="32">
        <v>-3.4172448536693545E-2</v>
      </c>
      <c r="H26" s="32">
        <v>1.0060655673650443E-2</v>
      </c>
      <c r="I26" s="68">
        <v>-1.4056980228931981E-2</v>
      </c>
      <c r="J26" s="46"/>
      <c r="K26" s="46" t="s">
        <v>50</v>
      </c>
      <c r="L26" s="47">
        <v>102.73</v>
      </c>
    </row>
    <row r="27" spans="1:12" ht="17.25" customHeight="1" x14ac:dyDescent="0.25">
      <c r="A27" s="69" t="s">
        <v>52</v>
      </c>
      <c r="B27" s="32">
        <v>1.0868579737415951E-2</v>
      </c>
      <c r="C27" s="32">
        <v>9.67393780612813E-3</v>
      </c>
      <c r="D27" s="32">
        <v>1.3280843645508744E-2</v>
      </c>
      <c r="E27" s="32">
        <v>-1.1430204314899495E-4</v>
      </c>
      <c r="F27" s="32">
        <v>-0.10484953463872382</v>
      </c>
      <c r="G27" s="32">
        <v>-3.427036829587804E-2</v>
      </c>
      <c r="H27" s="32">
        <v>8.7540358211488645E-3</v>
      </c>
      <c r="I27" s="68">
        <v>-1.3051870691610401E-2</v>
      </c>
      <c r="J27" s="59"/>
      <c r="K27" s="50" t="s">
        <v>51</v>
      </c>
      <c r="L27" s="47">
        <v>101.46</v>
      </c>
    </row>
    <row r="28" spans="1:12" x14ac:dyDescent="0.25">
      <c r="A28" s="69" t="s">
        <v>53</v>
      </c>
      <c r="B28" s="32">
        <v>-3.8513320647002858E-2</v>
      </c>
      <c r="C28" s="32">
        <v>-2.3225965691718864E-3</v>
      </c>
      <c r="D28" s="32">
        <v>9.3869396928456528E-3</v>
      </c>
      <c r="E28" s="32">
        <v>-1.8693918245263896E-3</v>
      </c>
      <c r="F28" s="32">
        <v>-0.10184784589840412</v>
      </c>
      <c r="G28" s="32">
        <v>-4.890660728720142E-2</v>
      </c>
      <c r="H28" s="32">
        <v>-2.2287993317064991E-3</v>
      </c>
      <c r="I28" s="68">
        <v>-9.2002607483490095E-3</v>
      </c>
      <c r="J28" s="54"/>
      <c r="K28" s="41" t="s">
        <v>52</v>
      </c>
      <c r="L28" s="47">
        <v>100.12</v>
      </c>
    </row>
    <row r="29" spans="1:12" ht="15.75" thickBot="1" x14ac:dyDescent="0.3">
      <c r="A29" s="71" t="s">
        <v>54</v>
      </c>
      <c r="B29" s="72">
        <v>-8.6969990319457846E-2</v>
      </c>
      <c r="C29" s="72">
        <v>-3.4307167235494873E-2</v>
      </c>
      <c r="D29" s="72">
        <v>1.9405099150142657E-3</v>
      </c>
      <c r="E29" s="72">
        <v>-2.4726245143058545E-3</v>
      </c>
      <c r="F29" s="72">
        <v>-0.10251535237124321</v>
      </c>
      <c r="G29" s="72">
        <v>-8.3270635197049581E-2</v>
      </c>
      <c r="H29" s="72">
        <v>-2.4685824696332292E-2</v>
      </c>
      <c r="I29" s="73">
        <v>1.3438191699145063E-2</v>
      </c>
      <c r="J29" s="54"/>
      <c r="K29" s="41" t="s">
        <v>53</v>
      </c>
      <c r="L29" s="47">
        <v>96.37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94.55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Financial and insurance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144.52000000000001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106.13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102.66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101.39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99.76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95.25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91.13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149.72</v>
      </c>
    </row>
    <row r="43" spans="1:12" x14ac:dyDescent="0.25">
      <c r="K43" s="46" t="s">
        <v>49</v>
      </c>
      <c r="L43" s="47">
        <v>107.27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104.01</v>
      </c>
    </row>
    <row r="45" spans="1:12" ht="15.4" customHeight="1" x14ac:dyDescent="0.25">
      <c r="A45" s="26" t="str">
        <f>"Indexed number of payroll jobs in "&amp;$L$1&amp;" each week by age group"</f>
        <v>Indexed number of payroll jobs in Financial and insurance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102.76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101.09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96.15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91.3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102.32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100.09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103.56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102.09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108.74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85.13</v>
      </c>
    </row>
    <row r="59" spans="1:12" ht="15.4" customHeight="1" x14ac:dyDescent="0.25">
      <c r="K59" s="41" t="s">
        <v>2</v>
      </c>
      <c r="L59" s="47">
        <v>100.92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Financial and insurance services each week by State and Territory</v>
      </c>
      <c r="K60" s="41" t="s">
        <v>1</v>
      </c>
      <c r="L60" s="47">
        <v>104.94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101.87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100.26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102.08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102.63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108.41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84.66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102.76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106.27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103.43</v>
      </c>
    </row>
    <row r="72" spans="1:12" ht="15.4" customHeight="1" x14ac:dyDescent="0.25">
      <c r="K72" s="46" t="s">
        <v>5</v>
      </c>
      <c r="L72" s="47">
        <v>101.74</v>
      </c>
    </row>
    <row r="73" spans="1:12" ht="15.4" customHeight="1" x14ac:dyDescent="0.25">
      <c r="K73" s="46" t="s">
        <v>46</v>
      </c>
      <c r="L73" s="47">
        <v>101.87</v>
      </c>
    </row>
    <row r="74" spans="1:12" ht="15.4" customHeight="1" x14ac:dyDescent="0.25">
      <c r="K74" s="50" t="s">
        <v>4</v>
      </c>
      <c r="L74" s="47">
        <v>104.09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Financial and insurance services each week by State and Territory</v>
      </c>
      <c r="K75" s="41" t="s">
        <v>3</v>
      </c>
      <c r="L75" s="47">
        <v>109.06</v>
      </c>
    </row>
    <row r="76" spans="1:12" ht="15.4" customHeight="1" x14ac:dyDescent="0.25">
      <c r="K76" s="41" t="s">
        <v>45</v>
      </c>
      <c r="L76" s="47">
        <v>82.14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102.19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107.04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102.27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100.69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101.29</v>
      </c>
    </row>
    <row r="85" spans="1:12" ht="15.4" customHeight="1" x14ac:dyDescent="0.25">
      <c r="K85" s="50" t="s">
        <v>4</v>
      </c>
      <c r="L85" s="47">
        <v>100.83</v>
      </c>
    </row>
    <row r="86" spans="1:12" ht="15.4" customHeight="1" x14ac:dyDescent="0.25">
      <c r="K86" s="41" t="s">
        <v>3</v>
      </c>
      <c r="L86" s="47">
        <v>104.54</v>
      </c>
    </row>
    <row r="87" spans="1:12" ht="15.4" customHeight="1" x14ac:dyDescent="0.25">
      <c r="K87" s="41" t="s">
        <v>45</v>
      </c>
      <c r="L87" s="47">
        <v>98.1</v>
      </c>
    </row>
    <row r="88" spans="1:12" ht="15.4" customHeight="1" x14ac:dyDescent="0.25">
      <c r="K88" s="41" t="s">
        <v>2</v>
      </c>
      <c r="L88" s="47">
        <v>97.41</v>
      </c>
    </row>
    <row r="89" spans="1:12" ht="15.4" customHeight="1" x14ac:dyDescent="0.25">
      <c r="K89" s="41" t="s">
        <v>1</v>
      </c>
      <c r="L89" s="47">
        <v>100.36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102.28</v>
      </c>
    </row>
    <row r="92" spans="1:12" ht="15" customHeight="1" x14ac:dyDescent="0.25">
      <c r="K92" s="46" t="s">
        <v>5</v>
      </c>
      <c r="L92" s="47">
        <v>100.95</v>
      </c>
    </row>
    <row r="93" spans="1:12" ht="15" customHeight="1" x14ac:dyDescent="0.25">
      <c r="A93" s="26"/>
      <c r="K93" s="46" t="s">
        <v>46</v>
      </c>
      <c r="L93" s="47">
        <v>100.43</v>
      </c>
    </row>
    <row r="94" spans="1:12" ht="15" customHeight="1" x14ac:dyDescent="0.25">
      <c r="K94" s="50" t="s">
        <v>4</v>
      </c>
      <c r="L94" s="47">
        <v>101.66</v>
      </c>
    </row>
    <row r="95" spans="1:12" ht="15" customHeight="1" x14ac:dyDescent="0.25">
      <c r="K95" s="41" t="s">
        <v>3</v>
      </c>
      <c r="L95" s="47">
        <v>103.47</v>
      </c>
    </row>
    <row r="96" spans="1:12" ht="15" customHeight="1" x14ac:dyDescent="0.25">
      <c r="K96" s="41" t="s">
        <v>45</v>
      </c>
      <c r="L96" s="47">
        <v>100.28</v>
      </c>
    </row>
    <row r="97" spans="1:12" ht="15" customHeight="1" x14ac:dyDescent="0.25">
      <c r="K97" s="41" t="s">
        <v>2</v>
      </c>
      <c r="L97" s="47">
        <v>99.03</v>
      </c>
    </row>
    <row r="98" spans="1:12" ht="15" customHeight="1" x14ac:dyDescent="0.25">
      <c r="K98" s="41" t="s">
        <v>1</v>
      </c>
      <c r="L98" s="47">
        <v>100.21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104.05</v>
      </c>
    </row>
    <row r="101" spans="1:12" x14ac:dyDescent="0.25">
      <c r="A101" s="25"/>
      <c r="B101" s="24"/>
      <c r="K101" s="46" t="s">
        <v>5</v>
      </c>
      <c r="L101" s="47">
        <v>102.56</v>
      </c>
    </row>
    <row r="102" spans="1:12" x14ac:dyDescent="0.25">
      <c r="A102" s="25"/>
      <c r="B102" s="24"/>
      <c r="K102" s="46" t="s">
        <v>46</v>
      </c>
      <c r="L102" s="47">
        <v>100.36</v>
      </c>
    </row>
    <row r="103" spans="1:12" x14ac:dyDescent="0.25">
      <c r="A103" s="25"/>
      <c r="B103" s="24"/>
      <c r="K103" s="50" t="s">
        <v>4</v>
      </c>
      <c r="L103" s="47">
        <v>102.81</v>
      </c>
    </row>
    <row r="104" spans="1:12" x14ac:dyDescent="0.25">
      <c r="A104" s="25"/>
      <c r="B104" s="24"/>
      <c r="K104" s="41" t="s">
        <v>3</v>
      </c>
      <c r="L104" s="47">
        <v>104.22</v>
      </c>
    </row>
    <row r="105" spans="1:12" x14ac:dyDescent="0.25">
      <c r="A105" s="25"/>
      <c r="B105" s="24"/>
      <c r="K105" s="41" t="s">
        <v>45</v>
      </c>
      <c r="L105" s="47">
        <v>99.74</v>
      </c>
    </row>
    <row r="106" spans="1:12" x14ac:dyDescent="0.25">
      <c r="A106" s="25"/>
      <c r="B106" s="24"/>
      <c r="K106" s="41" t="s">
        <v>2</v>
      </c>
      <c r="L106" s="47">
        <v>99.69</v>
      </c>
    </row>
    <row r="107" spans="1:12" x14ac:dyDescent="0.25">
      <c r="A107" s="25"/>
      <c r="B107" s="24"/>
      <c r="K107" s="41" t="s">
        <v>1</v>
      </c>
      <c r="L107" s="47">
        <v>101.21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100.3019</v>
      </c>
    </row>
    <row r="111" spans="1:12" x14ac:dyDescent="0.25">
      <c r="K111" s="75">
        <v>43918</v>
      </c>
      <c r="L111" s="47">
        <v>99.540499999999994</v>
      </c>
    </row>
    <row r="112" spans="1:12" x14ac:dyDescent="0.25">
      <c r="K112" s="75">
        <v>43925</v>
      </c>
      <c r="L112" s="47">
        <v>98.944100000000006</v>
      </c>
    </row>
    <row r="113" spans="11:12" x14ac:dyDescent="0.25">
      <c r="K113" s="75">
        <v>43932</v>
      </c>
      <c r="L113" s="47">
        <v>99.445700000000002</v>
      </c>
    </row>
    <row r="114" spans="11:12" x14ac:dyDescent="0.25">
      <c r="K114" s="75">
        <v>43939</v>
      </c>
      <c r="L114" s="47">
        <v>99.626400000000004</v>
      </c>
    </row>
    <row r="115" spans="11:12" x14ac:dyDescent="0.25">
      <c r="K115" s="75">
        <v>43946</v>
      </c>
      <c r="L115" s="47">
        <v>99.775800000000004</v>
      </c>
    </row>
    <row r="116" spans="11:12" x14ac:dyDescent="0.25">
      <c r="K116" s="75">
        <v>43953</v>
      </c>
      <c r="L116" s="47">
        <v>100.303</v>
      </c>
    </row>
    <row r="117" spans="11:12" x14ac:dyDescent="0.25">
      <c r="K117" s="75">
        <v>43960</v>
      </c>
      <c r="L117" s="47">
        <v>100.1765</v>
      </c>
    </row>
    <row r="118" spans="11:12" x14ac:dyDescent="0.25">
      <c r="K118" s="75">
        <v>43967</v>
      </c>
      <c r="L118" s="47">
        <v>100.29219999999999</v>
      </c>
    </row>
    <row r="119" spans="11:12" x14ac:dyDescent="0.25">
      <c r="K119" s="75">
        <v>43974</v>
      </c>
      <c r="L119" s="47">
        <v>100.5783</v>
      </c>
    </row>
    <row r="120" spans="11:12" x14ac:dyDescent="0.25">
      <c r="K120" s="75">
        <v>43981</v>
      </c>
      <c r="L120" s="47">
        <v>100.714</v>
      </c>
    </row>
    <row r="121" spans="11:12" x14ac:dyDescent="0.25">
      <c r="K121" s="75">
        <v>43988</v>
      </c>
      <c r="L121" s="47">
        <v>100.7235</v>
      </c>
    </row>
    <row r="122" spans="11:12" x14ac:dyDescent="0.25">
      <c r="K122" s="75">
        <v>43995</v>
      </c>
      <c r="L122" s="47">
        <v>100.65049999999999</v>
      </c>
    </row>
    <row r="123" spans="11:12" x14ac:dyDescent="0.25">
      <c r="K123" s="75">
        <v>44002</v>
      </c>
      <c r="L123" s="47">
        <v>100.5835</v>
      </c>
    </row>
    <row r="124" spans="11:12" x14ac:dyDescent="0.25">
      <c r="K124" s="75">
        <v>44009</v>
      </c>
      <c r="L124" s="47">
        <v>99.959800000000001</v>
      </c>
    </row>
    <row r="125" spans="11:12" x14ac:dyDescent="0.25">
      <c r="K125" s="75">
        <v>44016</v>
      </c>
      <c r="L125" s="47">
        <v>100.2428</v>
      </c>
    </row>
    <row r="126" spans="11:12" x14ac:dyDescent="0.25">
      <c r="K126" s="75">
        <v>44023</v>
      </c>
      <c r="L126" s="47">
        <v>102.63290000000001</v>
      </c>
    </row>
    <row r="127" spans="11:12" x14ac:dyDescent="0.25">
      <c r="K127" s="75">
        <v>44030</v>
      </c>
      <c r="L127" s="47">
        <v>102.5964</v>
      </c>
    </row>
    <row r="128" spans="11:12" x14ac:dyDescent="0.25">
      <c r="K128" s="75">
        <v>44037</v>
      </c>
      <c r="L128" s="47">
        <v>102.5673</v>
      </c>
    </row>
    <row r="129" spans="1:12" x14ac:dyDescent="0.25">
      <c r="K129" s="75">
        <v>44044</v>
      </c>
      <c r="L129" s="47">
        <v>102.4499</v>
      </c>
    </row>
    <row r="130" spans="1:12" x14ac:dyDescent="0.25">
      <c r="K130" s="75">
        <v>44051</v>
      </c>
      <c r="L130" s="47">
        <v>101.96</v>
      </c>
    </row>
    <row r="131" spans="1:12" x14ac:dyDescent="0.25">
      <c r="K131" s="75">
        <v>44058</v>
      </c>
      <c r="L131" s="47">
        <v>101.965</v>
      </c>
    </row>
    <row r="132" spans="1:12" x14ac:dyDescent="0.25">
      <c r="K132" s="75">
        <v>44065</v>
      </c>
      <c r="L132" s="47">
        <v>102.0134</v>
      </c>
    </row>
    <row r="133" spans="1:12" x14ac:dyDescent="0.25">
      <c r="K133" s="75">
        <v>44072</v>
      </c>
      <c r="L133" s="47">
        <v>102.05459999999999</v>
      </c>
    </row>
    <row r="134" spans="1:12" x14ac:dyDescent="0.25">
      <c r="K134" s="75">
        <v>44079</v>
      </c>
      <c r="L134" s="47">
        <v>102.11199999999999</v>
      </c>
    </row>
    <row r="135" spans="1:12" x14ac:dyDescent="0.25">
      <c r="K135" s="75">
        <v>44086</v>
      </c>
      <c r="L135" s="47">
        <v>102.55240000000001</v>
      </c>
    </row>
    <row r="136" spans="1:12" x14ac:dyDescent="0.25">
      <c r="K136" s="75">
        <v>44093</v>
      </c>
      <c r="L136" s="47">
        <v>102.962</v>
      </c>
    </row>
    <row r="137" spans="1:12" x14ac:dyDescent="0.25">
      <c r="K137" s="75">
        <v>44100</v>
      </c>
      <c r="L137" s="47">
        <v>102.8242</v>
      </c>
    </row>
    <row r="138" spans="1:12" x14ac:dyDescent="0.25">
      <c r="K138" s="75">
        <v>44107</v>
      </c>
      <c r="L138" s="47">
        <v>102.2094</v>
      </c>
    </row>
    <row r="139" spans="1:12" x14ac:dyDescent="0.25">
      <c r="K139" s="75">
        <v>44114</v>
      </c>
      <c r="L139" s="47">
        <v>102.1019</v>
      </c>
    </row>
    <row r="140" spans="1:12" x14ac:dyDescent="0.25">
      <c r="A140" s="25"/>
      <c r="B140" s="24"/>
      <c r="K140" s="75">
        <v>44121</v>
      </c>
      <c r="L140" s="47">
        <v>102.1259</v>
      </c>
    </row>
    <row r="141" spans="1:12" x14ac:dyDescent="0.25">
      <c r="A141" s="25"/>
      <c r="B141" s="24"/>
      <c r="K141" s="75">
        <v>44128</v>
      </c>
      <c r="L141" s="47">
        <v>102.1292</v>
      </c>
    </row>
    <row r="142" spans="1:12" x14ac:dyDescent="0.25">
      <c r="K142" s="75">
        <v>44135</v>
      </c>
      <c r="L142" s="47">
        <v>103.38509999999999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106.90309999999999</v>
      </c>
    </row>
    <row r="153" spans="11:12" x14ac:dyDescent="0.25">
      <c r="K153" s="75">
        <v>43918</v>
      </c>
      <c r="L153" s="47">
        <v>107.60209999999999</v>
      </c>
    </row>
    <row r="154" spans="11:12" x14ac:dyDescent="0.25">
      <c r="K154" s="75">
        <v>43925</v>
      </c>
      <c r="L154" s="47">
        <v>99.511200000000002</v>
      </c>
    </row>
    <row r="155" spans="11:12" x14ac:dyDescent="0.25">
      <c r="K155" s="75">
        <v>43932</v>
      </c>
      <c r="L155" s="47">
        <v>97.997299999999996</v>
      </c>
    </row>
    <row r="156" spans="11:12" x14ac:dyDescent="0.25">
      <c r="K156" s="75">
        <v>43939</v>
      </c>
      <c r="L156" s="47">
        <v>95.309100000000001</v>
      </c>
    </row>
    <row r="157" spans="11:12" x14ac:dyDescent="0.25">
      <c r="K157" s="75">
        <v>43946</v>
      </c>
      <c r="L157" s="47">
        <v>91.981999999999999</v>
      </c>
    </row>
    <row r="158" spans="11:12" x14ac:dyDescent="0.25">
      <c r="K158" s="75">
        <v>43953</v>
      </c>
      <c r="L158" s="47">
        <v>92.355000000000004</v>
      </c>
    </row>
    <row r="159" spans="11:12" x14ac:dyDescent="0.25">
      <c r="K159" s="75">
        <v>43960</v>
      </c>
      <c r="L159" s="47">
        <v>90.100499999999997</v>
      </c>
    </row>
    <row r="160" spans="11:12" x14ac:dyDescent="0.25">
      <c r="K160" s="75">
        <v>43967</v>
      </c>
      <c r="L160" s="47">
        <v>90.438100000000006</v>
      </c>
    </row>
    <row r="161" spans="11:12" x14ac:dyDescent="0.25">
      <c r="K161" s="75">
        <v>43974</v>
      </c>
      <c r="L161" s="47">
        <v>91.643000000000001</v>
      </c>
    </row>
    <row r="162" spans="11:12" x14ac:dyDescent="0.25">
      <c r="K162" s="75">
        <v>43981</v>
      </c>
      <c r="L162" s="47">
        <v>93.052899999999994</v>
      </c>
    </row>
    <row r="163" spans="11:12" x14ac:dyDescent="0.25">
      <c r="K163" s="75">
        <v>43988</v>
      </c>
      <c r="L163" s="47">
        <v>92.654899999999998</v>
      </c>
    </row>
    <row r="164" spans="11:12" x14ac:dyDescent="0.25">
      <c r="K164" s="75">
        <v>43995</v>
      </c>
      <c r="L164" s="47">
        <v>92.805000000000007</v>
      </c>
    </row>
    <row r="165" spans="11:12" x14ac:dyDescent="0.25">
      <c r="K165" s="75">
        <v>44002</v>
      </c>
      <c r="L165" s="47">
        <v>93.233000000000004</v>
      </c>
    </row>
    <row r="166" spans="11:12" x14ac:dyDescent="0.25">
      <c r="K166" s="75">
        <v>44009</v>
      </c>
      <c r="L166" s="47">
        <v>92.375100000000003</v>
      </c>
    </row>
    <row r="167" spans="11:12" x14ac:dyDescent="0.25">
      <c r="K167" s="75">
        <v>44016</v>
      </c>
      <c r="L167" s="47">
        <v>94</v>
      </c>
    </row>
    <row r="168" spans="11:12" x14ac:dyDescent="0.25">
      <c r="K168" s="75">
        <v>44023</v>
      </c>
      <c r="L168" s="47">
        <v>96.321399999999997</v>
      </c>
    </row>
    <row r="169" spans="11:12" x14ac:dyDescent="0.25">
      <c r="K169" s="75">
        <v>44030</v>
      </c>
      <c r="L169" s="47">
        <v>96.124200000000002</v>
      </c>
    </row>
    <row r="170" spans="11:12" x14ac:dyDescent="0.25">
      <c r="K170" s="75">
        <v>44037</v>
      </c>
      <c r="L170" s="47">
        <v>94.985600000000005</v>
      </c>
    </row>
    <row r="171" spans="11:12" x14ac:dyDescent="0.25">
      <c r="K171" s="75">
        <v>44044</v>
      </c>
      <c r="L171" s="47">
        <v>95.366799999999998</v>
      </c>
    </row>
    <row r="172" spans="11:12" x14ac:dyDescent="0.25">
      <c r="K172" s="75">
        <v>44051</v>
      </c>
      <c r="L172" s="47">
        <v>96.036000000000001</v>
      </c>
    </row>
    <row r="173" spans="11:12" x14ac:dyDescent="0.25">
      <c r="K173" s="75">
        <v>44058</v>
      </c>
      <c r="L173" s="47">
        <v>95.266300000000001</v>
      </c>
    </row>
    <row r="174" spans="11:12" x14ac:dyDescent="0.25">
      <c r="K174" s="75">
        <v>44065</v>
      </c>
      <c r="L174" s="47">
        <v>95.573700000000002</v>
      </c>
    </row>
    <row r="175" spans="11:12" x14ac:dyDescent="0.25">
      <c r="K175" s="75">
        <v>44072</v>
      </c>
      <c r="L175" s="47">
        <v>95.883700000000005</v>
      </c>
    </row>
    <row r="176" spans="11:12" x14ac:dyDescent="0.25">
      <c r="K176" s="75">
        <v>44079</v>
      </c>
      <c r="L176" s="47">
        <v>97.7667</v>
      </c>
    </row>
    <row r="177" spans="11:12" x14ac:dyDescent="0.25">
      <c r="K177" s="75">
        <v>44086</v>
      </c>
      <c r="L177" s="47">
        <v>106.4098</v>
      </c>
    </row>
    <row r="178" spans="11:12" x14ac:dyDescent="0.25">
      <c r="K178" s="75">
        <v>44093</v>
      </c>
      <c r="L178" s="47">
        <v>126.738</v>
      </c>
    </row>
    <row r="179" spans="11:12" x14ac:dyDescent="0.25">
      <c r="K179" s="75">
        <v>44100</v>
      </c>
      <c r="L179" s="47">
        <v>118.7068</v>
      </c>
    </row>
    <row r="180" spans="11:12" x14ac:dyDescent="0.25">
      <c r="K180" s="75">
        <v>44107</v>
      </c>
      <c r="L180" s="47">
        <v>96.0595</v>
      </c>
    </row>
    <row r="181" spans="11:12" x14ac:dyDescent="0.25">
      <c r="K181" s="75">
        <v>44114</v>
      </c>
      <c r="L181" s="47">
        <v>94.274699999999996</v>
      </c>
    </row>
    <row r="182" spans="11:12" x14ac:dyDescent="0.25">
      <c r="K182" s="75">
        <v>44121</v>
      </c>
      <c r="L182" s="47">
        <v>93.957300000000004</v>
      </c>
    </row>
    <row r="183" spans="11:12" x14ac:dyDescent="0.25">
      <c r="K183" s="75">
        <v>44128</v>
      </c>
      <c r="L183" s="47">
        <v>92.721400000000003</v>
      </c>
    </row>
    <row r="184" spans="11:12" x14ac:dyDescent="0.25">
      <c r="K184" s="75">
        <v>44135</v>
      </c>
      <c r="L184" s="47">
        <v>93.450999999999993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B32C2-E700-4BCD-AD75-AC5BFC0BED47}">
  <sheetPr codeName="Sheet15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31</v>
      </c>
    </row>
    <row r="2" spans="1:12" ht="19.5" customHeight="1" x14ac:dyDescent="0.3">
      <c r="A2" s="7" t="str">
        <f>"Weekly Payroll Jobs and Wages in Australia - " &amp;$L$1</f>
        <v>Weekly Payroll Jobs and Wages in Australia - Rental, hiring and real estate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44135</v>
      </c>
    </row>
    <row r="3" spans="1:12" ht="15" customHeight="1" x14ac:dyDescent="0.25">
      <c r="A3" s="38" t="str">
        <f>"Week ending "&amp;TEXT($L$2,"dddd dd mmmm yyyy")</f>
        <v>Week ending Saturday 31 October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44107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44114</v>
      </c>
    </row>
    <row r="6" spans="1:12" ht="16.5" customHeight="1" thickBot="1" x14ac:dyDescent="0.3">
      <c r="A6" s="36" t="str">
        <f>"Change in payroll jobs and total wages, "&amp;$L$1</f>
        <v>Change in payroll jobs and total wages, Rental, hiring and real estate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44121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0"/>
      <c r="H7" s="90"/>
      <c r="I7" s="91"/>
      <c r="J7" s="56"/>
      <c r="K7" s="43" t="s">
        <v>67</v>
      </c>
      <c r="L7" s="44">
        <v>44128</v>
      </c>
    </row>
    <row r="8" spans="1:12" ht="34.15" customHeight="1" x14ac:dyDescent="0.25">
      <c r="A8" s="93"/>
      <c r="B8" s="95" t="str">
        <f>"% Change between " &amp; TEXT($L$3,"dd mmmm")&amp;" and "&amp; TEXT($L$2,"dd mmmm") &amp; " (Change since 100th case of COVID-19)"</f>
        <v>% Change between 14 March and 31 October (Change since 100th case of COVID-19)</v>
      </c>
      <c r="C8" s="97" t="str">
        <f>"% Change between " &amp; TEXT($L$4,"dd mmmm")&amp;" and "&amp; TEXT($L$2,"dd mmmm") &amp; " (monthly change)"</f>
        <v>% Change between 03 October and 31 October (monthly change)</v>
      </c>
      <c r="D8" s="80" t="str">
        <f>"% Change between " &amp; TEXT($L$7,"dd mmmm")&amp;" and "&amp; TEXT($L$2,"dd mmmm") &amp; " (weekly change)"</f>
        <v>% Change between 24 October and 31 October (weekly change)</v>
      </c>
      <c r="E8" s="82" t="str">
        <f>"% Change between " &amp; TEXT($L$6,"dd mmmm")&amp;" and "&amp; TEXT($L$7,"dd mmmm") &amp; " (weekly change)"</f>
        <v>% Change between 17 October and 24 October (weekly change)</v>
      </c>
      <c r="F8" s="99" t="str">
        <f>"% Change between " &amp; TEXT($L$3,"dd mmmm")&amp;" and "&amp; TEXT($L$2,"dd mmmm") &amp; " (Change since 100th case of COVID-19)"</f>
        <v>% Change between 14 March and 31 October (Change since 100th case of COVID-19)</v>
      </c>
      <c r="G8" s="97" t="str">
        <f>"% Change between " &amp; TEXT($L$4,"dd mmmm")&amp;" and "&amp; TEXT($L$2,"dd mmmm") &amp; " (monthly change)"</f>
        <v>% Change between 03 October and 31 October (monthly change)</v>
      </c>
      <c r="H8" s="80" t="str">
        <f>"% Change between " &amp; TEXT($L$7,"dd mmmm")&amp;" and "&amp; TEXT($L$2,"dd mmmm") &amp; " (weekly change)"</f>
        <v>% Change between 24 October and 31 October (weekly change)</v>
      </c>
      <c r="I8" s="82" t="str">
        <f>"% Change between " &amp; TEXT($L$6,"dd mmmm")&amp;" and "&amp; TEXT($L$7,"dd mmmm") &amp; " (weekly change)"</f>
        <v>% Change between 17 October and 24 October (weekly change)</v>
      </c>
      <c r="J8" s="57"/>
      <c r="K8" s="43" t="s">
        <v>68</v>
      </c>
      <c r="L8" s="44">
        <v>44135</v>
      </c>
    </row>
    <row r="9" spans="1:12" ht="33.75" customHeight="1" thickBot="1" x14ac:dyDescent="0.3">
      <c r="A9" s="94"/>
      <c r="B9" s="96"/>
      <c r="C9" s="98"/>
      <c r="D9" s="81"/>
      <c r="E9" s="83"/>
      <c r="F9" s="100"/>
      <c r="G9" s="98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-5.5652500745233757E-2</v>
      </c>
      <c r="C11" s="32">
        <v>-8.5809661603494236E-3</v>
      </c>
      <c r="D11" s="32">
        <v>3.6735555973901324E-3</v>
      </c>
      <c r="E11" s="32">
        <v>-9.5872439196686976E-4</v>
      </c>
      <c r="F11" s="32">
        <v>-6.0177787675431693E-2</v>
      </c>
      <c r="G11" s="32">
        <v>-6.8036646983431481E-2</v>
      </c>
      <c r="H11" s="32">
        <v>4.5424831430196377E-3</v>
      </c>
      <c r="I11" s="68">
        <v>-1.2289731971591888E-2</v>
      </c>
      <c r="J11" s="46"/>
      <c r="K11" s="46"/>
      <c r="L11" s="47"/>
    </row>
    <row r="12" spans="1:12" x14ac:dyDescent="0.25">
      <c r="A12" s="69" t="s">
        <v>6</v>
      </c>
      <c r="B12" s="32">
        <v>-4.6029464422732702E-2</v>
      </c>
      <c r="C12" s="32">
        <v>-1.1283533029371351E-2</v>
      </c>
      <c r="D12" s="32">
        <v>5.3867407038019621E-3</v>
      </c>
      <c r="E12" s="32">
        <v>1.2144601724533022E-3</v>
      </c>
      <c r="F12" s="32">
        <v>-7.2141187614601976E-2</v>
      </c>
      <c r="G12" s="32">
        <v>-9.6524584267621671E-2</v>
      </c>
      <c r="H12" s="32">
        <v>-3.2377624873324296E-3</v>
      </c>
      <c r="I12" s="68">
        <v>-1.2936481201068606E-2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-8.7911015403851822E-2</v>
      </c>
      <c r="C13" s="32">
        <v>-3.2486905033022317E-3</v>
      </c>
      <c r="D13" s="32">
        <v>4.0110110684177247E-3</v>
      </c>
      <c r="E13" s="32">
        <v>-1.8318163604098547E-3</v>
      </c>
      <c r="F13" s="32">
        <v>-0.13138562569895029</v>
      </c>
      <c r="G13" s="32">
        <v>-0.10747308645867726</v>
      </c>
      <c r="H13" s="32">
        <v>-6.5897588643726301E-5</v>
      </c>
      <c r="I13" s="68">
        <v>-2.0848328462342525E-2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-4.5901477019556158E-2</v>
      </c>
      <c r="C14" s="32">
        <v>-1.7861207848466898E-2</v>
      </c>
      <c r="D14" s="32">
        <v>8.846570006491028E-4</v>
      </c>
      <c r="E14" s="32">
        <v>-4.3737745890159996E-3</v>
      </c>
      <c r="F14" s="32">
        <v>-3.1297531087327135E-2</v>
      </c>
      <c r="G14" s="32">
        <v>-4.1563238107054423E-2</v>
      </c>
      <c r="H14" s="32">
        <v>4.5029378846801471E-3</v>
      </c>
      <c r="I14" s="68">
        <v>-7.3630721128763454E-3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-2.4933920704845791E-2</v>
      </c>
      <c r="C15" s="32">
        <v>3.8095238095239292E-3</v>
      </c>
      <c r="D15" s="32">
        <v>4.875292598274239E-4</v>
      </c>
      <c r="E15" s="32">
        <v>6.4615136095635961E-4</v>
      </c>
      <c r="F15" s="32">
        <v>0.13617567339933268</v>
      </c>
      <c r="G15" s="32">
        <v>2.3040576287248982E-2</v>
      </c>
      <c r="H15" s="32">
        <v>5.3465791768725124E-2</v>
      </c>
      <c r="I15" s="68">
        <v>2.0097512781147575E-3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-4.6727855022652642E-2</v>
      </c>
      <c r="C16" s="32">
        <v>-1.9390717644652833E-3</v>
      </c>
      <c r="D16" s="32">
        <v>3.4773671010976948E-3</v>
      </c>
      <c r="E16" s="32">
        <v>1.2335526315787604E-4</v>
      </c>
      <c r="F16" s="32">
        <v>1.3386925317899534E-2</v>
      </c>
      <c r="G16" s="32">
        <v>8.5963281597523089E-3</v>
      </c>
      <c r="H16" s="32">
        <v>2.6592248905578098E-2</v>
      </c>
      <c r="I16" s="68">
        <v>-1.6819445971297253E-2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-3.5886563876652011E-2</v>
      </c>
      <c r="C17" s="32">
        <v>5.9350761275496211E-3</v>
      </c>
      <c r="D17" s="32">
        <v>1.2333044232436974E-2</v>
      </c>
      <c r="E17" s="32">
        <v>-3.4572169403630504E-3</v>
      </c>
      <c r="F17" s="32">
        <v>-0.10466994467060375</v>
      </c>
      <c r="G17" s="32">
        <v>-4.7094840742203936E-2</v>
      </c>
      <c r="H17" s="32">
        <v>7.4258589188120894E-3</v>
      </c>
      <c r="I17" s="68">
        <v>-3.0462893008481706E-2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-5.1009174311926642E-2</v>
      </c>
      <c r="C18" s="32">
        <v>-2.68511344770338E-2</v>
      </c>
      <c r="D18" s="32">
        <v>-1.431005110732575E-3</v>
      </c>
      <c r="E18" s="32">
        <v>-6.2076749435665546E-3</v>
      </c>
      <c r="F18" s="32">
        <v>-5.1039410192453061E-2</v>
      </c>
      <c r="G18" s="32">
        <v>-7.3369227345989052E-2</v>
      </c>
      <c r="H18" s="32">
        <v>-2.620432085455271E-2</v>
      </c>
      <c r="I18" s="68">
        <v>-5.4372608596219285E-3</v>
      </c>
      <c r="J18" s="46"/>
      <c r="K18" s="46"/>
      <c r="L18" s="47"/>
    </row>
    <row r="19" spans="1:12" x14ac:dyDescent="0.25">
      <c r="A19" s="70" t="s">
        <v>1</v>
      </c>
      <c r="B19" s="32">
        <v>-6.5427641313998253E-2</v>
      </c>
      <c r="C19" s="32">
        <v>-2.5332488917007012E-5</v>
      </c>
      <c r="D19" s="32">
        <v>6.0273972602740145E-3</v>
      </c>
      <c r="E19" s="32">
        <v>3.8375439718580928E-3</v>
      </c>
      <c r="F19" s="32">
        <v>-8.4561325975365809E-2</v>
      </c>
      <c r="G19" s="32">
        <v>-8.9113501191229183E-4</v>
      </c>
      <c r="H19" s="32">
        <v>-6.3609206636976334E-2</v>
      </c>
      <c r="I19" s="68">
        <v>7.1736842627696085E-2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-6.1042342996648569E-2</v>
      </c>
      <c r="C21" s="32">
        <v>-8.1065241907155583E-3</v>
      </c>
      <c r="D21" s="32">
        <v>3.4320821410538382E-3</v>
      </c>
      <c r="E21" s="32">
        <v>-2.6176542078792941E-4</v>
      </c>
      <c r="F21" s="32">
        <v>-7.2276974541019223E-2</v>
      </c>
      <c r="G21" s="32">
        <v>-6.8124683740625191E-2</v>
      </c>
      <c r="H21" s="32">
        <v>2.8079514473255962E-3</v>
      </c>
      <c r="I21" s="68">
        <v>-1.3521350148552047E-2</v>
      </c>
      <c r="J21" s="46"/>
      <c r="K21" s="46"/>
      <c r="L21" s="46"/>
    </row>
    <row r="22" spans="1:12" x14ac:dyDescent="0.25">
      <c r="A22" s="69" t="s">
        <v>13</v>
      </c>
      <c r="B22" s="32">
        <v>-7.7697004269428604E-2</v>
      </c>
      <c r="C22" s="32">
        <v>-1.775159949120042E-2</v>
      </c>
      <c r="D22" s="32">
        <v>1.0345461405256717E-3</v>
      </c>
      <c r="E22" s="32">
        <v>-3.9986895860633087E-3</v>
      </c>
      <c r="F22" s="32">
        <v>-4.876791562774685E-2</v>
      </c>
      <c r="G22" s="32">
        <v>-6.7883677677015752E-2</v>
      </c>
      <c r="H22" s="32">
        <v>7.6870980436150038E-3</v>
      </c>
      <c r="I22" s="68">
        <v>-1.1241884939079072E-2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0.48706484641638248</v>
      </c>
      <c r="C23" s="32">
        <v>0.10364538258575218</v>
      </c>
      <c r="D23" s="32">
        <v>3.5863298662704324E-2</v>
      </c>
      <c r="E23" s="32">
        <v>1.8051633723275451E-2</v>
      </c>
      <c r="F23" s="32">
        <v>0.45372917666324941</v>
      </c>
      <c r="G23" s="32">
        <v>8.0967614040898805E-3</v>
      </c>
      <c r="H23" s="32">
        <v>1.450212165114495E-2</v>
      </c>
      <c r="I23" s="68">
        <v>-1.9737111330528911E-3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-8.1069572694306258E-2</v>
      </c>
      <c r="C24" s="32">
        <v>1.8532708375789131E-3</v>
      </c>
      <c r="D24" s="32">
        <v>6.5712530712531692E-3</v>
      </c>
      <c r="E24" s="32">
        <v>3.5753914437184342E-3</v>
      </c>
      <c r="F24" s="32">
        <v>-3.4888486842835298E-2</v>
      </c>
      <c r="G24" s="32">
        <v>-3.489120823401759E-2</v>
      </c>
      <c r="H24" s="32">
        <v>-3.7341964897428248E-3</v>
      </c>
      <c r="I24" s="68">
        <v>-1.1529836310354313E-2</v>
      </c>
      <c r="J24" s="46"/>
      <c r="K24" s="46" t="s">
        <v>48</v>
      </c>
      <c r="L24" s="47">
        <v>134.74</v>
      </c>
    </row>
    <row r="25" spans="1:12" x14ac:dyDescent="0.25">
      <c r="A25" s="69" t="s">
        <v>50</v>
      </c>
      <c r="B25" s="32">
        <v>-7.2074640872013318E-2</v>
      </c>
      <c r="C25" s="32">
        <v>-1.5448539971278152E-2</v>
      </c>
      <c r="D25" s="32">
        <v>1.933007268263065E-3</v>
      </c>
      <c r="E25" s="32">
        <v>-2.7981268095524925E-3</v>
      </c>
      <c r="F25" s="32">
        <v>-6.7405980813349364E-2</v>
      </c>
      <c r="G25" s="32">
        <v>-6.7968396939090847E-2</v>
      </c>
      <c r="H25" s="32">
        <v>3.7914670387511062E-3</v>
      </c>
      <c r="I25" s="68">
        <v>-1.3033962252134712E-2</v>
      </c>
      <c r="J25" s="46"/>
      <c r="K25" s="46" t="s">
        <v>49</v>
      </c>
      <c r="L25" s="47">
        <v>91.72</v>
      </c>
    </row>
    <row r="26" spans="1:12" x14ac:dyDescent="0.25">
      <c r="A26" s="69" t="s">
        <v>51</v>
      </c>
      <c r="B26" s="32">
        <v>-5.4323026184731837E-2</v>
      </c>
      <c r="C26" s="32">
        <v>-1.3262661955241506E-2</v>
      </c>
      <c r="D26" s="32">
        <v>2.2458889488377043E-3</v>
      </c>
      <c r="E26" s="32">
        <v>-2.0600697614532315E-3</v>
      </c>
      <c r="F26" s="32">
        <v>-7.1000921975555964E-2</v>
      </c>
      <c r="G26" s="32">
        <v>-8.0125679707039432E-2</v>
      </c>
      <c r="H26" s="32">
        <v>7.3082571654969897E-3</v>
      </c>
      <c r="I26" s="68">
        <v>-4.3254486516168811E-3</v>
      </c>
      <c r="J26" s="46"/>
      <c r="K26" s="46" t="s">
        <v>50</v>
      </c>
      <c r="L26" s="47">
        <v>94.25</v>
      </c>
    </row>
    <row r="27" spans="1:12" ht="17.25" customHeight="1" x14ac:dyDescent="0.25">
      <c r="A27" s="69" t="s">
        <v>52</v>
      </c>
      <c r="B27" s="32">
        <v>-5.3848341232227481E-2</v>
      </c>
      <c r="C27" s="32">
        <v>-2.0421982335623201E-2</v>
      </c>
      <c r="D27" s="32">
        <v>2.0212577502214391E-3</v>
      </c>
      <c r="E27" s="32">
        <v>-4.9648932107289045E-3</v>
      </c>
      <c r="F27" s="32">
        <v>-6.6344663146897687E-2</v>
      </c>
      <c r="G27" s="32">
        <v>-8.2663545656720738E-2</v>
      </c>
      <c r="H27" s="32">
        <v>1.607457432081727E-2</v>
      </c>
      <c r="I27" s="68">
        <v>-1.8790253829258918E-2</v>
      </c>
      <c r="J27" s="59"/>
      <c r="K27" s="50" t="s">
        <v>51</v>
      </c>
      <c r="L27" s="47">
        <v>95.84</v>
      </c>
    </row>
    <row r="28" spans="1:12" x14ac:dyDescent="0.25">
      <c r="A28" s="69" t="s">
        <v>53</v>
      </c>
      <c r="B28" s="32">
        <v>-8.3238391161746916E-2</v>
      </c>
      <c r="C28" s="32">
        <v>-2.8571428571428581E-2</v>
      </c>
      <c r="D28" s="32">
        <v>2.7945619335347782E-3</v>
      </c>
      <c r="E28" s="32">
        <v>-7.0000000000000062E-3</v>
      </c>
      <c r="F28" s="32">
        <v>-8.4821807044492825E-2</v>
      </c>
      <c r="G28" s="32">
        <v>-0.10019178890809999</v>
      </c>
      <c r="H28" s="32">
        <v>7.7237762962756307E-5</v>
      </c>
      <c r="I28" s="68">
        <v>-1.1514548269598635E-2</v>
      </c>
      <c r="J28" s="54"/>
      <c r="K28" s="41" t="s">
        <v>52</v>
      </c>
      <c r="L28" s="47">
        <v>96.59</v>
      </c>
    </row>
    <row r="29" spans="1:12" ht="15.75" thickBot="1" x14ac:dyDescent="0.3">
      <c r="A29" s="71" t="s">
        <v>54</v>
      </c>
      <c r="B29" s="72">
        <v>-0.10584987057808459</v>
      </c>
      <c r="C29" s="72">
        <v>-5.0699236641221335E-2</v>
      </c>
      <c r="D29" s="72">
        <v>-2.5794032723772675E-3</v>
      </c>
      <c r="E29" s="72">
        <v>-1.1731135066582077E-2</v>
      </c>
      <c r="F29" s="72">
        <v>-6.0547117059008615E-2</v>
      </c>
      <c r="G29" s="72">
        <v>-8.8694656565600716E-2</v>
      </c>
      <c r="H29" s="72">
        <v>1.2261049226353959E-2</v>
      </c>
      <c r="I29" s="73">
        <v>-4.484487517015856E-2</v>
      </c>
      <c r="J29" s="54"/>
      <c r="K29" s="41" t="s">
        <v>53</v>
      </c>
      <c r="L29" s="47">
        <v>94.37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94.19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Rental, hiring and real estate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143.56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91.29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92.61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94.36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94.42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91.42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89.65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148.71</v>
      </c>
    </row>
    <row r="43" spans="1:12" x14ac:dyDescent="0.25">
      <c r="K43" s="46" t="s">
        <v>49</v>
      </c>
      <c r="L43" s="47">
        <v>91.89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92.79</v>
      </c>
    </row>
    <row r="45" spans="1:12" ht="15.4" customHeight="1" x14ac:dyDescent="0.25">
      <c r="A45" s="26" t="str">
        <f>"Indexed number of payroll jobs in "&amp;$L$1&amp;" each week by age group"</f>
        <v>Indexed number of payroll jobs in Rental, hiring and real estate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94.57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94.62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91.68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89.42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95.61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91.43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96.43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94.97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96.18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95.47</v>
      </c>
    </row>
    <row r="59" spans="1:12" ht="15.4" customHeight="1" x14ac:dyDescent="0.25">
      <c r="K59" s="41" t="s">
        <v>2</v>
      </c>
      <c r="L59" s="47">
        <v>98.12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Rental, hiring and real estate services each week by State and Territory</v>
      </c>
      <c r="K60" s="41" t="s">
        <v>1</v>
      </c>
      <c r="L60" s="47">
        <v>91.29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93.82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90.77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95.01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95.03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96.29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94.65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95.36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91.23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94.31</v>
      </c>
    </row>
    <row r="72" spans="1:12" ht="15.4" customHeight="1" x14ac:dyDescent="0.25">
      <c r="K72" s="46" t="s">
        <v>5</v>
      </c>
      <c r="L72" s="47">
        <v>91.14</v>
      </c>
    </row>
    <row r="73" spans="1:12" ht="15.4" customHeight="1" x14ac:dyDescent="0.25">
      <c r="K73" s="46" t="s">
        <v>46</v>
      </c>
      <c r="L73" s="47">
        <v>94.99</v>
      </c>
    </row>
    <row r="74" spans="1:12" ht="15.4" customHeight="1" x14ac:dyDescent="0.25">
      <c r="K74" s="50" t="s">
        <v>4</v>
      </c>
      <c r="L74" s="47">
        <v>95.15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Rental, hiring and real estate services each week by State and Territory</v>
      </c>
      <c r="K75" s="41" t="s">
        <v>3</v>
      </c>
      <c r="L75" s="47">
        <v>96.62</v>
      </c>
    </row>
    <row r="76" spans="1:12" ht="15.4" customHeight="1" x14ac:dyDescent="0.25">
      <c r="K76" s="41" t="s">
        <v>45</v>
      </c>
      <c r="L76" s="47">
        <v>95.32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95.58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91.62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95.04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90.45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95.67</v>
      </c>
    </row>
    <row r="85" spans="1:12" ht="15.4" customHeight="1" x14ac:dyDescent="0.25">
      <c r="K85" s="50" t="s">
        <v>4</v>
      </c>
      <c r="L85" s="47">
        <v>96.81</v>
      </c>
    </row>
    <row r="86" spans="1:12" ht="15.4" customHeight="1" x14ac:dyDescent="0.25">
      <c r="K86" s="41" t="s">
        <v>3</v>
      </c>
      <c r="L86" s="47">
        <v>92.68</v>
      </c>
    </row>
    <row r="87" spans="1:12" ht="15.4" customHeight="1" x14ac:dyDescent="0.25">
      <c r="K87" s="41" t="s">
        <v>45</v>
      </c>
      <c r="L87" s="47">
        <v>96.35</v>
      </c>
    </row>
    <row r="88" spans="1:12" ht="15.4" customHeight="1" x14ac:dyDescent="0.25">
      <c r="K88" s="41" t="s">
        <v>2</v>
      </c>
      <c r="L88" s="47">
        <v>94.7</v>
      </c>
    </row>
    <row r="89" spans="1:12" ht="15.4" customHeight="1" x14ac:dyDescent="0.25">
      <c r="K89" s="41" t="s">
        <v>1</v>
      </c>
      <c r="L89" s="47">
        <v>93.86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92.82</v>
      </c>
    </row>
    <row r="92" spans="1:12" ht="15" customHeight="1" x14ac:dyDescent="0.25">
      <c r="K92" s="46" t="s">
        <v>5</v>
      </c>
      <c r="L92" s="47">
        <v>89.56</v>
      </c>
    </row>
    <row r="93" spans="1:12" ht="15" customHeight="1" x14ac:dyDescent="0.25">
      <c r="A93" s="26"/>
      <c r="K93" s="46" t="s">
        <v>46</v>
      </c>
      <c r="L93" s="47">
        <v>93.14</v>
      </c>
    </row>
    <row r="94" spans="1:12" ht="15" customHeight="1" x14ac:dyDescent="0.25">
      <c r="K94" s="50" t="s">
        <v>4</v>
      </c>
      <c r="L94" s="47">
        <v>96.89</v>
      </c>
    </row>
    <row r="95" spans="1:12" ht="15" customHeight="1" x14ac:dyDescent="0.25">
      <c r="K95" s="41" t="s">
        <v>3</v>
      </c>
      <c r="L95" s="47">
        <v>90.82</v>
      </c>
    </row>
    <row r="96" spans="1:12" ht="15" customHeight="1" x14ac:dyDescent="0.25">
      <c r="K96" s="41" t="s">
        <v>45</v>
      </c>
      <c r="L96" s="47">
        <v>95.95</v>
      </c>
    </row>
    <row r="97" spans="1:12" ht="15" customHeight="1" x14ac:dyDescent="0.25">
      <c r="K97" s="41" t="s">
        <v>2</v>
      </c>
      <c r="L97" s="47">
        <v>91.46</v>
      </c>
    </row>
    <row r="98" spans="1:12" ht="15" customHeight="1" x14ac:dyDescent="0.25">
      <c r="K98" s="41" t="s">
        <v>1</v>
      </c>
      <c r="L98" s="47">
        <v>92.76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92.94</v>
      </c>
    </row>
    <row r="101" spans="1:12" x14ac:dyDescent="0.25">
      <c r="A101" s="25"/>
      <c r="B101" s="24"/>
      <c r="K101" s="46" t="s">
        <v>5</v>
      </c>
      <c r="L101" s="47">
        <v>89.73</v>
      </c>
    </row>
    <row r="102" spans="1:12" x14ac:dyDescent="0.25">
      <c r="A102" s="25"/>
      <c r="B102" s="24"/>
      <c r="K102" s="46" t="s">
        <v>46</v>
      </c>
      <c r="L102" s="47">
        <v>93.03</v>
      </c>
    </row>
    <row r="103" spans="1:12" x14ac:dyDescent="0.25">
      <c r="A103" s="25"/>
      <c r="B103" s="24"/>
      <c r="K103" s="50" t="s">
        <v>4</v>
      </c>
      <c r="L103" s="47">
        <v>96.61</v>
      </c>
    </row>
    <row r="104" spans="1:12" x14ac:dyDescent="0.25">
      <c r="A104" s="25"/>
      <c r="B104" s="24"/>
      <c r="K104" s="41" t="s">
        <v>3</v>
      </c>
      <c r="L104" s="47">
        <v>90.98</v>
      </c>
    </row>
    <row r="105" spans="1:12" x14ac:dyDescent="0.25">
      <c r="A105" s="25"/>
      <c r="B105" s="24"/>
      <c r="K105" s="41" t="s">
        <v>45</v>
      </c>
      <c r="L105" s="47">
        <v>97.58</v>
      </c>
    </row>
    <row r="106" spans="1:12" x14ac:dyDescent="0.25">
      <c r="A106" s="25"/>
      <c r="B106" s="24"/>
      <c r="K106" s="41" t="s">
        <v>2</v>
      </c>
      <c r="L106" s="47">
        <v>91.08</v>
      </c>
    </row>
    <row r="107" spans="1:12" x14ac:dyDescent="0.25">
      <c r="A107" s="25"/>
      <c r="B107" s="24"/>
      <c r="K107" s="41" t="s">
        <v>1</v>
      </c>
      <c r="L107" s="47">
        <v>93.57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98.777799999999999</v>
      </c>
    </row>
    <row r="111" spans="1:12" x14ac:dyDescent="0.25">
      <c r="K111" s="75">
        <v>43918</v>
      </c>
      <c r="L111" s="47">
        <v>95.733400000000003</v>
      </c>
    </row>
    <row r="112" spans="1:12" x14ac:dyDescent="0.25">
      <c r="K112" s="75">
        <v>43925</v>
      </c>
      <c r="L112" s="47">
        <v>92.532499999999999</v>
      </c>
    </row>
    <row r="113" spans="11:12" x14ac:dyDescent="0.25">
      <c r="K113" s="75">
        <v>43932</v>
      </c>
      <c r="L113" s="47">
        <v>90.610100000000003</v>
      </c>
    </row>
    <row r="114" spans="11:12" x14ac:dyDescent="0.25">
      <c r="K114" s="75">
        <v>43939</v>
      </c>
      <c r="L114" s="47">
        <v>89.822500000000005</v>
      </c>
    </row>
    <row r="115" spans="11:12" x14ac:dyDescent="0.25">
      <c r="K115" s="75">
        <v>43946</v>
      </c>
      <c r="L115" s="47">
        <v>89.821600000000004</v>
      </c>
    </row>
    <row r="116" spans="11:12" x14ac:dyDescent="0.25">
      <c r="K116" s="75">
        <v>43953</v>
      </c>
      <c r="L116" s="47">
        <v>90.254099999999994</v>
      </c>
    </row>
    <row r="117" spans="11:12" x14ac:dyDescent="0.25">
      <c r="K117" s="75">
        <v>43960</v>
      </c>
      <c r="L117" s="47">
        <v>90.905100000000004</v>
      </c>
    </row>
    <row r="118" spans="11:12" x14ac:dyDescent="0.25">
      <c r="K118" s="75">
        <v>43967</v>
      </c>
      <c r="L118" s="47">
        <v>91.296499999999995</v>
      </c>
    </row>
    <row r="119" spans="11:12" x14ac:dyDescent="0.25">
      <c r="K119" s="75">
        <v>43974</v>
      </c>
      <c r="L119" s="47">
        <v>91.563100000000006</v>
      </c>
    </row>
    <row r="120" spans="11:12" x14ac:dyDescent="0.25">
      <c r="K120" s="75">
        <v>43981</v>
      </c>
      <c r="L120" s="47">
        <v>92.009399999999999</v>
      </c>
    </row>
    <row r="121" spans="11:12" x14ac:dyDescent="0.25">
      <c r="K121" s="75">
        <v>43988</v>
      </c>
      <c r="L121" s="47">
        <v>91.804199999999994</v>
      </c>
    </row>
    <row r="122" spans="11:12" x14ac:dyDescent="0.25">
      <c r="K122" s="75">
        <v>43995</v>
      </c>
      <c r="L122" s="47">
        <v>91.938900000000004</v>
      </c>
    </row>
    <row r="123" spans="11:12" x14ac:dyDescent="0.25">
      <c r="K123" s="75">
        <v>44002</v>
      </c>
      <c r="L123" s="47">
        <v>92.163200000000003</v>
      </c>
    </row>
    <row r="124" spans="11:12" x14ac:dyDescent="0.25">
      <c r="K124" s="75">
        <v>44009</v>
      </c>
      <c r="L124" s="47">
        <v>92.555000000000007</v>
      </c>
    </row>
    <row r="125" spans="11:12" x14ac:dyDescent="0.25">
      <c r="K125" s="75">
        <v>44016</v>
      </c>
      <c r="L125" s="47">
        <v>93.638099999999994</v>
      </c>
    </row>
    <row r="126" spans="11:12" x14ac:dyDescent="0.25">
      <c r="K126" s="75">
        <v>44023</v>
      </c>
      <c r="L126" s="47">
        <v>94.134500000000003</v>
      </c>
    </row>
    <row r="127" spans="11:12" x14ac:dyDescent="0.25">
      <c r="K127" s="75">
        <v>44030</v>
      </c>
      <c r="L127" s="47">
        <v>94.2196</v>
      </c>
    </row>
    <row r="128" spans="11:12" x14ac:dyDescent="0.25">
      <c r="K128" s="75">
        <v>44037</v>
      </c>
      <c r="L128" s="47">
        <v>93.609099999999998</v>
      </c>
    </row>
    <row r="129" spans="1:12" x14ac:dyDescent="0.25">
      <c r="K129" s="75">
        <v>44044</v>
      </c>
      <c r="L129" s="47">
        <v>93.628600000000006</v>
      </c>
    </row>
    <row r="130" spans="1:12" x14ac:dyDescent="0.25">
      <c r="K130" s="75">
        <v>44051</v>
      </c>
      <c r="L130" s="47">
        <v>94.966099999999997</v>
      </c>
    </row>
    <row r="131" spans="1:12" x14ac:dyDescent="0.25">
      <c r="K131" s="75">
        <v>44058</v>
      </c>
      <c r="L131" s="47">
        <v>94.978200000000001</v>
      </c>
    </row>
    <row r="132" spans="1:12" x14ac:dyDescent="0.25">
      <c r="K132" s="75">
        <v>44065</v>
      </c>
      <c r="L132" s="47">
        <v>94.870199999999997</v>
      </c>
    </row>
    <row r="133" spans="1:12" x14ac:dyDescent="0.25">
      <c r="K133" s="75">
        <v>44072</v>
      </c>
      <c r="L133" s="47">
        <v>95.174800000000005</v>
      </c>
    </row>
    <row r="134" spans="1:12" x14ac:dyDescent="0.25">
      <c r="K134" s="75">
        <v>44079</v>
      </c>
      <c r="L134" s="47">
        <v>95.309100000000001</v>
      </c>
    </row>
    <row r="135" spans="1:12" x14ac:dyDescent="0.25">
      <c r="K135" s="75">
        <v>44086</v>
      </c>
      <c r="L135" s="47">
        <v>95.462500000000006</v>
      </c>
    </row>
    <row r="136" spans="1:12" x14ac:dyDescent="0.25">
      <c r="K136" s="75">
        <v>44093</v>
      </c>
      <c r="L136" s="47">
        <v>95.684600000000003</v>
      </c>
    </row>
    <row r="137" spans="1:12" x14ac:dyDescent="0.25">
      <c r="K137" s="75">
        <v>44100</v>
      </c>
      <c r="L137" s="47">
        <v>95.767499999999998</v>
      </c>
    </row>
    <row r="138" spans="1:12" x14ac:dyDescent="0.25">
      <c r="K138" s="75">
        <v>44107</v>
      </c>
      <c r="L138" s="47">
        <v>95.252099999999999</v>
      </c>
    </row>
    <row r="139" spans="1:12" x14ac:dyDescent="0.25">
      <c r="K139" s="75">
        <v>44114</v>
      </c>
      <c r="L139" s="47">
        <v>94.912099999999995</v>
      </c>
    </row>
    <row r="140" spans="1:12" x14ac:dyDescent="0.25">
      <c r="A140" s="25"/>
      <c r="B140" s="24"/>
      <c r="K140" s="75">
        <v>44121</v>
      </c>
      <c r="L140" s="47">
        <v>94.179400000000001</v>
      </c>
    </row>
    <row r="141" spans="1:12" x14ac:dyDescent="0.25">
      <c r="A141" s="25"/>
      <c r="B141" s="24"/>
      <c r="K141" s="75">
        <v>44128</v>
      </c>
      <c r="L141" s="47">
        <v>94.089100000000002</v>
      </c>
    </row>
    <row r="142" spans="1:12" x14ac:dyDescent="0.25">
      <c r="K142" s="75">
        <v>44135</v>
      </c>
      <c r="L142" s="47">
        <v>94.434700000000007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99.050200000000004</v>
      </c>
    </row>
    <row r="153" spans="11:12" x14ac:dyDescent="0.25">
      <c r="K153" s="75">
        <v>43918</v>
      </c>
      <c r="L153" s="47">
        <v>98.193399999999997</v>
      </c>
    </row>
    <row r="154" spans="11:12" x14ac:dyDescent="0.25">
      <c r="K154" s="75">
        <v>43925</v>
      </c>
      <c r="L154" s="47">
        <v>97.509900000000002</v>
      </c>
    </row>
    <row r="155" spans="11:12" x14ac:dyDescent="0.25">
      <c r="K155" s="75">
        <v>43932</v>
      </c>
      <c r="L155" s="47">
        <v>94.183800000000005</v>
      </c>
    </row>
    <row r="156" spans="11:12" x14ac:dyDescent="0.25">
      <c r="K156" s="75">
        <v>43939</v>
      </c>
      <c r="L156" s="47">
        <v>93.327699999999993</v>
      </c>
    </row>
    <row r="157" spans="11:12" x14ac:dyDescent="0.25">
      <c r="K157" s="75">
        <v>43946</v>
      </c>
      <c r="L157" s="47">
        <v>94.523799999999994</v>
      </c>
    </row>
    <row r="158" spans="11:12" x14ac:dyDescent="0.25">
      <c r="K158" s="75">
        <v>43953</v>
      </c>
      <c r="L158" s="47">
        <v>94.996499999999997</v>
      </c>
    </row>
    <row r="159" spans="11:12" x14ac:dyDescent="0.25">
      <c r="K159" s="75">
        <v>43960</v>
      </c>
      <c r="L159" s="47">
        <v>89.856099999999998</v>
      </c>
    </row>
    <row r="160" spans="11:12" x14ac:dyDescent="0.25">
      <c r="K160" s="75">
        <v>43967</v>
      </c>
      <c r="L160" s="47">
        <v>89.078800000000001</v>
      </c>
    </row>
    <row r="161" spans="11:12" x14ac:dyDescent="0.25">
      <c r="K161" s="75">
        <v>43974</v>
      </c>
      <c r="L161" s="47">
        <v>87.953100000000006</v>
      </c>
    </row>
    <row r="162" spans="11:12" x14ac:dyDescent="0.25">
      <c r="K162" s="75">
        <v>43981</v>
      </c>
      <c r="L162" s="47">
        <v>89.421099999999996</v>
      </c>
    </row>
    <row r="163" spans="11:12" x14ac:dyDescent="0.25">
      <c r="K163" s="75">
        <v>43988</v>
      </c>
      <c r="L163" s="47">
        <v>91.967399999999998</v>
      </c>
    </row>
    <row r="164" spans="11:12" x14ac:dyDescent="0.25">
      <c r="K164" s="75">
        <v>43995</v>
      </c>
      <c r="L164" s="47">
        <v>91.581000000000003</v>
      </c>
    </row>
    <row r="165" spans="11:12" x14ac:dyDescent="0.25">
      <c r="K165" s="75">
        <v>44002</v>
      </c>
      <c r="L165" s="47">
        <v>94.9392</v>
      </c>
    </row>
    <row r="166" spans="11:12" x14ac:dyDescent="0.25">
      <c r="K166" s="75">
        <v>44009</v>
      </c>
      <c r="L166" s="47">
        <v>97.093599999999995</v>
      </c>
    </row>
    <row r="167" spans="11:12" x14ac:dyDescent="0.25">
      <c r="K167" s="75">
        <v>44016</v>
      </c>
      <c r="L167" s="47">
        <v>97.038600000000002</v>
      </c>
    </row>
    <row r="168" spans="11:12" x14ac:dyDescent="0.25">
      <c r="K168" s="75">
        <v>44023</v>
      </c>
      <c r="L168" s="47">
        <v>92.463499999999996</v>
      </c>
    </row>
    <row r="169" spans="11:12" x14ac:dyDescent="0.25">
      <c r="K169" s="75">
        <v>44030</v>
      </c>
      <c r="L169" s="47">
        <v>92.285300000000007</v>
      </c>
    </row>
    <row r="170" spans="11:12" x14ac:dyDescent="0.25">
      <c r="K170" s="75">
        <v>44037</v>
      </c>
      <c r="L170" s="47">
        <v>91.322199999999995</v>
      </c>
    </row>
    <row r="171" spans="11:12" x14ac:dyDescent="0.25">
      <c r="K171" s="75">
        <v>44044</v>
      </c>
      <c r="L171" s="47">
        <v>92.828800000000001</v>
      </c>
    </row>
    <row r="172" spans="11:12" x14ac:dyDescent="0.25">
      <c r="K172" s="75">
        <v>44051</v>
      </c>
      <c r="L172" s="47">
        <v>96.250299999999996</v>
      </c>
    </row>
    <row r="173" spans="11:12" x14ac:dyDescent="0.25">
      <c r="K173" s="75">
        <v>44058</v>
      </c>
      <c r="L173" s="47">
        <v>95.9529</v>
      </c>
    </row>
    <row r="174" spans="11:12" x14ac:dyDescent="0.25">
      <c r="K174" s="75">
        <v>44065</v>
      </c>
      <c r="L174" s="47">
        <v>96.059700000000007</v>
      </c>
    </row>
    <row r="175" spans="11:12" x14ac:dyDescent="0.25">
      <c r="K175" s="75">
        <v>44072</v>
      </c>
      <c r="L175" s="47">
        <v>97.218800000000002</v>
      </c>
    </row>
    <row r="176" spans="11:12" x14ac:dyDescent="0.25">
      <c r="K176" s="75">
        <v>44079</v>
      </c>
      <c r="L176" s="47">
        <v>102.5459</v>
      </c>
    </row>
    <row r="177" spans="11:12" x14ac:dyDescent="0.25">
      <c r="K177" s="75">
        <v>44086</v>
      </c>
      <c r="L177" s="47">
        <v>100.9477</v>
      </c>
    </row>
    <row r="178" spans="11:12" x14ac:dyDescent="0.25">
      <c r="K178" s="75">
        <v>44093</v>
      </c>
      <c r="L178" s="47">
        <v>99.391499999999994</v>
      </c>
    </row>
    <row r="179" spans="11:12" x14ac:dyDescent="0.25">
      <c r="K179" s="75">
        <v>44100</v>
      </c>
      <c r="L179" s="47">
        <v>102.3887</v>
      </c>
    </row>
    <row r="180" spans="11:12" x14ac:dyDescent="0.25">
      <c r="K180" s="75">
        <v>44107</v>
      </c>
      <c r="L180" s="47">
        <v>100.8433</v>
      </c>
    </row>
    <row r="181" spans="11:12" x14ac:dyDescent="0.25">
      <c r="K181" s="75">
        <v>44114</v>
      </c>
      <c r="L181" s="47">
        <v>96.128299999999996</v>
      </c>
    </row>
    <row r="182" spans="11:12" x14ac:dyDescent="0.25">
      <c r="K182" s="75">
        <v>44121</v>
      </c>
      <c r="L182" s="47">
        <v>94.721299999999999</v>
      </c>
    </row>
    <row r="183" spans="11:12" x14ac:dyDescent="0.25">
      <c r="K183" s="75">
        <v>44128</v>
      </c>
      <c r="L183" s="47">
        <v>93.557199999999995</v>
      </c>
    </row>
    <row r="184" spans="11:12" x14ac:dyDescent="0.25">
      <c r="K184" s="75">
        <v>44135</v>
      </c>
      <c r="L184" s="47">
        <v>93.982200000000006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23398-DDE3-409E-B5B4-9B7B9A2D0E00}">
  <sheetPr codeName="Sheet16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32</v>
      </c>
    </row>
    <row r="2" spans="1:12" ht="19.5" customHeight="1" x14ac:dyDescent="0.3">
      <c r="A2" s="7" t="str">
        <f>"Weekly Payroll Jobs and Wages in Australia - " &amp;$L$1</f>
        <v>Weekly Payroll Jobs and Wages in Australia - Professional, scientific and technical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44135</v>
      </c>
    </row>
    <row r="3" spans="1:12" ht="15" customHeight="1" x14ac:dyDescent="0.25">
      <c r="A3" s="38" t="str">
        <f>"Week ending "&amp;TEXT($L$2,"dddd dd mmmm yyyy")</f>
        <v>Week ending Saturday 31 October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44107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44114</v>
      </c>
    </row>
    <row r="6" spans="1:12" ht="16.5" customHeight="1" thickBot="1" x14ac:dyDescent="0.3">
      <c r="A6" s="36" t="str">
        <f>"Change in payroll jobs and total wages, "&amp;$L$1</f>
        <v>Change in payroll jobs and total wages, Professional, scientific and technical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44121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0"/>
      <c r="H7" s="90"/>
      <c r="I7" s="91"/>
      <c r="J7" s="56"/>
      <c r="K7" s="43" t="s">
        <v>67</v>
      </c>
      <c r="L7" s="44">
        <v>44128</v>
      </c>
    </row>
    <row r="8" spans="1:12" ht="34.15" customHeight="1" x14ac:dyDescent="0.25">
      <c r="A8" s="93"/>
      <c r="B8" s="95" t="str">
        <f>"% Change between " &amp; TEXT($L$3,"dd mmmm")&amp;" and "&amp; TEXT($L$2,"dd mmmm") &amp; " (Change since 100th case of COVID-19)"</f>
        <v>% Change between 14 March and 31 October (Change since 100th case of COVID-19)</v>
      </c>
      <c r="C8" s="97" t="str">
        <f>"% Change between " &amp; TEXT($L$4,"dd mmmm")&amp;" and "&amp; TEXT($L$2,"dd mmmm") &amp; " (monthly change)"</f>
        <v>% Change between 03 October and 31 October (monthly change)</v>
      </c>
      <c r="D8" s="80" t="str">
        <f>"% Change between " &amp; TEXT($L$7,"dd mmmm")&amp;" and "&amp; TEXT($L$2,"dd mmmm") &amp; " (weekly change)"</f>
        <v>% Change between 24 October and 31 October (weekly change)</v>
      </c>
      <c r="E8" s="82" t="str">
        <f>"% Change between " &amp; TEXT($L$6,"dd mmmm")&amp;" and "&amp; TEXT($L$7,"dd mmmm") &amp; " (weekly change)"</f>
        <v>% Change between 17 October and 24 October (weekly change)</v>
      </c>
      <c r="F8" s="99" t="str">
        <f>"% Change between " &amp; TEXT($L$3,"dd mmmm")&amp;" and "&amp; TEXT($L$2,"dd mmmm") &amp; " (Change since 100th case of COVID-19)"</f>
        <v>% Change between 14 March and 31 October (Change since 100th case of COVID-19)</v>
      </c>
      <c r="G8" s="97" t="str">
        <f>"% Change between " &amp; TEXT($L$4,"dd mmmm")&amp;" and "&amp; TEXT($L$2,"dd mmmm") &amp; " (monthly change)"</f>
        <v>% Change between 03 October and 31 October (monthly change)</v>
      </c>
      <c r="H8" s="80" t="str">
        <f>"% Change between " &amp; TEXT($L$7,"dd mmmm")&amp;" and "&amp; TEXT($L$2,"dd mmmm") &amp; " (weekly change)"</f>
        <v>% Change between 24 October and 31 October (weekly change)</v>
      </c>
      <c r="I8" s="82" t="str">
        <f>"% Change between " &amp; TEXT($L$6,"dd mmmm")&amp;" and "&amp; TEXT($L$7,"dd mmmm") &amp; " (weekly change)"</f>
        <v>% Change between 17 October and 24 October (weekly change)</v>
      </c>
      <c r="J8" s="57"/>
      <c r="K8" s="43" t="s">
        <v>68</v>
      </c>
      <c r="L8" s="44">
        <v>44135</v>
      </c>
    </row>
    <row r="9" spans="1:12" ht="34.15" customHeight="1" thickBot="1" x14ac:dyDescent="0.3">
      <c r="A9" s="94"/>
      <c r="B9" s="96"/>
      <c r="C9" s="98"/>
      <c r="D9" s="81"/>
      <c r="E9" s="83"/>
      <c r="F9" s="100"/>
      <c r="G9" s="98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-3.6126250788886205E-2</v>
      </c>
      <c r="C11" s="32">
        <v>-1.2664073038083146E-2</v>
      </c>
      <c r="D11" s="32">
        <v>-6.9283975493772409E-4</v>
      </c>
      <c r="E11" s="32">
        <v>-7.8954305635878796E-3</v>
      </c>
      <c r="F11" s="32">
        <v>-4.7091530574818852E-2</v>
      </c>
      <c r="G11" s="32">
        <v>-2.0197345055059546E-2</v>
      </c>
      <c r="H11" s="32">
        <v>6.2333778411611807E-3</v>
      </c>
      <c r="I11" s="68">
        <v>-1.9950294268475943E-2</v>
      </c>
      <c r="J11" s="46"/>
      <c r="K11" s="46"/>
      <c r="L11" s="47"/>
    </row>
    <row r="12" spans="1:12" x14ac:dyDescent="0.25">
      <c r="A12" s="69" t="s">
        <v>6</v>
      </c>
      <c r="B12" s="32">
        <v>-3.9835213524809121E-2</v>
      </c>
      <c r="C12" s="32">
        <v>-1.2113676042676991E-2</v>
      </c>
      <c r="D12" s="32">
        <v>-2.275134693877634E-3</v>
      </c>
      <c r="E12" s="32">
        <v>-8.3830086226156508E-3</v>
      </c>
      <c r="F12" s="32">
        <v>-6.9636290616341578E-2</v>
      </c>
      <c r="G12" s="32">
        <v>-3.2216984336840837E-2</v>
      </c>
      <c r="H12" s="32">
        <v>6.5906534110293791E-4</v>
      </c>
      <c r="I12" s="68">
        <v>-3.1535866054897999E-2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-5.6972660626820715E-2</v>
      </c>
      <c r="C13" s="32">
        <v>-1.2430550026191645E-2</v>
      </c>
      <c r="D13" s="32">
        <v>8.0163078099126928E-4</v>
      </c>
      <c r="E13" s="32">
        <v>-8.0587068155680841E-3</v>
      </c>
      <c r="F13" s="32">
        <v>-4.6573258756247071E-2</v>
      </c>
      <c r="G13" s="32">
        <v>-1.7284636955173682E-2</v>
      </c>
      <c r="H13" s="32">
        <v>1.7265284491902122E-2</v>
      </c>
      <c r="I13" s="68">
        <v>-1.7745742435131606E-2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-2.4029107178442199E-2</v>
      </c>
      <c r="C14" s="32">
        <v>-1.2064367935762266E-2</v>
      </c>
      <c r="D14" s="32">
        <v>7.7755146433577949E-4</v>
      </c>
      <c r="E14" s="32">
        <v>-6.8281505728313707E-3</v>
      </c>
      <c r="F14" s="32">
        <v>-5.341925379056145E-2</v>
      </c>
      <c r="G14" s="32">
        <v>-2.653586771158567E-2</v>
      </c>
      <c r="H14" s="32">
        <v>3.5432577142571198E-3</v>
      </c>
      <c r="I14" s="68">
        <v>-2.0817427462758942E-2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6.0576234788833894E-4</v>
      </c>
      <c r="C15" s="32">
        <v>-1.1904572564612304E-2</v>
      </c>
      <c r="D15" s="32">
        <v>5.9161644328507013E-3</v>
      </c>
      <c r="E15" s="32">
        <v>-9.5331432644333303E-3</v>
      </c>
      <c r="F15" s="32">
        <v>-6.0053213101978198E-3</v>
      </c>
      <c r="G15" s="32">
        <v>-5.1479108628282866E-3</v>
      </c>
      <c r="H15" s="32">
        <v>1.9744608655837492E-2</v>
      </c>
      <c r="I15" s="68">
        <v>-1.7023194437094991E-2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-3.1839906474573354E-4</v>
      </c>
      <c r="C16" s="32">
        <v>-1.1399911591689627E-2</v>
      </c>
      <c r="D16" s="32">
        <v>-2.0797913115110367E-3</v>
      </c>
      <c r="E16" s="32">
        <v>-5.722021249971565E-3</v>
      </c>
      <c r="F16" s="32">
        <v>2.6838854641362486E-2</v>
      </c>
      <c r="G16" s="32">
        <v>2.9587226163544367E-2</v>
      </c>
      <c r="H16" s="32">
        <v>4.3922895274008944E-3</v>
      </c>
      <c r="I16" s="68">
        <v>8.5801696259215632E-3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-5.2750443469330666E-2</v>
      </c>
      <c r="C17" s="32">
        <v>-5.8064713784520716E-2</v>
      </c>
      <c r="D17" s="32">
        <v>-1.7630576060603698E-2</v>
      </c>
      <c r="E17" s="32">
        <v>-2.8882254765990489E-2</v>
      </c>
      <c r="F17" s="32">
        <v>-6.3585108983617356E-2</v>
      </c>
      <c r="G17" s="32">
        <v>-6.9182832777629266E-2</v>
      </c>
      <c r="H17" s="32">
        <v>-2.2254794910268827E-2</v>
      </c>
      <c r="I17" s="68">
        <v>9.8178138364910517E-3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-6.5491329479768878E-2</v>
      </c>
      <c r="C18" s="32">
        <v>-1.2790948275862135E-2</v>
      </c>
      <c r="D18" s="32">
        <v>3.4282584884994804E-3</v>
      </c>
      <c r="E18" s="32">
        <v>3.8482682792744249E-3</v>
      </c>
      <c r="F18" s="32">
        <v>-6.0399566242668734E-2</v>
      </c>
      <c r="G18" s="32">
        <v>-4.036495240978033E-2</v>
      </c>
      <c r="H18" s="32">
        <v>1.467668059464744E-3</v>
      </c>
      <c r="I18" s="68">
        <v>-5.2783245127353551E-3</v>
      </c>
      <c r="J18" s="46"/>
      <c r="K18" s="46"/>
      <c r="L18" s="47"/>
    </row>
    <row r="19" spans="1:12" x14ac:dyDescent="0.25">
      <c r="A19" s="70" t="s">
        <v>1</v>
      </c>
      <c r="B19" s="32">
        <v>-3.2499692408645364E-2</v>
      </c>
      <c r="C19" s="32">
        <v>-1.2658100698949459E-2</v>
      </c>
      <c r="D19" s="32">
        <v>-5.1214574898784671E-3</v>
      </c>
      <c r="E19" s="32">
        <v>-5.0352467270896595E-3</v>
      </c>
      <c r="F19" s="32">
        <v>-2.1312302945645567E-2</v>
      </c>
      <c r="G19" s="32">
        <v>-3.3333154561020928E-2</v>
      </c>
      <c r="H19" s="32">
        <v>-1.2416990769375635E-2</v>
      </c>
      <c r="I19" s="68">
        <v>-5.5298388564527512E-3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-4.1610229313298497E-2</v>
      </c>
      <c r="C21" s="32">
        <v>-1.3145373192492538E-2</v>
      </c>
      <c r="D21" s="32">
        <v>-8.1982092793797534E-4</v>
      </c>
      <c r="E21" s="32">
        <v>-7.8310490087155626E-3</v>
      </c>
      <c r="F21" s="32">
        <v>-5.8791874639413266E-2</v>
      </c>
      <c r="G21" s="32">
        <v>-1.8317287004871341E-2</v>
      </c>
      <c r="H21" s="32">
        <v>6.2193096329392628E-3</v>
      </c>
      <c r="I21" s="68">
        <v>-2.1682497951011181E-2</v>
      </c>
      <c r="J21" s="46"/>
      <c r="K21" s="46"/>
      <c r="L21" s="46"/>
    </row>
    <row r="22" spans="1:12" x14ac:dyDescent="0.25">
      <c r="A22" s="69" t="s">
        <v>13</v>
      </c>
      <c r="B22" s="32">
        <v>-3.412286487011551E-2</v>
      </c>
      <c r="C22" s="32">
        <v>-1.2416057923499091E-2</v>
      </c>
      <c r="D22" s="32">
        <v>-2.3398279545117084E-4</v>
      </c>
      <c r="E22" s="32">
        <v>-8.2830226480412605E-3</v>
      </c>
      <c r="F22" s="32">
        <v>-3.0442777930086207E-2</v>
      </c>
      <c r="G22" s="32">
        <v>-2.3276988740267845E-2</v>
      </c>
      <c r="H22" s="32">
        <v>6.4512400260616776E-3</v>
      </c>
      <c r="I22" s="68">
        <v>-1.6906539588114611E-2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0.12379672131147545</v>
      </c>
      <c r="C23" s="32">
        <v>-1.6925551236630088E-2</v>
      </c>
      <c r="D23" s="32">
        <v>-5.9511035062788098E-3</v>
      </c>
      <c r="E23" s="32">
        <v>-1.1880446159720837E-2</v>
      </c>
      <c r="F23" s="32">
        <v>0.28422485306146639</v>
      </c>
      <c r="G23" s="32">
        <v>-4.61608356167581E-2</v>
      </c>
      <c r="H23" s="32">
        <v>3.7047172347621782E-3</v>
      </c>
      <c r="I23" s="68">
        <v>-1.5224569365016927E-2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-3.0454216915186461E-2</v>
      </c>
      <c r="C24" s="32">
        <v>-2.734881527761468E-3</v>
      </c>
      <c r="D24" s="32">
        <v>1.5506710480122088E-3</v>
      </c>
      <c r="E24" s="32">
        <v>-9.4526956922235117E-3</v>
      </c>
      <c r="F24" s="32">
        <v>3.1602595167948389E-2</v>
      </c>
      <c r="G24" s="32">
        <v>-5.7720057264646352E-3</v>
      </c>
      <c r="H24" s="32">
        <v>4.9149181662000441E-3</v>
      </c>
      <c r="I24" s="68">
        <v>-2.4191490930898785E-2</v>
      </c>
      <c r="J24" s="46"/>
      <c r="K24" s="46" t="s">
        <v>48</v>
      </c>
      <c r="L24" s="47">
        <v>114.31</v>
      </c>
    </row>
    <row r="25" spans="1:12" x14ac:dyDescent="0.25">
      <c r="A25" s="69" t="s">
        <v>50</v>
      </c>
      <c r="B25" s="32">
        <v>-3.5218456172277812E-2</v>
      </c>
      <c r="C25" s="32">
        <v>-8.060192751552786E-3</v>
      </c>
      <c r="D25" s="32">
        <v>5.3122709842456928E-4</v>
      </c>
      <c r="E25" s="32">
        <v>-7.6502440143521033E-3</v>
      </c>
      <c r="F25" s="32">
        <v>-2.7578136405517872E-2</v>
      </c>
      <c r="G25" s="32">
        <v>-1.8268527052571093E-2</v>
      </c>
      <c r="H25" s="32">
        <v>6.4397353019496339E-3</v>
      </c>
      <c r="I25" s="68">
        <v>-2.6676799843413979E-2</v>
      </c>
      <c r="J25" s="46"/>
      <c r="K25" s="46" t="s">
        <v>49</v>
      </c>
      <c r="L25" s="47">
        <v>97.22</v>
      </c>
    </row>
    <row r="26" spans="1:12" x14ac:dyDescent="0.25">
      <c r="A26" s="69" t="s">
        <v>51</v>
      </c>
      <c r="B26" s="32">
        <v>-3.0087554656670346E-2</v>
      </c>
      <c r="C26" s="32">
        <v>-9.3357139716393478E-3</v>
      </c>
      <c r="D26" s="32">
        <v>3.4753420699673576E-4</v>
      </c>
      <c r="E26" s="32">
        <v>-7.0386564089812698E-3</v>
      </c>
      <c r="F26" s="32">
        <v>-6.7138344186920884E-2</v>
      </c>
      <c r="G26" s="32">
        <v>-1.5754663132506619E-2</v>
      </c>
      <c r="H26" s="32">
        <v>9.475469343749765E-3</v>
      </c>
      <c r="I26" s="68">
        <v>-1.6488237480692169E-2</v>
      </c>
      <c r="J26" s="46"/>
      <c r="K26" s="46" t="s">
        <v>50</v>
      </c>
      <c r="L26" s="47">
        <v>97.26</v>
      </c>
    </row>
    <row r="27" spans="1:12" ht="17.25" customHeight="1" x14ac:dyDescent="0.25">
      <c r="A27" s="69" t="s">
        <v>52</v>
      </c>
      <c r="B27" s="32">
        <v>-3.1527022392081938E-2</v>
      </c>
      <c r="C27" s="32">
        <v>-1.3273049221116273E-2</v>
      </c>
      <c r="D27" s="32">
        <v>-1.028593570342573E-3</v>
      </c>
      <c r="E27" s="32">
        <v>-5.6242323282208462E-3</v>
      </c>
      <c r="F27" s="32">
        <v>-8.5148935901000811E-2</v>
      </c>
      <c r="G27" s="32">
        <v>-1.8958335489816402E-2</v>
      </c>
      <c r="H27" s="32">
        <v>7.5892514656736854E-3</v>
      </c>
      <c r="I27" s="68">
        <v>-1.1716166491349989E-2</v>
      </c>
      <c r="J27" s="59"/>
      <c r="K27" s="50" t="s">
        <v>51</v>
      </c>
      <c r="L27" s="47">
        <v>97.91</v>
      </c>
    </row>
    <row r="28" spans="1:12" x14ac:dyDescent="0.25">
      <c r="A28" s="69" t="s">
        <v>53</v>
      </c>
      <c r="B28" s="32">
        <v>-5.7097151401295787E-2</v>
      </c>
      <c r="C28" s="32">
        <v>-2.4333025219084981E-2</v>
      </c>
      <c r="D28" s="32">
        <v>-5.7927325956268483E-3</v>
      </c>
      <c r="E28" s="32">
        <v>-5.6838382317859759E-3</v>
      </c>
      <c r="F28" s="32">
        <v>-0.10413156700939308</v>
      </c>
      <c r="G28" s="32">
        <v>-3.7100681849276285E-2</v>
      </c>
      <c r="H28" s="32">
        <v>-1.7405744150305047E-3</v>
      </c>
      <c r="I28" s="68">
        <v>-1.2165882916972404E-2</v>
      </c>
      <c r="J28" s="54"/>
      <c r="K28" s="41" t="s">
        <v>52</v>
      </c>
      <c r="L28" s="47">
        <v>98.15</v>
      </c>
    </row>
    <row r="29" spans="1:12" ht="15.75" thickBot="1" x14ac:dyDescent="0.3">
      <c r="A29" s="71" t="s">
        <v>54</v>
      </c>
      <c r="B29" s="72">
        <v>-0.10094826631217457</v>
      </c>
      <c r="C29" s="72">
        <v>-4.5014938299352103E-2</v>
      </c>
      <c r="D29" s="72">
        <v>-9.0732046812901368E-3</v>
      </c>
      <c r="E29" s="72">
        <v>-1.1064180214642505E-2</v>
      </c>
      <c r="F29" s="72">
        <v>-7.8884858206359043E-2</v>
      </c>
      <c r="G29" s="72">
        <v>-5.1347340196857716E-2</v>
      </c>
      <c r="H29" s="72">
        <v>1.8528923898420979E-2</v>
      </c>
      <c r="I29" s="73">
        <v>-1.3561336679442704E-2</v>
      </c>
      <c r="J29" s="54"/>
      <c r="K29" s="41" t="s">
        <v>53</v>
      </c>
      <c r="L29" s="47">
        <v>96.64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94.14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Professional, scientific and technical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113.05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96.8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96.43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96.96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96.95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94.84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90.73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112.38</v>
      </c>
    </row>
    <row r="43" spans="1:12" x14ac:dyDescent="0.25">
      <c r="K43" s="46" t="s">
        <v>49</v>
      </c>
      <c r="L43" s="47">
        <v>96.95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96.48</v>
      </c>
    </row>
    <row r="45" spans="1:12" ht="15.4" customHeight="1" x14ac:dyDescent="0.25">
      <c r="A45" s="26" t="str">
        <f>"Indexed number of payroll jobs in "&amp;$L$1&amp;" each week by age group"</f>
        <v>Indexed number of payroll jobs in Professional, scientific and technical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96.99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96.85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94.29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89.91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96.58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95.14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97.71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99.47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101.75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101.32</v>
      </c>
    </row>
    <row r="59" spans="1:12" ht="15.4" customHeight="1" x14ac:dyDescent="0.25">
      <c r="K59" s="41" t="s">
        <v>2</v>
      </c>
      <c r="L59" s="47">
        <v>93.52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Professional, scientific and technical services each week by State and Territory</v>
      </c>
      <c r="K60" s="41" t="s">
        <v>1</v>
      </c>
      <c r="L60" s="47">
        <v>98.17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95.58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93.81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96.16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98.71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100.79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97.15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91.65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97.49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95.34</v>
      </c>
    </row>
    <row r="72" spans="1:12" ht="15.4" customHeight="1" x14ac:dyDescent="0.25">
      <c r="K72" s="46" t="s">
        <v>5</v>
      </c>
      <c r="L72" s="47">
        <v>93.88</v>
      </c>
    </row>
    <row r="73" spans="1:12" ht="15.4" customHeight="1" x14ac:dyDescent="0.25">
      <c r="K73" s="46" t="s">
        <v>46</v>
      </c>
      <c r="L73" s="47">
        <v>96.1</v>
      </c>
    </row>
    <row r="74" spans="1:12" ht="15.4" customHeight="1" x14ac:dyDescent="0.25">
      <c r="K74" s="50" t="s">
        <v>4</v>
      </c>
      <c r="L74" s="47">
        <v>99.5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Professional, scientific and technical services each week by State and Territory</v>
      </c>
      <c r="K75" s="41" t="s">
        <v>3</v>
      </c>
      <c r="L75" s="47">
        <v>100.7</v>
      </c>
    </row>
    <row r="76" spans="1:12" ht="15.4" customHeight="1" x14ac:dyDescent="0.25">
      <c r="K76" s="41" t="s">
        <v>45</v>
      </c>
      <c r="L76" s="47">
        <v>95.48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92.32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96.91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97.22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96.04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99.33</v>
      </c>
    </row>
    <row r="85" spans="1:12" ht="15.4" customHeight="1" x14ac:dyDescent="0.25">
      <c r="K85" s="50" t="s">
        <v>4</v>
      </c>
      <c r="L85" s="47">
        <v>102.61</v>
      </c>
    </row>
    <row r="86" spans="1:12" ht="15.4" customHeight="1" x14ac:dyDescent="0.25">
      <c r="K86" s="41" t="s">
        <v>3</v>
      </c>
      <c r="L86" s="47">
        <v>99.65</v>
      </c>
    </row>
    <row r="87" spans="1:12" ht="15.4" customHeight="1" x14ac:dyDescent="0.25">
      <c r="K87" s="41" t="s">
        <v>45</v>
      </c>
      <c r="L87" s="47">
        <v>100.07</v>
      </c>
    </row>
    <row r="88" spans="1:12" ht="15.4" customHeight="1" x14ac:dyDescent="0.25">
      <c r="K88" s="41" t="s">
        <v>2</v>
      </c>
      <c r="L88" s="47">
        <v>95</v>
      </c>
    </row>
    <row r="89" spans="1:12" ht="15.4" customHeight="1" x14ac:dyDescent="0.25">
      <c r="K89" s="41" t="s">
        <v>1</v>
      </c>
      <c r="L89" s="47">
        <v>97.59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96.21</v>
      </c>
    </row>
    <row r="92" spans="1:12" ht="15" customHeight="1" x14ac:dyDescent="0.25">
      <c r="K92" s="46" t="s">
        <v>5</v>
      </c>
      <c r="L92" s="47">
        <v>94.83</v>
      </c>
    </row>
    <row r="93" spans="1:12" ht="15" customHeight="1" x14ac:dyDescent="0.25">
      <c r="A93" s="26"/>
      <c r="K93" s="46" t="s">
        <v>46</v>
      </c>
      <c r="L93" s="47">
        <v>98.38</v>
      </c>
    </row>
    <row r="94" spans="1:12" ht="15" customHeight="1" x14ac:dyDescent="0.25">
      <c r="K94" s="50" t="s">
        <v>4</v>
      </c>
      <c r="L94" s="47">
        <v>99.43</v>
      </c>
    </row>
    <row r="95" spans="1:12" ht="15" customHeight="1" x14ac:dyDescent="0.25">
      <c r="K95" s="41" t="s">
        <v>3</v>
      </c>
      <c r="L95" s="47">
        <v>98.67</v>
      </c>
    </row>
    <row r="96" spans="1:12" ht="15" customHeight="1" x14ac:dyDescent="0.25">
      <c r="K96" s="41" t="s">
        <v>45</v>
      </c>
      <c r="L96" s="47">
        <v>95.96</v>
      </c>
    </row>
    <row r="97" spans="1:12" ht="15" customHeight="1" x14ac:dyDescent="0.25">
      <c r="K97" s="41" t="s">
        <v>2</v>
      </c>
      <c r="L97" s="47">
        <v>93.95</v>
      </c>
    </row>
    <row r="98" spans="1:12" ht="15" customHeight="1" x14ac:dyDescent="0.25">
      <c r="K98" s="41" t="s">
        <v>1</v>
      </c>
      <c r="L98" s="47">
        <v>96.87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96.05</v>
      </c>
    </row>
    <row r="101" spans="1:12" x14ac:dyDescent="0.25">
      <c r="A101" s="25"/>
      <c r="B101" s="24"/>
      <c r="K101" s="46" t="s">
        <v>5</v>
      </c>
      <c r="L101" s="47">
        <v>94.93</v>
      </c>
    </row>
    <row r="102" spans="1:12" x14ac:dyDescent="0.25">
      <c r="A102" s="25"/>
      <c r="B102" s="24"/>
      <c r="K102" s="46" t="s">
        <v>46</v>
      </c>
      <c r="L102" s="47">
        <v>98.59</v>
      </c>
    </row>
    <row r="103" spans="1:12" x14ac:dyDescent="0.25">
      <c r="A103" s="25"/>
      <c r="B103" s="24"/>
      <c r="K103" s="50" t="s">
        <v>4</v>
      </c>
      <c r="L103" s="47">
        <v>99.89</v>
      </c>
    </row>
    <row r="104" spans="1:12" x14ac:dyDescent="0.25">
      <c r="A104" s="25"/>
      <c r="B104" s="24"/>
      <c r="K104" s="41" t="s">
        <v>3</v>
      </c>
      <c r="L104" s="47">
        <v>98.38</v>
      </c>
    </row>
    <row r="105" spans="1:12" x14ac:dyDescent="0.25">
      <c r="A105" s="25"/>
      <c r="B105" s="24"/>
      <c r="K105" s="41" t="s">
        <v>45</v>
      </c>
      <c r="L105" s="47">
        <v>94.31</v>
      </c>
    </row>
    <row r="106" spans="1:12" x14ac:dyDescent="0.25">
      <c r="A106" s="25"/>
      <c r="B106" s="24"/>
      <c r="K106" s="41" t="s">
        <v>2</v>
      </c>
      <c r="L106" s="47">
        <v>93.92</v>
      </c>
    </row>
    <row r="107" spans="1:12" x14ac:dyDescent="0.25">
      <c r="A107" s="25"/>
      <c r="B107" s="24"/>
      <c r="K107" s="41" t="s">
        <v>1</v>
      </c>
      <c r="L107" s="47">
        <v>96.61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99.481700000000004</v>
      </c>
    </row>
    <row r="111" spans="1:12" x14ac:dyDescent="0.25">
      <c r="K111" s="75">
        <v>43918</v>
      </c>
      <c r="L111" s="47">
        <v>98.173100000000005</v>
      </c>
    </row>
    <row r="112" spans="1:12" x14ac:dyDescent="0.25">
      <c r="K112" s="75">
        <v>43925</v>
      </c>
      <c r="L112" s="47">
        <v>97.244</v>
      </c>
    </row>
    <row r="113" spans="11:12" x14ac:dyDescent="0.25">
      <c r="K113" s="75">
        <v>43932</v>
      </c>
      <c r="L113" s="47">
        <v>96.7179</v>
      </c>
    </row>
    <row r="114" spans="11:12" x14ac:dyDescent="0.25">
      <c r="K114" s="75">
        <v>43939</v>
      </c>
      <c r="L114" s="47">
        <v>96.382199999999997</v>
      </c>
    </row>
    <row r="115" spans="11:12" x14ac:dyDescent="0.25">
      <c r="K115" s="75">
        <v>43946</v>
      </c>
      <c r="L115" s="47">
        <v>96.305800000000005</v>
      </c>
    </row>
    <row r="116" spans="11:12" x14ac:dyDescent="0.25">
      <c r="K116" s="75">
        <v>43953</v>
      </c>
      <c r="L116" s="47">
        <v>96.455200000000005</v>
      </c>
    </row>
    <row r="117" spans="11:12" x14ac:dyDescent="0.25">
      <c r="K117" s="75">
        <v>43960</v>
      </c>
      <c r="L117" s="47">
        <v>96.572400000000002</v>
      </c>
    </row>
    <row r="118" spans="11:12" x14ac:dyDescent="0.25">
      <c r="K118" s="75">
        <v>43967</v>
      </c>
      <c r="L118" s="47">
        <v>96.866399999999999</v>
      </c>
    </row>
    <row r="119" spans="11:12" x14ac:dyDescent="0.25">
      <c r="K119" s="75">
        <v>43974</v>
      </c>
      <c r="L119" s="47">
        <v>96.847399999999993</v>
      </c>
    </row>
    <row r="120" spans="11:12" x14ac:dyDescent="0.25">
      <c r="K120" s="75">
        <v>43981</v>
      </c>
      <c r="L120" s="47">
        <v>96.858999999999995</v>
      </c>
    </row>
    <row r="121" spans="11:12" x14ac:dyDescent="0.25">
      <c r="K121" s="75">
        <v>43988</v>
      </c>
      <c r="L121" s="47">
        <v>96.742199999999997</v>
      </c>
    </row>
    <row r="122" spans="11:12" x14ac:dyDescent="0.25">
      <c r="K122" s="75">
        <v>43995</v>
      </c>
      <c r="L122" s="47">
        <v>97.469300000000004</v>
      </c>
    </row>
    <row r="123" spans="11:12" x14ac:dyDescent="0.25">
      <c r="K123" s="75">
        <v>44002</v>
      </c>
      <c r="L123" s="47">
        <v>96.975499999999997</v>
      </c>
    </row>
    <row r="124" spans="11:12" x14ac:dyDescent="0.25">
      <c r="K124" s="75">
        <v>44009</v>
      </c>
      <c r="L124" s="47">
        <v>96.075299999999999</v>
      </c>
    </row>
    <row r="125" spans="11:12" x14ac:dyDescent="0.25">
      <c r="K125" s="75">
        <v>44016</v>
      </c>
      <c r="L125" s="47">
        <v>96.859200000000001</v>
      </c>
    </row>
    <row r="126" spans="11:12" x14ac:dyDescent="0.25">
      <c r="K126" s="75">
        <v>44023</v>
      </c>
      <c r="L126" s="47">
        <v>98.437700000000007</v>
      </c>
    </row>
    <row r="127" spans="11:12" x14ac:dyDescent="0.25">
      <c r="K127" s="75">
        <v>44030</v>
      </c>
      <c r="L127" s="47">
        <v>98.572599999999994</v>
      </c>
    </row>
    <row r="128" spans="11:12" x14ac:dyDescent="0.25">
      <c r="K128" s="75">
        <v>44037</v>
      </c>
      <c r="L128" s="47">
        <v>99.092600000000004</v>
      </c>
    </row>
    <row r="129" spans="1:12" x14ac:dyDescent="0.25">
      <c r="K129" s="75">
        <v>44044</v>
      </c>
      <c r="L129" s="47">
        <v>98.866799999999998</v>
      </c>
    </row>
    <row r="130" spans="1:12" x14ac:dyDescent="0.25">
      <c r="K130" s="75">
        <v>44051</v>
      </c>
      <c r="L130" s="47">
        <v>98.584900000000005</v>
      </c>
    </row>
    <row r="131" spans="1:12" x14ac:dyDescent="0.25">
      <c r="K131" s="75">
        <v>44058</v>
      </c>
      <c r="L131" s="47">
        <v>98.751099999999994</v>
      </c>
    </row>
    <row r="132" spans="1:12" x14ac:dyDescent="0.25">
      <c r="K132" s="75">
        <v>44065</v>
      </c>
      <c r="L132" s="47">
        <v>98.739800000000002</v>
      </c>
    </row>
    <row r="133" spans="1:12" x14ac:dyDescent="0.25">
      <c r="K133" s="75">
        <v>44072</v>
      </c>
      <c r="L133" s="47">
        <v>98.85</v>
      </c>
    </row>
    <row r="134" spans="1:12" x14ac:dyDescent="0.25">
      <c r="K134" s="75">
        <v>44079</v>
      </c>
      <c r="L134" s="47">
        <v>98.524100000000004</v>
      </c>
    </row>
    <row r="135" spans="1:12" x14ac:dyDescent="0.25">
      <c r="K135" s="75">
        <v>44086</v>
      </c>
      <c r="L135" s="47">
        <v>98.739599999999996</v>
      </c>
    </row>
    <row r="136" spans="1:12" x14ac:dyDescent="0.25">
      <c r="K136" s="75">
        <v>44093</v>
      </c>
      <c r="L136" s="47">
        <v>98.634100000000004</v>
      </c>
    </row>
    <row r="137" spans="1:12" x14ac:dyDescent="0.25">
      <c r="K137" s="75">
        <v>44100</v>
      </c>
      <c r="L137" s="47">
        <v>98.419799999999995</v>
      </c>
    </row>
    <row r="138" spans="1:12" x14ac:dyDescent="0.25">
      <c r="K138" s="75">
        <v>44107</v>
      </c>
      <c r="L138" s="47">
        <v>97.623699999999999</v>
      </c>
    </row>
    <row r="139" spans="1:12" x14ac:dyDescent="0.25">
      <c r="K139" s="75">
        <v>44114</v>
      </c>
      <c r="L139" s="47">
        <v>97.212400000000002</v>
      </c>
    </row>
    <row r="140" spans="1:12" x14ac:dyDescent="0.25">
      <c r="A140" s="25"/>
      <c r="B140" s="24"/>
      <c r="K140" s="75">
        <v>44121</v>
      </c>
      <c r="L140" s="47">
        <v>97.221800000000002</v>
      </c>
    </row>
    <row r="141" spans="1:12" x14ac:dyDescent="0.25">
      <c r="A141" s="25"/>
      <c r="B141" s="24"/>
      <c r="K141" s="75">
        <v>44128</v>
      </c>
      <c r="L141" s="47">
        <v>96.4542</v>
      </c>
    </row>
    <row r="142" spans="1:12" x14ac:dyDescent="0.25">
      <c r="K142" s="75">
        <v>44135</v>
      </c>
      <c r="L142" s="47">
        <v>96.3874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100.4301</v>
      </c>
    </row>
    <row r="153" spans="11:12" x14ac:dyDescent="0.25">
      <c r="K153" s="75">
        <v>43918</v>
      </c>
      <c r="L153" s="47">
        <v>100.09099999999999</v>
      </c>
    </row>
    <row r="154" spans="11:12" x14ac:dyDescent="0.25">
      <c r="K154" s="75">
        <v>43925</v>
      </c>
      <c r="L154" s="47">
        <v>100.2247</v>
      </c>
    </row>
    <row r="155" spans="11:12" x14ac:dyDescent="0.25">
      <c r="K155" s="75">
        <v>43932</v>
      </c>
      <c r="L155" s="47">
        <v>97.648200000000003</v>
      </c>
    </row>
    <row r="156" spans="11:12" x14ac:dyDescent="0.25">
      <c r="K156" s="75">
        <v>43939</v>
      </c>
      <c r="L156" s="47">
        <v>96.763900000000007</v>
      </c>
    </row>
    <row r="157" spans="11:12" x14ac:dyDescent="0.25">
      <c r="K157" s="75">
        <v>43946</v>
      </c>
      <c r="L157" s="47">
        <v>96.113699999999994</v>
      </c>
    </row>
    <row r="158" spans="11:12" x14ac:dyDescent="0.25">
      <c r="K158" s="75">
        <v>43953</v>
      </c>
      <c r="L158" s="47">
        <v>96.886300000000006</v>
      </c>
    </row>
    <row r="159" spans="11:12" x14ac:dyDescent="0.25">
      <c r="K159" s="75">
        <v>43960</v>
      </c>
      <c r="L159" s="47">
        <v>94.573400000000007</v>
      </c>
    </row>
    <row r="160" spans="11:12" x14ac:dyDescent="0.25">
      <c r="K160" s="75">
        <v>43967</v>
      </c>
      <c r="L160" s="47">
        <v>92.920400000000001</v>
      </c>
    </row>
    <row r="161" spans="11:12" x14ac:dyDescent="0.25">
      <c r="K161" s="75">
        <v>43974</v>
      </c>
      <c r="L161" s="47">
        <v>92.191400000000002</v>
      </c>
    </row>
    <row r="162" spans="11:12" x14ac:dyDescent="0.25">
      <c r="K162" s="75">
        <v>43981</v>
      </c>
      <c r="L162" s="47">
        <v>93.270799999999994</v>
      </c>
    </row>
    <row r="163" spans="11:12" x14ac:dyDescent="0.25">
      <c r="K163" s="75">
        <v>43988</v>
      </c>
      <c r="L163" s="47">
        <v>95.442499999999995</v>
      </c>
    </row>
    <row r="164" spans="11:12" x14ac:dyDescent="0.25">
      <c r="K164" s="75">
        <v>43995</v>
      </c>
      <c r="L164" s="47">
        <v>97.306899999999999</v>
      </c>
    </row>
    <row r="165" spans="11:12" x14ac:dyDescent="0.25">
      <c r="K165" s="75">
        <v>44002</v>
      </c>
      <c r="L165" s="47">
        <v>97.51</v>
      </c>
    </row>
    <row r="166" spans="11:12" x14ac:dyDescent="0.25">
      <c r="K166" s="75">
        <v>44009</v>
      </c>
      <c r="L166" s="47">
        <v>96.681100000000001</v>
      </c>
    </row>
    <row r="167" spans="11:12" x14ac:dyDescent="0.25">
      <c r="K167" s="75">
        <v>44016</v>
      </c>
      <c r="L167" s="47">
        <v>99.449700000000007</v>
      </c>
    </row>
    <row r="168" spans="11:12" x14ac:dyDescent="0.25">
      <c r="K168" s="75">
        <v>44023</v>
      </c>
      <c r="L168" s="47">
        <v>95.387100000000004</v>
      </c>
    </row>
    <row r="169" spans="11:12" x14ac:dyDescent="0.25">
      <c r="K169" s="75">
        <v>44030</v>
      </c>
      <c r="L169" s="47">
        <v>95.329400000000007</v>
      </c>
    </row>
    <row r="170" spans="11:12" x14ac:dyDescent="0.25">
      <c r="K170" s="75">
        <v>44037</v>
      </c>
      <c r="L170" s="47">
        <v>96.139200000000002</v>
      </c>
    </row>
    <row r="171" spans="11:12" x14ac:dyDescent="0.25">
      <c r="K171" s="75">
        <v>44044</v>
      </c>
      <c r="L171" s="47">
        <v>96.653700000000001</v>
      </c>
    </row>
    <row r="172" spans="11:12" x14ac:dyDescent="0.25">
      <c r="K172" s="75">
        <v>44051</v>
      </c>
      <c r="L172" s="47">
        <v>96.472899999999996</v>
      </c>
    </row>
    <row r="173" spans="11:12" x14ac:dyDescent="0.25">
      <c r="K173" s="75">
        <v>44058</v>
      </c>
      <c r="L173" s="47">
        <v>96.119</v>
      </c>
    </row>
    <row r="174" spans="11:12" x14ac:dyDescent="0.25">
      <c r="K174" s="75">
        <v>44065</v>
      </c>
      <c r="L174" s="47">
        <v>95.629800000000003</v>
      </c>
    </row>
    <row r="175" spans="11:12" x14ac:dyDescent="0.25">
      <c r="K175" s="75">
        <v>44072</v>
      </c>
      <c r="L175" s="47">
        <v>96.082700000000003</v>
      </c>
    </row>
    <row r="176" spans="11:12" x14ac:dyDescent="0.25">
      <c r="K176" s="75">
        <v>44079</v>
      </c>
      <c r="L176" s="47">
        <v>97.581400000000002</v>
      </c>
    </row>
    <row r="177" spans="11:12" x14ac:dyDescent="0.25">
      <c r="K177" s="75">
        <v>44086</v>
      </c>
      <c r="L177" s="47">
        <v>97.808899999999994</v>
      </c>
    </row>
    <row r="178" spans="11:12" x14ac:dyDescent="0.25">
      <c r="K178" s="75">
        <v>44093</v>
      </c>
      <c r="L178" s="47">
        <v>97.7239</v>
      </c>
    </row>
    <row r="179" spans="11:12" x14ac:dyDescent="0.25">
      <c r="K179" s="75">
        <v>44100</v>
      </c>
      <c r="L179" s="47">
        <v>98.000500000000002</v>
      </c>
    </row>
    <row r="180" spans="11:12" x14ac:dyDescent="0.25">
      <c r="K180" s="75">
        <v>44107</v>
      </c>
      <c r="L180" s="47">
        <v>97.255099999999999</v>
      </c>
    </row>
    <row r="181" spans="11:12" x14ac:dyDescent="0.25">
      <c r="K181" s="75">
        <v>44114</v>
      </c>
      <c r="L181" s="47">
        <v>96.401399999999995</v>
      </c>
    </row>
    <row r="182" spans="11:12" x14ac:dyDescent="0.25">
      <c r="K182" s="75">
        <v>44121</v>
      </c>
      <c r="L182" s="47">
        <v>96.628299999999996</v>
      </c>
    </row>
    <row r="183" spans="11:12" x14ac:dyDescent="0.25">
      <c r="K183" s="75">
        <v>44128</v>
      </c>
      <c r="L183" s="47">
        <v>94.700500000000005</v>
      </c>
    </row>
    <row r="184" spans="11:12" x14ac:dyDescent="0.25">
      <c r="K184" s="75">
        <v>44135</v>
      </c>
      <c r="L184" s="47">
        <v>95.290800000000004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BB602-63B5-414D-9C60-31FA5E8E1F0B}">
  <sheetPr codeName="Sheet17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33</v>
      </c>
    </row>
    <row r="2" spans="1:12" ht="19.5" customHeight="1" x14ac:dyDescent="0.3">
      <c r="A2" s="7" t="str">
        <f>"Weekly Payroll Jobs and Wages in Australia - " &amp;$L$1</f>
        <v>Weekly Payroll Jobs and Wages in Australia - Administrative and support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44135</v>
      </c>
    </row>
    <row r="3" spans="1:12" ht="15" customHeight="1" x14ac:dyDescent="0.25">
      <c r="A3" s="38" t="str">
        <f>"Week ending "&amp;TEXT($L$2,"dddd dd mmmm yyyy")</f>
        <v>Week ending Saturday 31 October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44107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44114</v>
      </c>
    </row>
    <row r="6" spans="1:12" ht="16.5" customHeight="1" thickBot="1" x14ac:dyDescent="0.3">
      <c r="A6" s="36" t="str">
        <f>"Change in payroll jobs and total wages, "&amp;$L$1</f>
        <v>Change in payroll jobs and total wages, Administrative and support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44121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0"/>
      <c r="H7" s="90"/>
      <c r="I7" s="91"/>
      <c r="J7" s="56"/>
      <c r="K7" s="43" t="s">
        <v>67</v>
      </c>
      <c r="L7" s="44">
        <v>44128</v>
      </c>
    </row>
    <row r="8" spans="1:12" ht="34.15" customHeight="1" x14ac:dyDescent="0.25">
      <c r="A8" s="93"/>
      <c r="B8" s="95" t="str">
        <f>"% Change between " &amp; TEXT($L$3,"dd mmmm")&amp;" and "&amp; TEXT($L$2,"dd mmmm") &amp; " (Change since 100th case of COVID-19)"</f>
        <v>% Change between 14 March and 31 October (Change since 100th case of COVID-19)</v>
      </c>
      <c r="C8" s="97" t="str">
        <f>"% Change between " &amp; TEXT($L$4,"dd mmmm")&amp;" and "&amp; TEXT($L$2,"dd mmmm") &amp; " (monthly change)"</f>
        <v>% Change between 03 October and 31 October (monthly change)</v>
      </c>
      <c r="D8" s="80" t="str">
        <f>"% Change between " &amp; TEXT($L$7,"dd mmmm")&amp;" and "&amp; TEXT($L$2,"dd mmmm") &amp; " (weekly change)"</f>
        <v>% Change between 24 October and 31 October (weekly change)</v>
      </c>
      <c r="E8" s="82" t="str">
        <f>"% Change between " &amp; TEXT($L$6,"dd mmmm")&amp;" and "&amp; TEXT($L$7,"dd mmmm") &amp; " (weekly change)"</f>
        <v>% Change between 17 October and 24 October (weekly change)</v>
      </c>
      <c r="F8" s="99" t="str">
        <f>"% Change between " &amp; TEXT($L$3,"dd mmmm")&amp;" and "&amp; TEXT($L$2,"dd mmmm") &amp; " (Change since 100th case of COVID-19)"</f>
        <v>% Change between 14 March and 31 October (Change since 100th case of COVID-19)</v>
      </c>
      <c r="G8" s="97" t="str">
        <f>"% Change between " &amp; TEXT($L$4,"dd mmmm")&amp;" and "&amp; TEXT($L$2,"dd mmmm") &amp; " (monthly change)"</f>
        <v>% Change between 03 October and 31 October (monthly change)</v>
      </c>
      <c r="H8" s="80" t="str">
        <f>"% Change between " &amp; TEXT($L$7,"dd mmmm")&amp;" and "&amp; TEXT($L$2,"dd mmmm") &amp; " (weekly change)"</f>
        <v>% Change between 24 October and 31 October (weekly change)</v>
      </c>
      <c r="I8" s="82" t="str">
        <f>"% Change between " &amp; TEXT($L$6,"dd mmmm")&amp;" and "&amp; TEXT($L$7,"dd mmmm") &amp; " (weekly change)"</f>
        <v>% Change between 17 October and 24 October (weekly change)</v>
      </c>
      <c r="J8" s="57"/>
      <c r="K8" s="43" t="s">
        <v>68</v>
      </c>
      <c r="L8" s="44">
        <v>44135</v>
      </c>
    </row>
    <row r="9" spans="1:12" ht="34.15" customHeight="1" thickBot="1" x14ac:dyDescent="0.3">
      <c r="A9" s="94"/>
      <c r="B9" s="96"/>
      <c r="C9" s="98"/>
      <c r="D9" s="81"/>
      <c r="E9" s="83"/>
      <c r="F9" s="100"/>
      <c r="G9" s="98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-3.7098133637971098E-2</v>
      </c>
      <c r="C11" s="32">
        <v>5.863545654650304E-3</v>
      </c>
      <c r="D11" s="32">
        <v>-3.3116970371617205E-3</v>
      </c>
      <c r="E11" s="32">
        <v>-5.3279645684025656E-3</v>
      </c>
      <c r="F11" s="32">
        <v>-2.9575945907870937E-2</v>
      </c>
      <c r="G11" s="32">
        <v>-1.8606191541050032E-2</v>
      </c>
      <c r="H11" s="32">
        <v>-6.146768953085191E-3</v>
      </c>
      <c r="I11" s="68">
        <v>-1.5133429341819271E-2</v>
      </c>
      <c r="J11" s="46"/>
      <c r="K11" s="46"/>
      <c r="L11" s="47"/>
    </row>
    <row r="12" spans="1:12" x14ac:dyDescent="0.25">
      <c r="A12" s="69" t="s">
        <v>6</v>
      </c>
      <c r="B12" s="32">
        <v>-3.0712269263227343E-2</v>
      </c>
      <c r="C12" s="32">
        <v>-5.0234378435425331E-3</v>
      </c>
      <c r="D12" s="32">
        <v>-4.6645375844595049E-3</v>
      </c>
      <c r="E12" s="32">
        <v>-4.0394304490689592E-3</v>
      </c>
      <c r="F12" s="32">
        <v>-3.8342404936474672E-2</v>
      </c>
      <c r="G12" s="32">
        <v>-2.6867086892625514E-2</v>
      </c>
      <c r="H12" s="32">
        <v>-1.1171755036973763E-2</v>
      </c>
      <c r="I12" s="68">
        <v>-1.3508886073016368E-2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-8.7067712002878217E-2</v>
      </c>
      <c r="C13" s="32">
        <v>2.1711217984565545E-2</v>
      </c>
      <c r="D13" s="32">
        <v>1.3394863475428842E-3</v>
      </c>
      <c r="E13" s="32">
        <v>-7.160969451609045E-3</v>
      </c>
      <c r="F13" s="32">
        <v>-6.6376469659852777E-2</v>
      </c>
      <c r="G13" s="32">
        <v>-1.1464910941918038E-2</v>
      </c>
      <c r="H13" s="32">
        <v>-3.3889331198360129E-3</v>
      </c>
      <c r="I13" s="68">
        <v>-2.7904482826350052E-2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-1.5867789263087739E-2</v>
      </c>
      <c r="C14" s="32">
        <v>1.1929412928712857E-3</v>
      </c>
      <c r="D14" s="32">
        <v>6.0600923846232391E-4</v>
      </c>
      <c r="E14" s="32">
        <v>-6.1142973471952633E-3</v>
      </c>
      <c r="F14" s="32">
        <v>-1.9675754076182606E-2</v>
      </c>
      <c r="G14" s="32">
        <v>-3.2398543437167637E-2</v>
      </c>
      <c r="H14" s="32">
        <v>-3.6130143325283637E-3</v>
      </c>
      <c r="I14" s="68">
        <v>-1.4940080503096698E-2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3.7864699516310774E-2</v>
      </c>
      <c r="C15" s="32">
        <v>3.8093975743919373E-2</v>
      </c>
      <c r="D15" s="32">
        <v>-2.5598573611818054E-3</v>
      </c>
      <c r="E15" s="32">
        <v>-9.0446342181650374E-3</v>
      </c>
      <c r="F15" s="32">
        <v>9.6800469293666147E-2</v>
      </c>
      <c r="G15" s="32">
        <v>3.7753443408502951E-2</v>
      </c>
      <c r="H15" s="32">
        <v>4.5496787707046682E-3</v>
      </c>
      <c r="I15" s="68">
        <v>2.9533453272421184E-3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-2.0507366244507663E-2</v>
      </c>
      <c r="C16" s="32">
        <v>-1.3842070338420664E-2</v>
      </c>
      <c r="D16" s="32">
        <v>-2.1190433143063792E-2</v>
      </c>
      <c r="E16" s="32">
        <v>-2.1906087315086697E-3</v>
      </c>
      <c r="F16" s="32">
        <v>-8.6557393533821525E-3</v>
      </c>
      <c r="G16" s="32">
        <v>-1.9718322146093481E-2</v>
      </c>
      <c r="H16" s="32">
        <v>-8.9976473994648476E-3</v>
      </c>
      <c r="I16" s="68">
        <v>-9.671823876019281E-3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-2.6970774434134093E-2</v>
      </c>
      <c r="C17" s="32">
        <v>1.556842867487318E-2</v>
      </c>
      <c r="D17" s="32">
        <v>1.3733285146367846E-2</v>
      </c>
      <c r="E17" s="32">
        <v>9.0358724134764756E-5</v>
      </c>
      <c r="F17" s="32">
        <v>8.1379734542770255E-3</v>
      </c>
      <c r="G17" s="32">
        <v>1.5609129488016737E-3</v>
      </c>
      <c r="H17" s="32">
        <v>1.5755590786337592E-2</v>
      </c>
      <c r="I17" s="68">
        <v>1.938063279531832E-4</v>
      </c>
      <c r="J17" s="46"/>
      <c r="K17" s="46"/>
      <c r="L17" s="47"/>
    </row>
    <row r="18" spans="1:12" ht="15" customHeight="1" x14ac:dyDescent="0.25">
      <c r="A18" s="69" t="s">
        <v>2</v>
      </c>
      <c r="B18" s="32">
        <v>-3.1890085406609758E-2</v>
      </c>
      <c r="C18" s="32">
        <v>4.0901213171575801E-3</v>
      </c>
      <c r="D18" s="32">
        <v>8.9473684210525928E-3</v>
      </c>
      <c r="E18" s="32">
        <v>-1.1665710460891154E-2</v>
      </c>
      <c r="F18" s="32">
        <v>-0.15292257729657222</v>
      </c>
      <c r="G18" s="32">
        <v>-1.384219798680919E-2</v>
      </c>
      <c r="H18" s="32">
        <v>-8.9173403720117506E-3</v>
      </c>
      <c r="I18" s="68">
        <v>-1.4759187240593996E-2</v>
      </c>
      <c r="J18" s="46"/>
      <c r="K18" s="46"/>
      <c r="L18" s="47"/>
    </row>
    <row r="19" spans="1:12" x14ac:dyDescent="0.25">
      <c r="A19" s="70" t="s">
        <v>1</v>
      </c>
      <c r="B19" s="32">
        <v>1.2339282023013931E-2</v>
      </c>
      <c r="C19" s="32">
        <v>2.4195189961659036E-2</v>
      </c>
      <c r="D19" s="32">
        <v>-2.3711550213892929E-3</v>
      </c>
      <c r="E19" s="32">
        <v>-8.1416649704868505E-4</v>
      </c>
      <c r="F19" s="32">
        <v>8.505012167353776E-2</v>
      </c>
      <c r="G19" s="32">
        <v>1.0888458238003107E-2</v>
      </c>
      <c r="H19" s="32">
        <v>-5.5403593456803124E-3</v>
      </c>
      <c r="I19" s="68">
        <v>1.6951838881269055E-2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-4.1116855926754403E-2</v>
      </c>
      <c r="C21" s="32">
        <v>9.2098353229366214E-3</v>
      </c>
      <c r="D21" s="32">
        <v>9.916099238653775E-4</v>
      </c>
      <c r="E21" s="32">
        <v>-4.8001015777676681E-3</v>
      </c>
      <c r="F21" s="32">
        <v>-4.0959461401188113E-2</v>
      </c>
      <c r="G21" s="32">
        <v>-1.4278602181224009E-2</v>
      </c>
      <c r="H21" s="32">
        <v>-5.5289908657469855E-3</v>
      </c>
      <c r="I21" s="68">
        <v>-1.5187779689489034E-2</v>
      </c>
      <c r="J21" s="46"/>
      <c r="K21" s="46"/>
      <c r="L21" s="46"/>
    </row>
    <row r="22" spans="1:12" x14ac:dyDescent="0.25">
      <c r="A22" s="69" t="s">
        <v>13</v>
      </c>
      <c r="B22" s="32">
        <v>-4.9017683365052078E-2</v>
      </c>
      <c r="C22" s="32">
        <v>-4.7603184133563348E-3</v>
      </c>
      <c r="D22" s="32">
        <v>-7.3302252501705745E-3</v>
      </c>
      <c r="E22" s="32">
        <v>-6.2010840698053515E-3</v>
      </c>
      <c r="F22" s="32">
        <v>-2.980960910562358E-2</v>
      </c>
      <c r="G22" s="32">
        <v>-3.0541539526406147E-2</v>
      </c>
      <c r="H22" s="32">
        <v>-7.2086705176388488E-3</v>
      </c>
      <c r="I22" s="68">
        <v>-1.4688047444245678E-2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0.2620223681510363</v>
      </c>
      <c r="C23" s="32">
        <v>0.10226912219384321</v>
      </c>
      <c r="D23" s="32">
        <v>9.5764590002462846E-3</v>
      </c>
      <c r="E23" s="32">
        <v>7.0259547032567315E-3</v>
      </c>
      <c r="F23" s="32">
        <v>0.56247101467135896</v>
      </c>
      <c r="G23" s="32">
        <v>5.2924763298184851E-2</v>
      </c>
      <c r="H23" s="32">
        <v>-2.3435256940289584E-3</v>
      </c>
      <c r="I23" s="68">
        <v>-9.4965704946735618E-3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-3.5364904248560425E-2</v>
      </c>
      <c r="C24" s="32">
        <v>1.8989491176956141E-2</v>
      </c>
      <c r="D24" s="32">
        <v>-2.0957259250758975E-3</v>
      </c>
      <c r="E24" s="32">
        <v>-3.793311300949842E-3</v>
      </c>
      <c r="F24" s="32">
        <v>3.5708273047763583E-2</v>
      </c>
      <c r="G24" s="32">
        <v>6.3672774551843947E-3</v>
      </c>
      <c r="H24" s="32">
        <v>-7.9993921249046362E-3</v>
      </c>
      <c r="I24" s="68">
        <v>-1.820068231405958E-2</v>
      </c>
      <c r="J24" s="46"/>
      <c r="K24" s="46" t="s">
        <v>48</v>
      </c>
      <c r="L24" s="47">
        <v>114.49</v>
      </c>
    </row>
    <row r="25" spans="1:12" x14ac:dyDescent="0.25">
      <c r="A25" s="69" t="s">
        <v>50</v>
      </c>
      <c r="B25" s="32">
        <v>-4.5936210212416562E-2</v>
      </c>
      <c r="C25" s="32">
        <v>-1.0894203304396499E-2</v>
      </c>
      <c r="D25" s="32">
        <v>-4.1847902699228001E-3</v>
      </c>
      <c r="E25" s="32">
        <v>-6.2589653935807288E-3</v>
      </c>
      <c r="F25" s="32">
        <v>-3.4191370932745824E-2</v>
      </c>
      <c r="G25" s="32">
        <v>-2.4164027177260738E-2</v>
      </c>
      <c r="H25" s="32">
        <v>-5.3088748257842377E-3</v>
      </c>
      <c r="I25" s="68">
        <v>-1.5324905858655757E-2</v>
      </c>
      <c r="J25" s="46"/>
      <c r="K25" s="46" t="s">
        <v>49</v>
      </c>
      <c r="L25" s="47">
        <v>94.67</v>
      </c>
    </row>
    <row r="26" spans="1:12" x14ac:dyDescent="0.25">
      <c r="A26" s="69" t="s">
        <v>51</v>
      </c>
      <c r="B26" s="32">
        <v>-4.103430398340957E-2</v>
      </c>
      <c r="C26" s="32">
        <v>-1.2264835238187E-2</v>
      </c>
      <c r="D26" s="32">
        <v>1.1149448616467605E-3</v>
      </c>
      <c r="E26" s="32">
        <v>-5.9332102852275304E-3</v>
      </c>
      <c r="F26" s="32">
        <v>-6.0719168707541571E-2</v>
      </c>
      <c r="G26" s="32">
        <v>-4.0107768083700091E-2</v>
      </c>
      <c r="H26" s="32">
        <v>-3.4386890391259195E-3</v>
      </c>
      <c r="I26" s="68">
        <v>-1.2506610202121848E-2</v>
      </c>
      <c r="J26" s="46"/>
      <c r="K26" s="46" t="s">
        <v>50</v>
      </c>
      <c r="L26" s="47">
        <v>96.46</v>
      </c>
    </row>
    <row r="27" spans="1:12" ht="17.25" customHeight="1" x14ac:dyDescent="0.25">
      <c r="A27" s="69" t="s">
        <v>52</v>
      </c>
      <c r="B27" s="32">
        <v>-4.5935097093705246E-2</v>
      </c>
      <c r="C27" s="32">
        <v>-1.2681977573118619E-2</v>
      </c>
      <c r="D27" s="32">
        <v>6.2055768179325455E-4</v>
      </c>
      <c r="E27" s="32">
        <v>-6.4218225559241615E-3</v>
      </c>
      <c r="F27" s="32">
        <v>-6.8546640204991571E-2</v>
      </c>
      <c r="G27" s="32">
        <v>-3.7839243008325973E-2</v>
      </c>
      <c r="H27" s="32">
        <v>-5.063026923093128E-3</v>
      </c>
      <c r="I27" s="68">
        <v>-1.2602281733759546E-2</v>
      </c>
      <c r="J27" s="59"/>
      <c r="K27" s="50" t="s">
        <v>51</v>
      </c>
      <c r="L27" s="47">
        <v>97.09</v>
      </c>
    </row>
    <row r="28" spans="1:12" x14ac:dyDescent="0.25">
      <c r="A28" s="69" t="s">
        <v>53</v>
      </c>
      <c r="B28" s="32">
        <v>-9.7156011682622112E-2</v>
      </c>
      <c r="C28" s="32">
        <v>-2.1222542272257505E-2</v>
      </c>
      <c r="D28" s="32">
        <v>1.5935017888082381E-3</v>
      </c>
      <c r="E28" s="32">
        <v>-8.6989494345682816E-3</v>
      </c>
      <c r="F28" s="32">
        <v>-0.10711626718070999</v>
      </c>
      <c r="G28" s="32">
        <v>-5.3970544938007681E-2</v>
      </c>
      <c r="H28" s="32">
        <v>9.4958743858164496E-4</v>
      </c>
      <c r="I28" s="68">
        <v>-1.1849552966074595E-2</v>
      </c>
      <c r="J28" s="54"/>
      <c r="K28" s="41" t="s">
        <v>52</v>
      </c>
      <c r="L28" s="47">
        <v>96.63</v>
      </c>
    </row>
    <row r="29" spans="1:12" ht="15.75" thickBot="1" x14ac:dyDescent="0.3">
      <c r="A29" s="71" t="s">
        <v>54</v>
      </c>
      <c r="B29" s="72">
        <v>-0.17139343032848364</v>
      </c>
      <c r="C29" s="72">
        <v>-1.8945125199786972E-2</v>
      </c>
      <c r="D29" s="72">
        <v>-3.3700162366949726E-3</v>
      </c>
      <c r="E29" s="72">
        <v>-6.2746504123342151E-3</v>
      </c>
      <c r="F29" s="72">
        <v>-0.17339887878345128</v>
      </c>
      <c r="G29" s="72">
        <v>-0.11669662529716396</v>
      </c>
      <c r="H29" s="72">
        <v>-1.7679434736107336E-2</v>
      </c>
      <c r="I29" s="73">
        <v>-1.5320813222976959E-2</v>
      </c>
      <c r="J29" s="54"/>
      <c r="K29" s="41" t="s">
        <v>53</v>
      </c>
      <c r="L29" s="47">
        <v>92.24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84.46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Administrative and support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125.01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96.67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95.81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95.79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95.35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90.14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83.14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126.2</v>
      </c>
    </row>
    <row r="43" spans="1:12" x14ac:dyDescent="0.25">
      <c r="K43" s="46" t="s">
        <v>49</v>
      </c>
      <c r="L43" s="47">
        <v>96.46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95.41</v>
      </c>
    </row>
    <row r="45" spans="1:12" ht="15.4" customHeight="1" x14ac:dyDescent="0.25">
      <c r="A45" s="26" t="str">
        <f>"Indexed number of payroll jobs in "&amp;$L$1&amp;" each week by age group"</f>
        <v>Indexed number of payroll jobs in Administrative and support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95.9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95.41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90.28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82.86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96.01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89.42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97.96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99.71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97.06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97.69</v>
      </c>
    </row>
    <row r="59" spans="1:12" ht="15.4" customHeight="1" x14ac:dyDescent="0.25">
      <c r="K59" s="41" t="s">
        <v>2</v>
      </c>
      <c r="L59" s="47">
        <v>96.61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Administrative and support services each week by State and Territory</v>
      </c>
      <c r="K60" s="41" t="s">
        <v>1</v>
      </c>
      <c r="L60" s="47">
        <v>97.25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96.06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91.33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97.86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103.47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97.21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98.36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95.41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98.91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96.01</v>
      </c>
    </row>
    <row r="72" spans="1:12" ht="15.4" customHeight="1" x14ac:dyDescent="0.25">
      <c r="K72" s="46" t="s">
        <v>5</v>
      </c>
      <c r="L72" s="47">
        <v>92.07</v>
      </c>
    </row>
    <row r="73" spans="1:12" ht="15.4" customHeight="1" x14ac:dyDescent="0.25">
      <c r="K73" s="46" t="s">
        <v>46</v>
      </c>
      <c r="L73" s="47">
        <v>97.9</v>
      </c>
    </row>
    <row r="74" spans="1:12" ht="15.4" customHeight="1" x14ac:dyDescent="0.25">
      <c r="K74" s="50" t="s">
        <v>4</v>
      </c>
      <c r="L74" s="47">
        <v>103.47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Administrative and support services each week by State and Territory</v>
      </c>
      <c r="K75" s="41" t="s">
        <v>3</v>
      </c>
      <c r="L75" s="47">
        <v>96.14</v>
      </c>
    </row>
    <row r="76" spans="1:12" ht="15.4" customHeight="1" x14ac:dyDescent="0.25">
      <c r="K76" s="41" t="s">
        <v>45</v>
      </c>
      <c r="L76" s="47">
        <v>100.09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97.18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98.35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98.13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89.27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97.36</v>
      </c>
    </row>
    <row r="85" spans="1:12" ht="15.4" customHeight="1" x14ac:dyDescent="0.25">
      <c r="K85" s="50" t="s">
        <v>4</v>
      </c>
      <c r="L85" s="47">
        <v>96.84</v>
      </c>
    </row>
    <row r="86" spans="1:12" ht="15.4" customHeight="1" x14ac:dyDescent="0.25">
      <c r="K86" s="41" t="s">
        <v>3</v>
      </c>
      <c r="L86" s="47">
        <v>99.82</v>
      </c>
    </row>
    <row r="87" spans="1:12" ht="15.4" customHeight="1" x14ac:dyDescent="0.25">
      <c r="K87" s="41" t="s">
        <v>45</v>
      </c>
      <c r="L87" s="47">
        <v>94.25</v>
      </c>
    </row>
    <row r="88" spans="1:12" ht="15.4" customHeight="1" x14ac:dyDescent="0.25">
      <c r="K88" s="41" t="s">
        <v>2</v>
      </c>
      <c r="L88" s="47">
        <v>94.94</v>
      </c>
    </row>
    <row r="89" spans="1:12" ht="15.4" customHeight="1" x14ac:dyDescent="0.25">
      <c r="K89" s="41" t="s">
        <v>1</v>
      </c>
      <c r="L89" s="47">
        <v>99.8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97.05</v>
      </c>
    </row>
    <row r="92" spans="1:12" ht="15" customHeight="1" x14ac:dyDescent="0.25">
      <c r="K92" s="46" t="s">
        <v>5</v>
      </c>
      <c r="L92" s="47">
        <v>90.17</v>
      </c>
    </row>
    <row r="93" spans="1:12" ht="15" customHeight="1" x14ac:dyDescent="0.25">
      <c r="A93" s="26"/>
      <c r="K93" s="46" t="s">
        <v>46</v>
      </c>
      <c r="L93" s="47">
        <v>97.15</v>
      </c>
    </row>
    <row r="94" spans="1:12" ht="15" customHeight="1" x14ac:dyDescent="0.25">
      <c r="K94" s="50" t="s">
        <v>4</v>
      </c>
      <c r="L94" s="47">
        <v>100.37</v>
      </c>
    </row>
    <row r="95" spans="1:12" ht="15" customHeight="1" x14ac:dyDescent="0.25">
      <c r="K95" s="41" t="s">
        <v>3</v>
      </c>
      <c r="L95" s="47">
        <v>100.89</v>
      </c>
    </row>
    <row r="96" spans="1:12" ht="15" customHeight="1" x14ac:dyDescent="0.25">
      <c r="K96" s="41" t="s">
        <v>45</v>
      </c>
      <c r="L96" s="47">
        <v>94.2</v>
      </c>
    </row>
    <row r="97" spans="1:12" ht="15" customHeight="1" x14ac:dyDescent="0.25">
      <c r="K97" s="41" t="s">
        <v>2</v>
      </c>
      <c r="L97" s="47">
        <v>95.39</v>
      </c>
    </row>
    <row r="98" spans="1:12" ht="15" customHeight="1" x14ac:dyDescent="0.25">
      <c r="K98" s="41" t="s">
        <v>1</v>
      </c>
      <c r="L98" s="47">
        <v>102.23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96.19</v>
      </c>
    </row>
    <row r="101" spans="1:12" x14ac:dyDescent="0.25">
      <c r="A101" s="25"/>
      <c r="B101" s="24"/>
      <c r="K101" s="46" t="s">
        <v>5</v>
      </c>
      <c r="L101" s="47">
        <v>89.73</v>
      </c>
    </row>
    <row r="102" spans="1:12" x14ac:dyDescent="0.25">
      <c r="A102" s="25"/>
      <c r="B102" s="24"/>
      <c r="K102" s="46" t="s">
        <v>46</v>
      </c>
      <c r="L102" s="47">
        <v>97.21</v>
      </c>
    </row>
    <row r="103" spans="1:12" x14ac:dyDescent="0.25">
      <c r="A103" s="25"/>
      <c r="B103" s="24"/>
      <c r="K103" s="50" t="s">
        <v>4</v>
      </c>
      <c r="L103" s="47">
        <v>99.94</v>
      </c>
    </row>
    <row r="104" spans="1:12" x14ac:dyDescent="0.25">
      <c r="A104" s="25"/>
      <c r="B104" s="24"/>
      <c r="K104" s="41" t="s">
        <v>3</v>
      </c>
      <c r="L104" s="47">
        <v>97.82</v>
      </c>
    </row>
    <row r="105" spans="1:12" x14ac:dyDescent="0.25">
      <c r="A105" s="25"/>
      <c r="B105" s="24"/>
      <c r="K105" s="41" t="s">
        <v>45</v>
      </c>
      <c r="L105" s="47">
        <v>95.13</v>
      </c>
    </row>
    <row r="106" spans="1:12" x14ac:dyDescent="0.25">
      <c r="A106" s="25"/>
      <c r="B106" s="24"/>
      <c r="K106" s="41" t="s">
        <v>2</v>
      </c>
      <c r="L106" s="47">
        <v>93.59</v>
      </c>
    </row>
    <row r="107" spans="1:12" x14ac:dyDescent="0.25">
      <c r="A107" s="25"/>
      <c r="B107" s="24"/>
      <c r="K107" s="41" t="s">
        <v>1</v>
      </c>
      <c r="L107" s="47">
        <v>102.48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99.431299999999993</v>
      </c>
    </row>
    <row r="111" spans="1:12" x14ac:dyDescent="0.25">
      <c r="K111" s="75">
        <v>43918</v>
      </c>
      <c r="L111" s="47">
        <v>96.981700000000004</v>
      </c>
    </row>
    <row r="112" spans="1:12" x14ac:dyDescent="0.25">
      <c r="K112" s="75">
        <v>43925</v>
      </c>
      <c r="L112" s="47">
        <v>92.911799999999999</v>
      </c>
    </row>
    <row r="113" spans="11:12" x14ac:dyDescent="0.25">
      <c r="K113" s="75">
        <v>43932</v>
      </c>
      <c r="L113" s="47">
        <v>90.510999999999996</v>
      </c>
    </row>
    <row r="114" spans="11:12" x14ac:dyDescent="0.25">
      <c r="K114" s="75">
        <v>43939</v>
      </c>
      <c r="L114" s="47">
        <v>89.1905</v>
      </c>
    </row>
    <row r="115" spans="11:12" x14ac:dyDescent="0.25">
      <c r="K115" s="75">
        <v>43946</v>
      </c>
      <c r="L115" s="47">
        <v>89.616</v>
      </c>
    </row>
    <row r="116" spans="11:12" x14ac:dyDescent="0.25">
      <c r="K116" s="75">
        <v>43953</v>
      </c>
      <c r="L116" s="47">
        <v>89.764099999999999</v>
      </c>
    </row>
    <row r="117" spans="11:12" x14ac:dyDescent="0.25">
      <c r="K117" s="75">
        <v>43960</v>
      </c>
      <c r="L117" s="47">
        <v>89.955399999999997</v>
      </c>
    </row>
    <row r="118" spans="11:12" x14ac:dyDescent="0.25">
      <c r="K118" s="75">
        <v>43967</v>
      </c>
      <c r="L118" s="47">
        <v>91.179000000000002</v>
      </c>
    </row>
    <row r="119" spans="11:12" x14ac:dyDescent="0.25">
      <c r="K119" s="75">
        <v>43974</v>
      </c>
      <c r="L119" s="47">
        <v>91.069900000000004</v>
      </c>
    </row>
    <row r="120" spans="11:12" x14ac:dyDescent="0.25">
      <c r="K120" s="75">
        <v>43981</v>
      </c>
      <c r="L120" s="47">
        <v>92.821200000000005</v>
      </c>
    </row>
    <row r="121" spans="11:12" x14ac:dyDescent="0.25">
      <c r="K121" s="75">
        <v>43988</v>
      </c>
      <c r="L121" s="47">
        <v>93.262799999999999</v>
      </c>
    </row>
    <row r="122" spans="11:12" x14ac:dyDescent="0.25">
      <c r="K122" s="75">
        <v>43995</v>
      </c>
      <c r="L122" s="47">
        <v>94.534599999999998</v>
      </c>
    </row>
    <row r="123" spans="11:12" x14ac:dyDescent="0.25">
      <c r="K123" s="75">
        <v>44002</v>
      </c>
      <c r="L123" s="47">
        <v>94.311499999999995</v>
      </c>
    </row>
    <row r="124" spans="11:12" x14ac:dyDescent="0.25">
      <c r="K124" s="75">
        <v>44009</v>
      </c>
      <c r="L124" s="47">
        <v>94.761499999999998</v>
      </c>
    </row>
    <row r="125" spans="11:12" x14ac:dyDescent="0.25">
      <c r="K125" s="75">
        <v>44016</v>
      </c>
      <c r="L125" s="47">
        <v>94.802700000000002</v>
      </c>
    </row>
    <row r="126" spans="11:12" x14ac:dyDescent="0.25">
      <c r="K126" s="75">
        <v>44023</v>
      </c>
      <c r="L126" s="47">
        <v>94.911000000000001</v>
      </c>
    </row>
    <row r="127" spans="11:12" x14ac:dyDescent="0.25">
      <c r="K127" s="75">
        <v>44030</v>
      </c>
      <c r="L127" s="47">
        <v>94.870400000000004</v>
      </c>
    </row>
    <row r="128" spans="11:12" x14ac:dyDescent="0.25">
      <c r="K128" s="75">
        <v>44037</v>
      </c>
      <c r="L128" s="47">
        <v>94.942599999999999</v>
      </c>
    </row>
    <row r="129" spans="1:12" x14ac:dyDescent="0.25">
      <c r="K129" s="75">
        <v>44044</v>
      </c>
      <c r="L129" s="47">
        <v>94.849400000000003</v>
      </c>
    </row>
    <row r="130" spans="1:12" x14ac:dyDescent="0.25">
      <c r="K130" s="75">
        <v>44051</v>
      </c>
      <c r="L130" s="47">
        <v>95.169200000000004</v>
      </c>
    </row>
    <row r="131" spans="1:12" x14ac:dyDescent="0.25">
      <c r="K131" s="75">
        <v>44058</v>
      </c>
      <c r="L131" s="47">
        <v>95.027600000000007</v>
      </c>
    </row>
    <row r="132" spans="1:12" x14ac:dyDescent="0.25">
      <c r="K132" s="75">
        <v>44065</v>
      </c>
      <c r="L132" s="47">
        <v>95.241299999999995</v>
      </c>
    </row>
    <row r="133" spans="1:12" x14ac:dyDescent="0.25">
      <c r="K133" s="75">
        <v>44072</v>
      </c>
      <c r="L133" s="47">
        <v>95.322900000000004</v>
      </c>
    </row>
    <row r="134" spans="1:12" x14ac:dyDescent="0.25">
      <c r="K134" s="75">
        <v>44079</v>
      </c>
      <c r="L134" s="47">
        <v>95.824700000000007</v>
      </c>
    </row>
    <row r="135" spans="1:12" x14ac:dyDescent="0.25">
      <c r="K135" s="75">
        <v>44086</v>
      </c>
      <c r="L135" s="47">
        <v>95.728899999999996</v>
      </c>
    </row>
    <row r="136" spans="1:12" x14ac:dyDescent="0.25">
      <c r="K136" s="75">
        <v>44093</v>
      </c>
      <c r="L136" s="47">
        <v>95.728899999999996</v>
      </c>
    </row>
    <row r="137" spans="1:12" x14ac:dyDescent="0.25">
      <c r="K137" s="75">
        <v>44100</v>
      </c>
      <c r="L137" s="47">
        <v>95.728899999999996</v>
      </c>
    </row>
    <row r="138" spans="1:12" x14ac:dyDescent="0.25">
      <c r="K138" s="75">
        <v>44107</v>
      </c>
      <c r="L138" s="47">
        <v>95.728899999999996</v>
      </c>
    </row>
    <row r="139" spans="1:12" x14ac:dyDescent="0.25">
      <c r="K139" s="75">
        <v>44114</v>
      </c>
      <c r="L139" s="47">
        <v>96.341800000000006</v>
      </c>
    </row>
    <row r="140" spans="1:12" x14ac:dyDescent="0.25">
      <c r="A140" s="25"/>
      <c r="B140" s="24"/>
      <c r="K140" s="75">
        <v>44121</v>
      </c>
      <c r="L140" s="47">
        <v>97.127600000000001</v>
      </c>
    </row>
    <row r="141" spans="1:12" x14ac:dyDescent="0.25">
      <c r="A141" s="25"/>
      <c r="B141" s="24"/>
      <c r="K141" s="75">
        <v>44128</v>
      </c>
      <c r="L141" s="47">
        <v>96.610100000000003</v>
      </c>
    </row>
    <row r="142" spans="1:12" x14ac:dyDescent="0.25">
      <c r="K142" s="75">
        <v>44135</v>
      </c>
      <c r="L142" s="47">
        <v>96.290199999999999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101.70829999999999</v>
      </c>
    </row>
    <row r="153" spans="11:12" x14ac:dyDescent="0.25">
      <c r="K153" s="75">
        <v>43918</v>
      </c>
      <c r="L153" s="47">
        <v>102.30110000000001</v>
      </c>
    </row>
    <row r="154" spans="11:12" x14ac:dyDescent="0.25">
      <c r="K154" s="75">
        <v>43925</v>
      </c>
      <c r="L154" s="47">
        <v>99.043700000000001</v>
      </c>
    </row>
    <row r="155" spans="11:12" x14ac:dyDescent="0.25">
      <c r="K155" s="75">
        <v>43932</v>
      </c>
      <c r="L155" s="47">
        <v>93.154399999999995</v>
      </c>
    </row>
    <row r="156" spans="11:12" x14ac:dyDescent="0.25">
      <c r="K156" s="75">
        <v>43939</v>
      </c>
      <c r="L156" s="47">
        <v>90.715900000000005</v>
      </c>
    </row>
    <row r="157" spans="11:12" x14ac:dyDescent="0.25">
      <c r="K157" s="75">
        <v>43946</v>
      </c>
      <c r="L157" s="47">
        <v>93.789699999999996</v>
      </c>
    </row>
    <row r="158" spans="11:12" x14ac:dyDescent="0.25">
      <c r="K158" s="75">
        <v>43953</v>
      </c>
      <c r="L158" s="47">
        <v>98.936899999999994</v>
      </c>
    </row>
    <row r="159" spans="11:12" x14ac:dyDescent="0.25">
      <c r="K159" s="75">
        <v>43960</v>
      </c>
      <c r="L159" s="47">
        <v>96.843000000000004</v>
      </c>
    </row>
    <row r="160" spans="11:12" x14ac:dyDescent="0.25">
      <c r="K160" s="75">
        <v>43967</v>
      </c>
      <c r="L160" s="47">
        <v>95.6571</v>
      </c>
    </row>
    <row r="161" spans="11:12" x14ac:dyDescent="0.25">
      <c r="K161" s="75">
        <v>43974</v>
      </c>
      <c r="L161" s="47">
        <v>93.9953</v>
      </c>
    </row>
    <row r="162" spans="11:12" x14ac:dyDescent="0.25">
      <c r="K162" s="75">
        <v>43981</v>
      </c>
      <c r="L162" s="47">
        <v>96.101600000000005</v>
      </c>
    </row>
    <row r="163" spans="11:12" x14ac:dyDescent="0.25">
      <c r="K163" s="75">
        <v>43988</v>
      </c>
      <c r="L163" s="47">
        <v>98.067099999999996</v>
      </c>
    </row>
    <row r="164" spans="11:12" x14ac:dyDescent="0.25">
      <c r="K164" s="75">
        <v>43995</v>
      </c>
      <c r="L164" s="47">
        <v>97.139300000000006</v>
      </c>
    </row>
    <row r="165" spans="11:12" x14ac:dyDescent="0.25">
      <c r="K165" s="75">
        <v>44002</v>
      </c>
      <c r="L165" s="47">
        <v>98.606200000000001</v>
      </c>
    </row>
    <row r="166" spans="11:12" x14ac:dyDescent="0.25">
      <c r="K166" s="75">
        <v>44009</v>
      </c>
      <c r="L166" s="47">
        <v>100.55880000000001</v>
      </c>
    </row>
    <row r="167" spans="11:12" x14ac:dyDescent="0.25">
      <c r="K167" s="75">
        <v>44016</v>
      </c>
      <c r="L167" s="47">
        <v>103.5193</v>
      </c>
    </row>
    <row r="168" spans="11:12" x14ac:dyDescent="0.25">
      <c r="K168" s="75">
        <v>44023</v>
      </c>
      <c r="L168" s="47">
        <v>97.315299999999993</v>
      </c>
    </row>
    <row r="169" spans="11:12" x14ac:dyDescent="0.25">
      <c r="K169" s="75">
        <v>44030</v>
      </c>
      <c r="L169" s="47">
        <v>97.295400000000001</v>
      </c>
    </row>
    <row r="170" spans="11:12" x14ac:dyDescent="0.25">
      <c r="K170" s="75">
        <v>44037</v>
      </c>
      <c r="L170" s="47">
        <v>96.966800000000006</v>
      </c>
    </row>
    <row r="171" spans="11:12" x14ac:dyDescent="0.25">
      <c r="K171" s="75">
        <v>44044</v>
      </c>
      <c r="L171" s="47">
        <v>97.618799999999993</v>
      </c>
    </row>
    <row r="172" spans="11:12" x14ac:dyDescent="0.25">
      <c r="K172" s="75">
        <v>44051</v>
      </c>
      <c r="L172" s="47">
        <v>98.480099999999993</v>
      </c>
    </row>
    <row r="173" spans="11:12" x14ac:dyDescent="0.25">
      <c r="K173" s="75">
        <v>44058</v>
      </c>
      <c r="L173" s="47">
        <v>97.104600000000005</v>
      </c>
    </row>
    <row r="174" spans="11:12" x14ac:dyDescent="0.25">
      <c r="K174" s="75">
        <v>44065</v>
      </c>
      <c r="L174" s="47">
        <v>97.196899999999999</v>
      </c>
    </row>
    <row r="175" spans="11:12" x14ac:dyDescent="0.25">
      <c r="K175" s="75">
        <v>44072</v>
      </c>
      <c r="L175" s="47">
        <v>97.756900000000002</v>
      </c>
    </row>
    <row r="176" spans="11:12" x14ac:dyDescent="0.25">
      <c r="K176" s="75">
        <v>44079</v>
      </c>
      <c r="L176" s="47">
        <v>99.812299999999993</v>
      </c>
    </row>
    <row r="177" spans="11:12" x14ac:dyDescent="0.25">
      <c r="K177" s="75">
        <v>44086</v>
      </c>
      <c r="L177" s="47">
        <v>98.882199999999997</v>
      </c>
    </row>
    <row r="178" spans="11:12" x14ac:dyDescent="0.25">
      <c r="K178" s="75">
        <v>44093</v>
      </c>
      <c r="L178" s="47">
        <v>98.882199999999997</v>
      </c>
    </row>
    <row r="179" spans="11:12" x14ac:dyDescent="0.25">
      <c r="K179" s="75">
        <v>44100</v>
      </c>
      <c r="L179" s="47">
        <v>98.882199999999997</v>
      </c>
    </row>
    <row r="180" spans="11:12" x14ac:dyDescent="0.25">
      <c r="K180" s="75">
        <v>44107</v>
      </c>
      <c r="L180" s="47">
        <v>98.882199999999997</v>
      </c>
    </row>
    <row r="181" spans="11:12" x14ac:dyDescent="0.25">
      <c r="K181" s="75">
        <v>44114</v>
      </c>
      <c r="L181" s="47">
        <v>98.558000000000007</v>
      </c>
    </row>
    <row r="182" spans="11:12" x14ac:dyDescent="0.25">
      <c r="K182" s="75">
        <v>44121</v>
      </c>
      <c r="L182" s="47">
        <v>99.143000000000001</v>
      </c>
    </row>
    <row r="183" spans="11:12" x14ac:dyDescent="0.25">
      <c r="K183" s="75">
        <v>44128</v>
      </c>
      <c r="L183" s="47">
        <v>97.642600000000002</v>
      </c>
    </row>
    <row r="184" spans="11:12" x14ac:dyDescent="0.25">
      <c r="K184" s="75">
        <v>44135</v>
      </c>
      <c r="L184" s="47">
        <v>97.042400000000001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255AD-7940-4DC4-AA6E-70B481626E9C}">
  <sheetPr codeName="Sheet18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34</v>
      </c>
    </row>
    <row r="2" spans="1:12" ht="19.5" customHeight="1" x14ac:dyDescent="0.3">
      <c r="A2" s="7" t="str">
        <f>"Weekly Payroll Jobs and Wages in Australia - " &amp;$L$1</f>
        <v>Weekly Payroll Jobs and Wages in Australia - Public administration and safety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44135</v>
      </c>
    </row>
    <row r="3" spans="1:12" ht="15" customHeight="1" x14ac:dyDescent="0.25">
      <c r="A3" s="38" t="str">
        <f>"Week ending "&amp;TEXT($L$2,"dddd dd mmmm yyyy")</f>
        <v>Week ending Saturday 31 October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44107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44114</v>
      </c>
    </row>
    <row r="6" spans="1:12" ht="16.5" customHeight="1" thickBot="1" x14ac:dyDescent="0.3">
      <c r="A6" s="36" t="str">
        <f>"Change in payroll jobs and total wages, "&amp;$L$1</f>
        <v>Change in payroll jobs and total wages, Public administration and safety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44121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0"/>
      <c r="H7" s="90"/>
      <c r="I7" s="91"/>
      <c r="J7" s="56"/>
      <c r="K7" s="43" t="s">
        <v>67</v>
      </c>
      <c r="L7" s="44">
        <v>44128</v>
      </c>
    </row>
    <row r="8" spans="1:12" ht="34.15" customHeight="1" x14ac:dyDescent="0.25">
      <c r="A8" s="93"/>
      <c r="B8" s="95" t="str">
        <f>"% Change between " &amp; TEXT($L$3,"dd mmmm")&amp;" and "&amp; TEXT($L$2,"dd mmmm") &amp; " (Change since 100th case of COVID-19)"</f>
        <v>% Change between 14 March and 31 October (Change since 100th case of COVID-19)</v>
      </c>
      <c r="C8" s="97" t="str">
        <f>"% Change between " &amp; TEXT($L$4,"dd mmmm")&amp;" and "&amp; TEXT($L$2,"dd mmmm") &amp; " (monthly change)"</f>
        <v>% Change between 03 October and 31 October (monthly change)</v>
      </c>
      <c r="D8" s="80" t="str">
        <f>"% Change between " &amp; TEXT($L$7,"dd mmmm")&amp;" and "&amp; TEXT($L$2,"dd mmmm") &amp; " (weekly change)"</f>
        <v>% Change between 24 October and 31 October (weekly change)</v>
      </c>
      <c r="E8" s="82" t="str">
        <f>"% Change between " &amp; TEXT($L$6,"dd mmmm")&amp;" and "&amp; TEXT($L$7,"dd mmmm") &amp; " (weekly change)"</f>
        <v>% Change between 17 October and 24 October (weekly change)</v>
      </c>
      <c r="F8" s="99" t="str">
        <f>"% Change between " &amp; TEXT($L$3,"dd mmmm")&amp;" and "&amp; TEXT($L$2,"dd mmmm") &amp; " (Change since 100th case of COVID-19)"</f>
        <v>% Change between 14 March and 31 October (Change since 100th case of COVID-19)</v>
      </c>
      <c r="G8" s="97" t="str">
        <f>"% Change between " &amp; TEXT($L$4,"dd mmmm")&amp;" and "&amp; TEXT($L$2,"dd mmmm") &amp; " (monthly change)"</f>
        <v>% Change between 03 October and 31 October (monthly change)</v>
      </c>
      <c r="H8" s="80" t="str">
        <f>"% Change between " &amp; TEXT($L$7,"dd mmmm")&amp;" and "&amp; TEXT($L$2,"dd mmmm") &amp; " (weekly change)"</f>
        <v>% Change between 24 October and 31 October (weekly change)</v>
      </c>
      <c r="I8" s="82" t="str">
        <f>"% Change between " &amp; TEXT($L$6,"dd mmmm")&amp;" and "&amp; TEXT($L$7,"dd mmmm") &amp; " (weekly change)"</f>
        <v>% Change between 17 October and 24 October (weekly change)</v>
      </c>
      <c r="J8" s="57"/>
      <c r="K8" s="43" t="s">
        <v>68</v>
      </c>
      <c r="L8" s="44">
        <v>44135</v>
      </c>
    </row>
    <row r="9" spans="1:12" ht="34.15" customHeight="1" thickBot="1" x14ac:dyDescent="0.3">
      <c r="A9" s="94"/>
      <c r="B9" s="96"/>
      <c r="C9" s="98"/>
      <c r="D9" s="81"/>
      <c r="E9" s="83"/>
      <c r="F9" s="100"/>
      <c r="G9" s="98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2.9716944217467844E-2</v>
      </c>
      <c r="C11" s="32">
        <v>6.1016742173187755E-3</v>
      </c>
      <c r="D11" s="32">
        <v>1.4073858425995844E-3</v>
      </c>
      <c r="E11" s="32">
        <v>1.3011411678489626E-3</v>
      </c>
      <c r="F11" s="32">
        <v>5.5545565072228076E-3</v>
      </c>
      <c r="G11" s="32">
        <v>1.2112066045459668E-2</v>
      </c>
      <c r="H11" s="32">
        <v>1.2645140478448225E-2</v>
      </c>
      <c r="I11" s="68">
        <v>-1.3068803064422152E-3</v>
      </c>
      <c r="J11" s="46"/>
      <c r="K11" s="46"/>
      <c r="L11" s="47"/>
    </row>
    <row r="12" spans="1:12" x14ac:dyDescent="0.25">
      <c r="A12" s="69" t="s">
        <v>6</v>
      </c>
      <c r="B12" s="32">
        <v>5.3135515955242463E-2</v>
      </c>
      <c r="C12" s="32">
        <v>1.0088381358547727E-2</v>
      </c>
      <c r="D12" s="32">
        <v>2.2939181194288061E-3</v>
      </c>
      <c r="E12" s="32">
        <v>7.7813369496597673E-3</v>
      </c>
      <c r="F12" s="32">
        <v>1.5580088449000939E-3</v>
      </c>
      <c r="G12" s="32">
        <v>4.6678982084740195E-3</v>
      </c>
      <c r="H12" s="32">
        <v>5.1595728946265407E-3</v>
      </c>
      <c r="I12" s="68">
        <v>8.4894435607787422E-3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-4.895656651912883E-2</v>
      </c>
      <c r="C13" s="32">
        <v>2.6094545654460344E-3</v>
      </c>
      <c r="D13" s="32">
        <v>-2.0998215076563853E-2</v>
      </c>
      <c r="E13" s="32">
        <v>3.8327596543106246E-3</v>
      </c>
      <c r="F13" s="32">
        <v>-6.4274237526662503E-2</v>
      </c>
      <c r="G13" s="32">
        <v>3.6927904161762282E-2</v>
      </c>
      <c r="H13" s="32">
        <v>1.768793136409208E-2</v>
      </c>
      <c r="I13" s="68">
        <v>-5.5519485392507839E-3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8.9721904099959726E-2</v>
      </c>
      <c r="C14" s="32">
        <v>3.6608644965105963E-3</v>
      </c>
      <c r="D14" s="32">
        <v>2.9548325070080095E-2</v>
      </c>
      <c r="E14" s="32">
        <v>-2.089981140714614E-2</v>
      </c>
      <c r="F14" s="32">
        <v>9.230371890455813E-2</v>
      </c>
      <c r="G14" s="32">
        <v>6.8292683630444273E-4</v>
      </c>
      <c r="H14" s="32">
        <v>2.8580024096194867E-2</v>
      </c>
      <c r="I14" s="68">
        <v>-2.2544599109492691E-2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2.9999649331977407E-2</v>
      </c>
      <c r="C15" s="32">
        <v>0</v>
      </c>
      <c r="D15" s="32">
        <v>0</v>
      </c>
      <c r="E15" s="32">
        <v>0</v>
      </c>
      <c r="F15" s="32">
        <v>4.5341677341032449E-2</v>
      </c>
      <c r="G15" s="32">
        <v>0</v>
      </c>
      <c r="H15" s="32">
        <v>0</v>
      </c>
      <c r="I15" s="68">
        <v>0</v>
      </c>
      <c r="J15" s="46"/>
      <c r="K15" s="64"/>
      <c r="L15" s="47"/>
    </row>
    <row r="16" spans="1:12" ht="15" customHeight="1" x14ac:dyDescent="0.25">
      <c r="A16" s="69" t="s">
        <v>3</v>
      </c>
      <c r="B16" s="32">
        <v>4.8822719595793318E-2</v>
      </c>
      <c r="C16" s="32">
        <v>8.3782493006754333E-3</v>
      </c>
      <c r="D16" s="32">
        <v>-1.3232741353985888E-2</v>
      </c>
      <c r="E16" s="32">
        <v>2.1594117887786979E-2</v>
      </c>
      <c r="F16" s="32">
        <v>1.3108305649897289E-2</v>
      </c>
      <c r="G16" s="32">
        <v>4.1361698797852675E-3</v>
      </c>
      <c r="H16" s="32">
        <v>-6.3828579010500874E-3</v>
      </c>
      <c r="I16" s="68">
        <v>1.0696925114806577E-2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2.6039994161437541E-3</v>
      </c>
      <c r="C17" s="32">
        <v>-6.2705705626056041E-3</v>
      </c>
      <c r="D17" s="32">
        <v>7.450329102239861E-3</v>
      </c>
      <c r="E17" s="32">
        <v>-4.9421766788028121E-3</v>
      </c>
      <c r="F17" s="32">
        <v>0.12427154095918858</v>
      </c>
      <c r="G17" s="32">
        <v>6.1780104522076718E-2</v>
      </c>
      <c r="H17" s="32">
        <v>3.0487804873411184E-2</v>
      </c>
      <c r="I17" s="68">
        <v>3.1446540875569307E-2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4.8838596718760119E-2</v>
      </c>
      <c r="C18" s="32">
        <v>1.0315447560746982E-2</v>
      </c>
      <c r="D18" s="32">
        <v>-7.5997054853356172E-3</v>
      </c>
      <c r="E18" s="32">
        <v>6.0493827160494895E-3</v>
      </c>
      <c r="F18" s="32">
        <v>7.1430927403213218E-2</v>
      </c>
      <c r="G18" s="32">
        <v>1.6777376431983182E-2</v>
      </c>
      <c r="H18" s="32">
        <v>4.4360669453789026E-3</v>
      </c>
      <c r="I18" s="68">
        <v>3.6482426532651324E-3</v>
      </c>
      <c r="J18" s="46"/>
      <c r="K18" s="46"/>
      <c r="L18" s="47"/>
    </row>
    <row r="19" spans="1:12" x14ac:dyDescent="0.25">
      <c r="A19" s="70" t="s">
        <v>1</v>
      </c>
      <c r="B19" s="32">
        <v>-1.2638148485242251E-3</v>
      </c>
      <c r="C19" s="32">
        <v>1.3740404284803054E-2</v>
      </c>
      <c r="D19" s="32">
        <v>1.4409790240573983E-2</v>
      </c>
      <c r="E19" s="32">
        <v>-5.2797148953953599E-4</v>
      </c>
      <c r="F19" s="32">
        <v>-4.8853616963604574E-2</v>
      </c>
      <c r="G19" s="32">
        <v>7.7464203379129515E-3</v>
      </c>
      <c r="H19" s="32">
        <v>2.0776069841730527E-2</v>
      </c>
      <c r="I19" s="68">
        <v>-4.1579747707655157E-3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1.32708948908562E-2</v>
      </c>
      <c r="C21" s="32">
        <v>-1.875970501361679E-3</v>
      </c>
      <c r="D21" s="32">
        <v>-6.689249299531852E-4</v>
      </c>
      <c r="E21" s="32">
        <v>-2.1782993159070729E-3</v>
      </c>
      <c r="F21" s="32">
        <v>-2.2878865708715335E-3</v>
      </c>
      <c r="G21" s="32">
        <v>1.1911662913595134E-3</v>
      </c>
      <c r="H21" s="32">
        <v>6.5548708304186132E-3</v>
      </c>
      <c r="I21" s="68">
        <v>-2.8201800020741796E-3</v>
      </c>
      <c r="J21" s="46"/>
      <c r="K21" s="46"/>
      <c r="L21" s="46"/>
    </row>
    <row r="22" spans="1:12" x14ac:dyDescent="0.25">
      <c r="A22" s="69" t="s">
        <v>13</v>
      </c>
      <c r="B22" s="32">
        <v>4.3990388030019645E-2</v>
      </c>
      <c r="C22" s="32">
        <v>1.4046120333828238E-2</v>
      </c>
      <c r="D22" s="32">
        <v>3.708216555931898E-3</v>
      </c>
      <c r="E22" s="32">
        <v>4.4987211182732079E-3</v>
      </c>
      <c r="F22" s="32">
        <v>1.2775632850113405E-2</v>
      </c>
      <c r="G22" s="32">
        <v>2.5658276415134074E-2</v>
      </c>
      <c r="H22" s="32">
        <v>2.0195108463031186E-2</v>
      </c>
      <c r="I22" s="68">
        <v>3.331758167304244E-4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0.19318086835384252</v>
      </c>
      <c r="C23" s="32">
        <v>4.8604011973482075E-2</v>
      </c>
      <c r="D23" s="32">
        <v>-2.644256726676153E-2</v>
      </c>
      <c r="E23" s="32">
        <v>5.9219542930757374E-2</v>
      </c>
      <c r="F23" s="32">
        <v>0.48138911430649922</v>
      </c>
      <c r="G23" s="32">
        <v>2.9337555043693397E-2</v>
      </c>
      <c r="H23" s="32">
        <v>-1.5566570369523247E-2</v>
      </c>
      <c r="I23" s="68">
        <v>2.950380864748503E-2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0.11235814330906813</v>
      </c>
      <c r="C24" s="32">
        <v>1.4242282213617452E-2</v>
      </c>
      <c r="D24" s="32">
        <v>-2.8834918746102334E-3</v>
      </c>
      <c r="E24" s="32">
        <v>1.1053077881011619E-2</v>
      </c>
      <c r="F24" s="32">
        <v>0.12658308664117235</v>
      </c>
      <c r="G24" s="32">
        <v>3.0806760173191616E-2</v>
      </c>
      <c r="H24" s="32">
        <v>1.8798797009293766E-2</v>
      </c>
      <c r="I24" s="68">
        <v>6.1396976126533165E-3</v>
      </c>
      <c r="J24" s="46"/>
      <c r="K24" s="46" t="s">
        <v>48</v>
      </c>
      <c r="L24" s="47">
        <v>113.79</v>
      </c>
    </row>
    <row r="25" spans="1:12" x14ac:dyDescent="0.25">
      <c r="A25" s="69" t="s">
        <v>50</v>
      </c>
      <c r="B25" s="32">
        <v>4.5665649956336152E-2</v>
      </c>
      <c r="C25" s="32">
        <v>5.1247002278469456E-3</v>
      </c>
      <c r="D25" s="32">
        <v>3.6972388454923344E-3</v>
      </c>
      <c r="E25" s="32">
        <v>-1.8647113639302937E-5</v>
      </c>
      <c r="F25" s="32">
        <v>2.2919612271501411E-2</v>
      </c>
      <c r="G25" s="32">
        <v>1.9529149900144871E-2</v>
      </c>
      <c r="H25" s="32">
        <v>2.1254692281431398E-2</v>
      </c>
      <c r="I25" s="68">
        <v>-1.2138531609641179E-3</v>
      </c>
      <c r="J25" s="46"/>
      <c r="K25" s="46" t="s">
        <v>49</v>
      </c>
      <c r="L25" s="47">
        <v>109.67</v>
      </c>
    </row>
    <row r="26" spans="1:12" x14ac:dyDescent="0.25">
      <c r="A26" s="69" t="s">
        <v>51</v>
      </c>
      <c r="B26" s="32">
        <v>2.5693305458661664E-2</v>
      </c>
      <c r="C26" s="32">
        <v>5.1893149995534404E-3</v>
      </c>
      <c r="D26" s="32">
        <v>3.8543881966293103E-3</v>
      </c>
      <c r="E26" s="32">
        <v>-9.1312226148032583E-4</v>
      </c>
      <c r="F26" s="32">
        <v>-1.7753795120026838E-3</v>
      </c>
      <c r="G26" s="32">
        <v>1.2460875949694694E-2</v>
      </c>
      <c r="H26" s="32">
        <v>1.1213665281612162E-2</v>
      </c>
      <c r="I26" s="68">
        <v>-1.321168718716903E-3</v>
      </c>
      <c r="J26" s="46"/>
      <c r="K26" s="46" t="s">
        <v>50</v>
      </c>
      <c r="L26" s="47">
        <v>104.03</v>
      </c>
    </row>
    <row r="27" spans="1:12" ht="17.25" customHeight="1" x14ac:dyDescent="0.25">
      <c r="A27" s="69" t="s">
        <v>52</v>
      </c>
      <c r="B27" s="32">
        <v>7.6396483228609036E-3</v>
      </c>
      <c r="C27" s="32">
        <v>1.7104493295356793E-3</v>
      </c>
      <c r="D27" s="32">
        <v>1.6020523170861001E-3</v>
      </c>
      <c r="E27" s="32">
        <v>-2.2227278317473731E-3</v>
      </c>
      <c r="F27" s="32">
        <v>-1.8279650970717709E-2</v>
      </c>
      <c r="G27" s="32">
        <v>5.938219372270348E-3</v>
      </c>
      <c r="H27" s="32">
        <v>8.7363320549962431E-3</v>
      </c>
      <c r="I27" s="68">
        <v>-3.0018097125931176E-3</v>
      </c>
      <c r="J27" s="59"/>
      <c r="K27" s="50" t="s">
        <v>51</v>
      </c>
      <c r="L27" s="47">
        <v>102.04</v>
      </c>
    </row>
    <row r="28" spans="1:12" x14ac:dyDescent="0.25">
      <c r="A28" s="69" t="s">
        <v>53</v>
      </c>
      <c r="B28" s="32">
        <v>-3.3298070263590329E-2</v>
      </c>
      <c r="C28" s="32">
        <v>9.8480894607142488E-3</v>
      </c>
      <c r="D28" s="32">
        <v>9.2478465045897629E-4</v>
      </c>
      <c r="E28" s="32">
        <v>1.475191686204802E-3</v>
      </c>
      <c r="F28" s="32">
        <v>-8.0977873129065792E-2</v>
      </c>
      <c r="G28" s="32">
        <v>-3.3368956660557725E-3</v>
      </c>
      <c r="H28" s="32">
        <v>4.6077902799097625E-3</v>
      </c>
      <c r="I28" s="68">
        <v>-7.2940850476373997E-3</v>
      </c>
      <c r="J28" s="54"/>
      <c r="K28" s="41" t="s">
        <v>52</v>
      </c>
      <c r="L28" s="47">
        <v>100.59</v>
      </c>
    </row>
    <row r="29" spans="1:12" ht="15.75" thickBot="1" x14ac:dyDescent="0.3">
      <c r="A29" s="71" t="s">
        <v>54</v>
      </c>
      <c r="B29" s="72">
        <v>-5.682854873482357E-2</v>
      </c>
      <c r="C29" s="72">
        <v>7.859069799429319E-2</v>
      </c>
      <c r="D29" s="72">
        <v>2.5037960974068074E-3</v>
      </c>
      <c r="E29" s="72">
        <v>2.4220106876301717E-2</v>
      </c>
      <c r="F29" s="72">
        <v>-8.9877211292601067E-2</v>
      </c>
      <c r="G29" s="72">
        <v>1.0616980566055423E-2</v>
      </c>
      <c r="H29" s="72">
        <v>2.1352612515320946E-2</v>
      </c>
      <c r="I29" s="73">
        <v>8.6077562638986471E-4</v>
      </c>
      <c r="J29" s="54"/>
      <c r="K29" s="41" t="s">
        <v>53</v>
      </c>
      <c r="L29" s="47">
        <v>95.73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87.44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Public administration and safety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122.56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111.56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104.18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102.18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100.6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96.58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94.08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119.32</v>
      </c>
    </row>
    <row r="43" spans="1:12" x14ac:dyDescent="0.25">
      <c r="K43" s="46" t="s">
        <v>49</v>
      </c>
      <c r="L43" s="47">
        <v>111.24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104.57</v>
      </c>
    </row>
    <row r="45" spans="1:12" ht="15.4" customHeight="1" x14ac:dyDescent="0.25">
      <c r="A45" s="26" t="str">
        <f>"Indexed number of payroll jobs in "&amp;$L$1&amp;" each week by age group"</f>
        <v>Indexed number of payroll jobs in Public administration and safety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102.57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100.76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96.67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94.32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103.01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94.77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107.57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102.3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101.4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100.66</v>
      </c>
    </row>
    <row r="59" spans="1:12" ht="15.4" customHeight="1" x14ac:dyDescent="0.25">
      <c r="K59" s="41" t="s">
        <v>2</v>
      </c>
      <c r="L59" s="47">
        <v>102.89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Public administration and safety each week by State and Territory</v>
      </c>
      <c r="K60" s="41" t="s">
        <v>1</v>
      </c>
      <c r="L60" s="47">
        <v>97.38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103.01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96.14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104.87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102.3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102.66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99.29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104.19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97.04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103.2</v>
      </c>
    </row>
    <row r="72" spans="1:12" ht="15.4" customHeight="1" x14ac:dyDescent="0.25">
      <c r="K72" s="46" t="s">
        <v>5</v>
      </c>
      <c r="L72" s="47">
        <v>93.08</v>
      </c>
    </row>
    <row r="73" spans="1:12" ht="15.4" customHeight="1" x14ac:dyDescent="0.25">
      <c r="K73" s="46" t="s">
        <v>46</v>
      </c>
      <c r="L73" s="47">
        <v>107.97</v>
      </c>
    </row>
    <row r="74" spans="1:12" ht="15.4" customHeight="1" x14ac:dyDescent="0.25">
      <c r="K74" s="50" t="s">
        <v>4</v>
      </c>
      <c r="L74" s="47">
        <v>102.3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Public administration and safety each week by State and Territory</v>
      </c>
      <c r="K75" s="41" t="s">
        <v>3</v>
      </c>
      <c r="L75" s="47">
        <v>101.23</v>
      </c>
    </row>
    <row r="76" spans="1:12" ht="15.4" customHeight="1" x14ac:dyDescent="0.25">
      <c r="K76" s="41" t="s">
        <v>45</v>
      </c>
      <c r="L76" s="47">
        <v>100.03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103.13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98.35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105.21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94.86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109.55</v>
      </c>
    </row>
    <row r="85" spans="1:12" ht="15.4" customHeight="1" x14ac:dyDescent="0.25">
      <c r="K85" s="50" t="s">
        <v>4</v>
      </c>
      <c r="L85" s="47">
        <v>103.44</v>
      </c>
    </row>
    <row r="86" spans="1:12" ht="15.4" customHeight="1" x14ac:dyDescent="0.25">
      <c r="K86" s="41" t="s">
        <v>3</v>
      </c>
      <c r="L86" s="47">
        <v>106.24</v>
      </c>
    </row>
    <row r="87" spans="1:12" ht="15.4" customHeight="1" x14ac:dyDescent="0.25">
      <c r="K87" s="41" t="s">
        <v>45</v>
      </c>
      <c r="L87" s="47">
        <v>101.19</v>
      </c>
    </row>
    <row r="88" spans="1:12" ht="15.4" customHeight="1" x14ac:dyDescent="0.25">
      <c r="K88" s="41" t="s">
        <v>2</v>
      </c>
      <c r="L88" s="47">
        <v>104.41</v>
      </c>
    </row>
    <row r="89" spans="1:12" ht="15.4" customHeight="1" x14ac:dyDescent="0.25">
      <c r="K89" s="41" t="s">
        <v>1</v>
      </c>
      <c r="L89" s="47">
        <v>99.45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106.86</v>
      </c>
    </row>
    <row r="92" spans="1:12" ht="15" customHeight="1" x14ac:dyDescent="0.25">
      <c r="K92" s="46" t="s">
        <v>5</v>
      </c>
      <c r="L92" s="47">
        <v>97.96</v>
      </c>
    </row>
    <row r="93" spans="1:12" ht="15" customHeight="1" x14ac:dyDescent="0.25">
      <c r="A93" s="26"/>
      <c r="K93" s="46" t="s">
        <v>46</v>
      </c>
      <c r="L93" s="47">
        <v>106.79</v>
      </c>
    </row>
    <row r="94" spans="1:12" ht="15" customHeight="1" x14ac:dyDescent="0.25">
      <c r="K94" s="50" t="s">
        <v>4</v>
      </c>
      <c r="L94" s="47">
        <v>103.44</v>
      </c>
    </row>
    <row r="95" spans="1:12" ht="15" customHeight="1" x14ac:dyDescent="0.25">
      <c r="K95" s="41" t="s">
        <v>3</v>
      </c>
      <c r="L95" s="47">
        <v>109.47</v>
      </c>
    </row>
    <row r="96" spans="1:12" ht="15" customHeight="1" x14ac:dyDescent="0.25">
      <c r="K96" s="41" t="s">
        <v>45</v>
      </c>
      <c r="L96" s="47">
        <v>99.81</v>
      </c>
    </row>
    <row r="97" spans="1:12" ht="15" customHeight="1" x14ac:dyDescent="0.25">
      <c r="K97" s="41" t="s">
        <v>2</v>
      </c>
      <c r="L97" s="47">
        <v>106.82</v>
      </c>
    </row>
    <row r="98" spans="1:12" ht="15" customHeight="1" x14ac:dyDescent="0.25">
      <c r="K98" s="41" t="s">
        <v>1</v>
      </c>
      <c r="L98" s="47">
        <v>99.65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107.2</v>
      </c>
    </row>
    <row r="101" spans="1:12" x14ac:dyDescent="0.25">
      <c r="A101" s="25"/>
      <c r="B101" s="24"/>
      <c r="K101" s="46" t="s">
        <v>5</v>
      </c>
      <c r="L101" s="47">
        <v>96.9</v>
      </c>
    </row>
    <row r="102" spans="1:12" x14ac:dyDescent="0.25">
      <c r="A102" s="25"/>
      <c r="B102" s="24"/>
      <c r="K102" s="46" t="s">
        <v>46</v>
      </c>
      <c r="L102" s="47">
        <v>109.95</v>
      </c>
    </row>
    <row r="103" spans="1:12" x14ac:dyDescent="0.25">
      <c r="A103" s="25"/>
      <c r="B103" s="24"/>
      <c r="K103" s="50" t="s">
        <v>4</v>
      </c>
      <c r="L103" s="47">
        <v>103.44</v>
      </c>
    </row>
    <row r="104" spans="1:12" x14ac:dyDescent="0.25">
      <c r="A104" s="25"/>
      <c r="B104" s="24"/>
      <c r="K104" s="41" t="s">
        <v>3</v>
      </c>
      <c r="L104" s="47">
        <v>108.19</v>
      </c>
    </row>
    <row r="105" spans="1:12" x14ac:dyDescent="0.25">
      <c r="A105" s="25"/>
      <c r="B105" s="24"/>
      <c r="K105" s="41" t="s">
        <v>45</v>
      </c>
      <c r="L105" s="47">
        <v>100.56</v>
      </c>
    </row>
    <row r="106" spans="1:12" x14ac:dyDescent="0.25">
      <c r="A106" s="25"/>
      <c r="B106" s="24"/>
      <c r="K106" s="41" t="s">
        <v>2</v>
      </c>
      <c r="L106" s="47">
        <v>106.33</v>
      </c>
    </row>
    <row r="107" spans="1:12" x14ac:dyDescent="0.25">
      <c r="A107" s="25"/>
      <c r="B107" s="24"/>
      <c r="K107" s="41" t="s">
        <v>1</v>
      </c>
      <c r="L107" s="47">
        <v>101.12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97.793199999999999</v>
      </c>
    </row>
    <row r="111" spans="1:12" x14ac:dyDescent="0.25">
      <c r="K111" s="75">
        <v>43918</v>
      </c>
      <c r="L111" s="47">
        <v>96.384699999999995</v>
      </c>
    </row>
    <row r="112" spans="1:12" x14ac:dyDescent="0.25">
      <c r="K112" s="75">
        <v>43925</v>
      </c>
      <c r="L112" s="47">
        <v>95.467299999999994</v>
      </c>
    </row>
    <row r="113" spans="11:12" x14ac:dyDescent="0.25">
      <c r="K113" s="75">
        <v>43932</v>
      </c>
      <c r="L113" s="47">
        <v>95.2971</v>
      </c>
    </row>
    <row r="114" spans="11:12" x14ac:dyDescent="0.25">
      <c r="K114" s="75">
        <v>43939</v>
      </c>
      <c r="L114" s="47">
        <v>95.499399999999994</v>
      </c>
    </row>
    <row r="115" spans="11:12" x14ac:dyDescent="0.25">
      <c r="K115" s="75">
        <v>43946</v>
      </c>
      <c r="L115" s="47">
        <v>95.581999999999994</v>
      </c>
    </row>
    <row r="116" spans="11:12" x14ac:dyDescent="0.25">
      <c r="K116" s="75">
        <v>43953</v>
      </c>
      <c r="L116" s="47">
        <v>95.6845</v>
      </c>
    </row>
    <row r="117" spans="11:12" x14ac:dyDescent="0.25">
      <c r="K117" s="75">
        <v>43960</v>
      </c>
      <c r="L117" s="47">
        <v>96.097999999999999</v>
      </c>
    </row>
    <row r="118" spans="11:12" x14ac:dyDescent="0.25">
      <c r="K118" s="75">
        <v>43967</v>
      </c>
      <c r="L118" s="47">
        <v>96.374499999999998</v>
      </c>
    </row>
    <row r="119" spans="11:12" x14ac:dyDescent="0.25">
      <c r="K119" s="75">
        <v>43974</v>
      </c>
      <c r="L119" s="47">
        <v>96.531999999999996</v>
      </c>
    </row>
    <row r="120" spans="11:12" x14ac:dyDescent="0.25">
      <c r="K120" s="75">
        <v>43981</v>
      </c>
      <c r="L120" s="47">
        <v>96.770099999999999</v>
      </c>
    </row>
    <row r="121" spans="11:12" x14ac:dyDescent="0.25">
      <c r="K121" s="75">
        <v>43988</v>
      </c>
      <c r="L121" s="47">
        <v>97.601600000000005</v>
      </c>
    </row>
    <row r="122" spans="11:12" x14ac:dyDescent="0.25">
      <c r="K122" s="75">
        <v>43995</v>
      </c>
      <c r="L122" s="47">
        <v>100.05670000000001</v>
      </c>
    </row>
    <row r="123" spans="11:12" x14ac:dyDescent="0.25">
      <c r="K123" s="75">
        <v>44002</v>
      </c>
      <c r="L123" s="47">
        <v>100.1347</v>
      </c>
    </row>
    <row r="124" spans="11:12" x14ac:dyDescent="0.25">
      <c r="K124" s="75">
        <v>44009</v>
      </c>
      <c r="L124" s="47">
        <v>100.83799999999999</v>
      </c>
    </row>
    <row r="125" spans="11:12" x14ac:dyDescent="0.25">
      <c r="K125" s="75">
        <v>44016</v>
      </c>
      <c r="L125" s="47">
        <v>101.7791</v>
      </c>
    </row>
    <row r="126" spans="11:12" x14ac:dyDescent="0.25">
      <c r="K126" s="75">
        <v>44023</v>
      </c>
      <c r="L126" s="47">
        <v>101.02500000000001</v>
      </c>
    </row>
    <row r="127" spans="11:12" x14ac:dyDescent="0.25">
      <c r="K127" s="75">
        <v>44030</v>
      </c>
      <c r="L127" s="47">
        <v>100.60420000000001</v>
      </c>
    </row>
    <row r="128" spans="11:12" x14ac:dyDescent="0.25">
      <c r="K128" s="75">
        <v>44037</v>
      </c>
      <c r="L128" s="47">
        <v>101.1435</v>
      </c>
    </row>
    <row r="129" spans="1:12" x14ac:dyDescent="0.25">
      <c r="K129" s="75">
        <v>44044</v>
      </c>
      <c r="L129" s="47">
        <v>101.9372</v>
      </c>
    </row>
    <row r="130" spans="1:12" x14ac:dyDescent="0.25">
      <c r="K130" s="75">
        <v>44051</v>
      </c>
      <c r="L130" s="47">
        <v>102.8862</v>
      </c>
    </row>
    <row r="131" spans="1:12" x14ac:dyDescent="0.25">
      <c r="K131" s="75">
        <v>44058</v>
      </c>
      <c r="L131" s="47">
        <v>103.6769</v>
      </c>
    </row>
    <row r="132" spans="1:12" x14ac:dyDescent="0.25">
      <c r="K132" s="75">
        <v>44065</v>
      </c>
      <c r="L132" s="47">
        <v>102.8497</v>
      </c>
    </row>
    <row r="133" spans="1:12" x14ac:dyDescent="0.25">
      <c r="K133" s="75">
        <v>44072</v>
      </c>
      <c r="L133" s="47">
        <v>102.8766</v>
      </c>
    </row>
    <row r="134" spans="1:12" x14ac:dyDescent="0.25">
      <c r="K134" s="75">
        <v>44079</v>
      </c>
      <c r="L134" s="47">
        <v>103.62560000000001</v>
      </c>
    </row>
    <row r="135" spans="1:12" x14ac:dyDescent="0.25">
      <c r="K135" s="75">
        <v>44086</v>
      </c>
      <c r="L135" s="47">
        <v>103.3879</v>
      </c>
    </row>
    <row r="136" spans="1:12" x14ac:dyDescent="0.25">
      <c r="K136" s="75">
        <v>44093</v>
      </c>
      <c r="L136" s="47">
        <v>103.68640000000001</v>
      </c>
    </row>
    <row r="137" spans="1:12" x14ac:dyDescent="0.25">
      <c r="K137" s="75">
        <v>44100</v>
      </c>
      <c r="L137" s="47">
        <v>103.18770000000001</v>
      </c>
    </row>
    <row r="138" spans="1:12" x14ac:dyDescent="0.25">
      <c r="K138" s="75">
        <v>44107</v>
      </c>
      <c r="L138" s="47">
        <v>102.3472</v>
      </c>
    </row>
    <row r="139" spans="1:12" x14ac:dyDescent="0.25">
      <c r="K139" s="75">
        <v>44114</v>
      </c>
      <c r="L139" s="47">
        <v>101.8015</v>
      </c>
    </row>
    <row r="140" spans="1:12" x14ac:dyDescent="0.25">
      <c r="A140" s="25"/>
      <c r="B140" s="24"/>
      <c r="K140" s="75">
        <v>44121</v>
      </c>
      <c r="L140" s="47">
        <v>102.6934</v>
      </c>
    </row>
    <row r="141" spans="1:12" x14ac:dyDescent="0.25">
      <c r="A141" s="25"/>
      <c r="B141" s="24"/>
      <c r="K141" s="75">
        <v>44128</v>
      </c>
      <c r="L141" s="47">
        <v>102.827</v>
      </c>
    </row>
    <row r="142" spans="1:12" x14ac:dyDescent="0.25">
      <c r="K142" s="75">
        <v>44135</v>
      </c>
      <c r="L142" s="47">
        <v>102.9717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95.122100000000003</v>
      </c>
    </row>
    <row r="153" spans="11:12" x14ac:dyDescent="0.25">
      <c r="K153" s="75">
        <v>43918</v>
      </c>
      <c r="L153" s="47">
        <v>93.041200000000003</v>
      </c>
    </row>
    <row r="154" spans="11:12" x14ac:dyDescent="0.25">
      <c r="K154" s="75">
        <v>43925</v>
      </c>
      <c r="L154" s="47">
        <v>92.771299999999997</v>
      </c>
    </row>
    <row r="155" spans="11:12" x14ac:dyDescent="0.25">
      <c r="K155" s="75">
        <v>43932</v>
      </c>
      <c r="L155" s="47">
        <v>93.409700000000001</v>
      </c>
    </row>
    <row r="156" spans="11:12" x14ac:dyDescent="0.25">
      <c r="K156" s="75">
        <v>43939</v>
      </c>
      <c r="L156" s="47">
        <v>95.756</v>
      </c>
    </row>
    <row r="157" spans="11:12" x14ac:dyDescent="0.25">
      <c r="K157" s="75">
        <v>43946</v>
      </c>
      <c r="L157" s="47">
        <v>94.302000000000007</v>
      </c>
    </row>
    <row r="158" spans="11:12" x14ac:dyDescent="0.25">
      <c r="K158" s="75">
        <v>43953</v>
      </c>
      <c r="L158" s="47">
        <v>94.530600000000007</v>
      </c>
    </row>
    <row r="159" spans="11:12" x14ac:dyDescent="0.25">
      <c r="K159" s="75">
        <v>43960</v>
      </c>
      <c r="L159" s="47">
        <v>94.513800000000003</v>
      </c>
    </row>
    <row r="160" spans="11:12" x14ac:dyDescent="0.25">
      <c r="K160" s="75">
        <v>43967</v>
      </c>
      <c r="L160" s="47">
        <v>94.431700000000006</v>
      </c>
    </row>
    <row r="161" spans="11:12" x14ac:dyDescent="0.25">
      <c r="K161" s="75">
        <v>43974</v>
      </c>
      <c r="L161" s="47">
        <v>94.547700000000006</v>
      </c>
    </row>
    <row r="162" spans="11:12" x14ac:dyDescent="0.25">
      <c r="K162" s="75">
        <v>43981</v>
      </c>
      <c r="L162" s="47">
        <v>95.598799999999997</v>
      </c>
    </row>
    <row r="163" spans="11:12" x14ac:dyDescent="0.25">
      <c r="K163" s="75">
        <v>43988</v>
      </c>
      <c r="L163" s="47">
        <v>96.112300000000005</v>
      </c>
    </row>
    <row r="164" spans="11:12" x14ac:dyDescent="0.25">
      <c r="K164" s="75">
        <v>43995</v>
      </c>
      <c r="L164" s="47">
        <v>98.572400000000002</v>
      </c>
    </row>
    <row r="165" spans="11:12" x14ac:dyDescent="0.25">
      <c r="K165" s="75">
        <v>44002</v>
      </c>
      <c r="L165" s="47">
        <v>99.116799999999998</v>
      </c>
    </row>
    <row r="166" spans="11:12" x14ac:dyDescent="0.25">
      <c r="K166" s="75">
        <v>44009</v>
      </c>
      <c r="L166" s="47">
        <v>96.989500000000007</v>
      </c>
    </row>
    <row r="167" spans="11:12" x14ac:dyDescent="0.25">
      <c r="K167" s="75">
        <v>44016</v>
      </c>
      <c r="L167" s="47">
        <v>97.289299999999997</v>
      </c>
    </row>
    <row r="168" spans="11:12" x14ac:dyDescent="0.25">
      <c r="K168" s="75">
        <v>44023</v>
      </c>
      <c r="L168" s="47">
        <v>98.218699999999998</v>
      </c>
    </row>
    <row r="169" spans="11:12" x14ac:dyDescent="0.25">
      <c r="K169" s="75">
        <v>44030</v>
      </c>
      <c r="L169" s="47">
        <v>97.619900000000001</v>
      </c>
    </row>
    <row r="170" spans="11:12" x14ac:dyDescent="0.25">
      <c r="K170" s="75">
        <v>44037</v>
      </c>
      <c r="L170" s="47">
        <v>98.051000000000002</v>
      </c>
    </row>
    <row r="171" spans="11:12" x14ac:dyDescent="0.25">
      <c r="K171" s="75">
        <v>44044</v>
      </c>
      <c r="L171" s="47">
        <v>98.841700000000003</v>
      </c>
    </row>
    <row r="172" spans="11:12" x14ac:dyDescent="0.25">
      <c r="K172" s="75">
        <v>44051</v>
      </c>
      <c r="L172" s="47">
        <v>98.892300000000006</v>
      </c>
    </row>
    <row r="173" spans="11:12" x14ac:dyDescent="0.25">
      <c r="K173" s="75">
        <v>44058</v>
      </c>
      <c r="L173" s="47">
        <v>98.226900000000001</v>
      </c>
    </row>
    <row r="174" spans="11:12" x14ac:dyDescent="0.25">
      <c r="K174" s="75">
        <v>44065</v>
      </c>
      <c r="L174" s="47">
        <v>97.964500000000001</v>
      </c>
    </row>
    <row r="175" spans="11:12" x14ac:dyDescent="0.25">
      <c r="K175" s="75">
        <v>44072</v>
      </c>
      <c r="L175" s="47">
        <v>98.317800000000005</v>
      </c>
    </row>
    <row r="176" spans="11:12" x14ac:dyDescent="0.25">
      <c r="K176" s="75">
        <v>44079</v>
      </c>
      <c r="L176" s="47">
        <v>99.268000000000001</v>
      </c>
    </row>
    <row r="177" spans="11:12" x14ac:dyDescent="0.25">
      <c r="K177" s="75">
        <v>44086</v>
      </c>
      <c r="L177" s="47">
        <v>98.850099999999998</v>
      </c>
    </row>
    <row r="178" spans="11:12" x14ac:dyDescent="0.25">
      <c r="K178" s="75">
        <v>44093</v>
      </c>
      <c r="L178" s="47">
        <v>99.758499999999998</v>
      </c>
    </row>
    <row r="179" spans="11:12" x14ac:dyDescent="0.25">
      <c r="K179" s="75">
        <v>44100</v>
      </c>
      <c r="L179" s="47">
        <v>99.905799999999999</v>
      </c>
    </row>
    <row r="180" spans="11:12" x14ac:dyDescent="0.25">
      <c r="K180" s="75">
        <v>44107</v>
      </c>
      <c r="L180" s="47">
        <v>99.352099999999993</v>
      </c>
    </row>
    <row r="181" spans="11:12" x14ac:dyDescent="0.25">
      <c r="K181" s="75">
        <v>44114</v>
      </c>
      <c r="L181" s="47">
        <v>98.4148</v>
      </c>
    </row>
    <row r="182" spans="11:12" x14ac:dyDescent="0.25">
      <c r="K182" s="75">
        <v>44121</v>
      </c>
      <c r="L182" s="47">
        <v>99.429699999999997</v>
      </c>
    </row>
    <row r="183" spans="11:12" x14ac:dyDescent="0.25">
      <c r="K183" s="75">
        <v>44128</v>
      </c>
      <c r="L183" s="47">
        <v>99.299800000000005</v>
      </c>
    </row>
    <row r="184" spans="11:12" x14ac:dyDescent="0.25">
      <c r="K184" s="75">
        <v>44135</v>
      </c>
      <c r="L184" s="47">
        <v>100.55549999999999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33A01-7EA1-4636-B5C4-BDFA1DF88DFB}">
  <sheetPr codeName="Sheet19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35</v>
      </c>
    </row>
    <row r="2" spans="1:12" ht="19.5" customHeight="1" x14ac:dyDescent="0.3">
      <c r="A2" s="7" t="str">
        <f>"Weekly Payroll Jobs and Wages in Australia - " &amp;$L$1</f>
        <v>Weekly Payroll Jobs and Wages in Australia - Education and training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44135</v>
      </c>
    </row>
    <row r="3" spans="1:12" ht="15" customHeight="1" x14ac:dyDescent="0.25">
      <c r="A3" s="38" t="str">
        <f>"Week ending "&amp;TEXT($L$2,"dddd dd mmmm yyyy")</f>
        <v>Week ending Saturday 31 October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44107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44114</v>
      </c>
    </row>
    <row r="6" spans="1:12" ht="16.5" customHeight="1" thickBot="1" x14ac:dyDescent="0.3">
      <c r="A6" s="36" t="str">
        <f>"Change in payroll jobs and total wages, "&amp;$L$1</f>
        <v>Change in payroll jobs and total wages, Education and training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44121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0"/>
      <c r="H7" s="90"/>
      <c r="I7" s="91"/>
      <c r="J7" s="56"/>
      <c r="K7" s="43" t="s">
        <v>67</v>
      </c>
      <c r="L7" s="44">
        <v>44128</v>
      </c>
    </row>
    <row r="8" spans="1:12" ht="34.15" customHeight="1" x14ac:dyDescent="0.25">
      <c r="A8" s="93"/>
      <c r="B8" s="95" t="str">
        <f>"% Change between " &amp; TEXT($L$3,"dd mmmm")&amp;" and "&amp; TEXT($L$2,"dd mmmm") &amp; " (Change since 100th case of COVID-19)"</f>
        <v>% Change between 14 March and 31 October (Change since 100th case of COVID-19)</v>
      </c>
      <c r="C8" s="97" t="str">
        <f>"% Change between " &amp; TEXT($L$4,"dd mmmm")&amp;" and "&amp; TEXT($L$2,"dd mmmm") &amp; " (monthly change)"</f>
        <v>% Change between 03 October and 31 October (monthly change)</v>
      </c>
      <c r="D8" s="80" t="str">
        <f>"% Change between " &amp; TEXT($L$7,"dd mmmm")&amp;" and "&amp; TEXT($L$2,"dd mmmm") &amp; " (weekly change)"</f>
        <v>% Change between 24 October and 31 October (weekly change)</v>
      </c>
      <c r="E8" s="82" t="str">
        <f>"% Change between " &amp; TEXT($L$6,"dd mmmm")&amp;" and "&amp; TEXT($L$7,"dd mmmm") &amp; " (weekly change)"</f>
        <v>% Change between 17 October and 24 October (weekly change)</v>
      </c>
      <c r="F8" s="99" t="str">
        <f>"% Change between " &amp; TEXT($L$3,"dd mmmm")&amp;" and "&amp; TEXT($L$2,"dd mmmm") &amp; " (Change since 100th case of COVID-19)"</f>
        <v>% Change between 14 March and 31 October (Change since 100th case of COVID-19)</v>
      </c>
      <c r="G8" s="97" t="str">
        <f>"% Change between " &amp; TEXT($L$4,"dd mmmm")&amp;" and "&amp; TEXT($L$2,"dd mmmm") &amp; " (monthly change)"</f>
        <v>% Change between 03 October and 31 October (monthly change)</v>
      </c>
      <c r="H8" s="80" t="str">
        <f>"% Change between " &amp; TEXT($L$7,"dd mmmm")&amp;" and "&amp; TEXT($L$2,"dd mmmm") &amp; " (weekly change)"</f>
        <v>% Change between 24 October and 31 October (weekly change)</v>
      </c>
      <c r="I8" s="82" t="str">
        <f>"% Change between " &amp; TEXT($L$6,"dd mmmm")&amp;" and "&amp; TEXT($L$7,"dd mmmm") &amp; " (weekly change)"</f>
        <v>% Change between 17 October and 24 October (weekly change)</v>
      </c>
      <c r="J8" s="57"/>
      <c r="K8" s="43" t="s">
        <v>68</v>
      </c>
      <c r="L8" s="44">
        <v>44135</v>
      </c>
    </row>
    <row r="9" spans="1:12" ht="34.15" customHeight="1" thickBot="1" x14ac:dyDescent="0.3">
      <c r="A9" s="94"/>
      <c r="B9" s="96"/>
      <c r="C9" s="98"/>
      <c r="D9" s="81"/>
      <c r="E9" s="83"/>
      <c r="F9" s="100"/>
      <c r="G9" s="98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-1.5504694567551547E-2</v>
      </c>
      <c r="C11" s="32">
        <v>4.5163052374530555E-2</v>
      </c>
      <c r="D11" s="32">
        <v>1.7203160032686737E-2</v>
      </c>
      <c r="E11" s="32">
        <v>1.3870801224792118E-2</v>
      </c>
      <c r="F11" s="32">
        <v>4.9411411208983846E-3</v>
      </c>
      <c r="G11" s="32">
        <v>2.936561074621391E-2</v>
      </c>
      <c r="H11" s="32">
        <v>1.9507153171183456E-2</v>
      </c>
      <c r="I11" s="68">
        <v>9.5345256828727187E-3</v>
      </c>
      <c r="J11" s="46"/>
      <c r="K11" s="46"/>
      <c r="L11" s="47"/>
    </row>
    <row r="12" spans="1:12" x14ac:dyDescent="0.25">
      <c r="A12" s="69" t="s">
        <v>6</v>
      </c>
      <c r="B12" s="32">
        <v>-4.1032248356547285E-3</v>
      </c>
      <c r="C12" s="32">
        <v>2.9319746626273568E-2</v>
      </c>
      <c r="D12" s="32">
        <v>1.4543799699805016E-2</v>
      </c>
      <c r="E12" s="32">
        <v>1.788854684406771E-2</v>
      </c>
      <c r="F12" s="32">
        <v>1.1376943595630129E-2</v>
      </c>
      <c r="G12" s="32">
        <v>1.9110956360800513E-2</v>
      </c>
      <c r="H12" s="32">
        <v>2.1946580778136715E-2</v>
      </c>
      <c r="I12" s="68">
        <v>1.1162538022678747E-2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-5.27768085733058E-2</v>
      </c>
      <c r="C13" s="32">
        <v>7.3655028955174062E-2</v>
      </c>
      <c r="D13" s="32">
        <v>2.2569657044788416E-2</v>
      </c>
      <c r="E13" s="32">
        <v>9.5062119597200123E-3</v>
      </c>
      <c r="F13" s="32">
        <v>-1.4647010968637852E-2</v>
      </c>
      <c r="G13" s="32">
        <v>3.9826397753279563E-2</v>
      </c>
      <c r="H13" s="32">
        <v>1.6814565953592542E-2</v>
      </c>
      <c r="I13" s="68">
        <v>4.5168212434354427E-3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1.1599802140011883E-2</v>
      </c>
      <c r="C14" s="32">
        <v>7.0615442547368179E-2</v>
      </c>
      <c r="D14" s="32">
        <v>1.9955376282931869E-2</v>
      </c>
      <c r="E14" s="32">
        <v>7.6973266558511E-3</v>
      </c>
      <c r="F14" s="32">
        <v>1.4573411365669697E-2</v>
      </c>
      <c r="G14" s="32">
        <v>5.9710020418977994E-2</v>
      </c>
      <c r="H14" s="32">
        <v>2.6349762420077472E-2</v>
      </c>
      <c r="I14" s="68">
        <v>8.525730610270621E-3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3.4764230012389818E-2</v>
      </c>
      <c r="C15" s="32">
        <v>0</v>
      </c>
      <c r="D15" s="32">
        <v>0</v>
      </c>
      <c r="E15" s="32">
        <v>0</v>
      </c>
      <c r="F15" s="32">
        <v>5.5567134206042867E-2</v>
      </c>
      <c r="G15" s="32">
        <v>0</v>
      </c>
      <c r="H15" s="32">
        <v>0</v>
      </c>
      <c r="I15" s="68">
        <v>0</v>
      </c>
      <c r="J15" s="46"/>
      <c r="K15" s="64"/>
      <c r="L15" s="47"/>
    </row>
    <row r="16" spans="1:12" ht="15" customHeight="1" x14ac:dyDescent="0.25">
      <c r="A16" s="69" t="s">
        <v>3</v>
      </c>
      <c r="B16" s="32">
        <v>-2.3070065965412612E-3</v>
      </c>
      <c r="C16" s="32">
        <v>2.6109650999327716E-2</v>
      </c>
      <c r="D16" s="32">
        <v>1.7804722786383342E-2</v>
      </c>
      <c r="E16" s="32">
        <v>3.0659321204294709E-2</v>
      </c>
      <c r="F16" s="32">
        <v>9.4288572952654359E-3</v>
      </c>
      <c r="G16" s="32">
        <v>2.0085959601831682E-2</v>
      </c>
      <c r="H16" s="32">
        <v>1.8731820270812216E-2</v>
      </c>
      <c r="I16" s="68">
        <v>2.7591665615459782E-2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-2.3484383981605572E-2</v>
      </c>
      <c r="C17" s="32">
        <v>1.0624933693314853E-2</v>
      </c>
      <c r="D17" s="32">
        <v>3.0081221116075474E-2</v>
      </c>
      <c r="E17" s="32">
        <v>-2.9202766247386824E-2</v>
      </c>
      <c r="F17" s="32">
        <v>-1.5314766132242696E-2</v>
      </c>
      <c r="G17" s="32">
        <v>6.1049550081002879E-2</v>
      </c>
      <c r="H17" s="32">
        <v>3.0456852304098003E-2</v>
      </c>
      <c r="I17" s="68">
        <v>-1.0050250823980922E-2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-2.6274465437266636E-2</v>
      </c>
      <c r="C18" s="32">
        <v>1.3036723163841746E-2</v>
      </c>
      <c r="D18" s="32">
        <v>5.4626168224298777E-3</v>
      </c>
      <c r="E18" s="32">
        <v>8.7202451095922395E-3</v>
      </c>
      <c r="F18" s="32">
        <v>-1.3614743449489208E-2</v>
      </c>
      <c r="G18" s="32">
        <v>1.7486767527749247E-2</v>
      </c>
      <c r="H18" s="32">
        <v>9.561078880532925E-3</v>
      </c>
      <c r="I18" s="68">
        <v>-1.6043332018169543E-2</v>
      </c>
      <c r="J18" s="46"/>
      <c r="K18" s="46"/>
      <c r="L18" s="47"/>
    </row>
    <row r="19" spans="1:12" x14ac:dyDescent="0.25">
      <c r="A19" s="70" t="s">
        <v>1</v>
      </c>
      <c r="B19" s="32">
        <v>-2.2880143112701368E-2</v>
      </c>
      <c r="C19" s="32">
        <v>3.4940970703978946E-2</v>
      </c>
      <c r="D19" s="32">
        <v>6.6246101502693833E-3</v>
      </c>
      <c r="E19" s="32">
        <v>1.1833895144516937E-2</v>
      </c>
      <c r="F19" s="32">
        <v>-7.2660834590563272E-3</v>
      </c>
      <c r="G19" s="32">
        <v>6.1837859144486806E-4</v>
      </c>
      <c r="H19" s="32">
        <v>1.6624244241809638E-2</v>
      </c>
      <c r="I19" s="68">
        <v>7.6388000209901552E-3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-1.9032985965527494E-2</v>
      </c>
      <c r="C21" s="32">
        <v>3.5756284589854248E-2</v>
      </c>
      <c r="D21" s="32">
        <v>1.435160599109242E-2</v>
      </c>
      <c r="E21" s="32">
        <v>1.1165654010510506E-2</v>
      </c>
      <c r="F21" s="32">
        <v>-1.9548602966935613E-3</v>
      </c>
      <c r="G21" s="32">
        <v>2.2201161227460853E-2</v>
      </c>
      <c r="H21" s="32">
        <v>1.804237194871483E-2</v>
      </c>
      <c r="I21" s="68">
        <v>6.3384475533885265E-3</v>
      </c>
      <c r="J21" s="46"/>
      <c r="K21" s="46"/>
      <c r="L21" s="46"/>
    </row>
    <row r="22" spans="1:12" x14ac:dyDescent="0.25">
      <c r="A22" s="69" t="s">
        <v>13</v>
      </c>
      <c r="B22" s="32">
        <v>-1.6214889747479533E-2</v>
      </c>
      <c r="C22" s="32">
        <v>4.7996088938403458E-2</v>
      </c>
      <c r="D22" s="32">
        <v>1.8422556157126735E-2</v>
      </c>
      <c r="E22" s="32">
        <v>1.47468409260747E-2</v>
      </c>
      <c r="F22" s="32">
        <v>6.4571517903186937E-3</v>
      </c>
      <c r="G22" s="32">
        <v>3.2572358811849167E-2</v>
      </c>
      <c r="H22" s="32">
        <v>2.007939770047984E-2</v>
      </c>
      <c r="I22" s="68">
        <v>1.1058827147220729E-2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-2.4619365861012099E-2</v>
      </c>
      <c r="C23" s="32">
        <v>0.11696094876125307</v>
      </c>
      <c r="D23" s="32">
        <v>1.1127004433924448E-2</v>
      </c>
      <c r="E23" s="32">
        <v>2.6452316268605003E-2</v>
      </c>
      <c r="F23" s="32">
        <v>0.22740372199476688</v>
      </c>
      <c r="G23" s="32">
        <v>6.516020317136606E-2</v>
      </c>
      <c r="H23" s="32">
        <v>2.2671538295258253E-2</v>
      </c>
      <c r="I23" s="68">
        <v>3.4624068404782271E-2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-3.4053889760662703E-2</v>
      </c>
      <c r="C24" s="32">
        <v>5.9882519363007702E-2</v>
      </c>
      <c r="D24" s="32">
        <v>1.8664674901334166E-2</v>
      </c>
      <c r="E24" s="32">
        <v>1.8884695108558169E-2</v>
      </c>
      <c r="F24" s="32">
        <v>3.0113993930409588E-2</v>
      </c>
      <c r="G24" s="32">
        <v>4.4152873668538817E-2</v>
      </c>
      <c r="H24" s="32">
        <v>2.6090170795143086E-2</v>
      </c>
      <c r="I24" s="68">
        <v>1.7808487938860917E-2</v>
      </c>
      <c r="J24" s="46"/>
      <c r="K24" s="46" t="s">
        <v>48</v>
      </c>
      <c r="L24" s="47">
        <v>87.32</v>
      </c>
    </row>
    <row r="25" spans="1:12" x14ac:dyDescent="0.25">
      <c r="A25" s="69" t="s">
        <v>50</v>
      </c>
      <c r="B25" s="32">
        <v>4.5955766192733449E-3</v>
      </c>
      <c r="C25" s="32">
        <v>3.9743789653058137E-2</v>
      </c>
      <c r="D25" s="32">
        <v>1.8511696622029561E-2</v>
      </c>
      <c r="E25" s="32">
        <v>1.2296920835457748E-2</v>
      </c>
      <c r="F25" s="32">
        <v>2.0453819031872156E-2</v>
      </c>
      <c r="G25" s="32">
        <v>3.0450812962997009E-2</v>
      </c>
      <c r="H25" s="32">
        <v>1.7909326120859159E-2</v>
      </c>
      <c r="I25" s="68">
        <v>9.4259405630439108E-3</v>
      </c>
      <c r="J25" s="46"/>
      <c r="K25" s="46" t="s">
        <v>49</v>
      </c>
      <c r="L25" s="47">
        <v>91.14</v>
      </c>
    </row>
    <row r="26" spans="1:12" x14ac:dyDescent="0.25">
      <c r="A26" s="69" t="s">
        <v>51</v>
      </c>
      <c r="B26" s="32">
        <v>1.6786349164901182E-3</v>
      </c>
      <c r="C26" s="32">
        <v>4.1995974881429809E-2</v>
      </c>
      <c r="D26" s="32">
        <v>1.8476245833368043E-2</v>
      </c>
      <c r="E26" s="32">
        <v>1.1691287043691156E-2</v>
      </c>
      <c r="F26" s="32">
        <v>1.5627098044325605E-2</v>
      </c>
      <c r="G26" s="32">
        <v>3.0116266975215078E-2</v>
      </c>
      <c r="H26" s="32">
        <v>2.0698686911735598E-2</v>
      </c>
      <c r="I26" s="68">
        <v>8.6902256980416759E-3</v>
      </c>
      <c r="J26" s="46"/>
      <c r="K26" s="46" t="s">
        <v>50</v>
      </c>
      <c r="L26" s="47">
        <v>96.62</v>
      </c>
    </row>
    <row r="27" spans="1:12" ht="17.25" customHeight="1" x14ac:dyDescent="0.25">
      <c r="A27" s="69" t="s">
        <v>52</v>
      </c>
      <c r="B27" s="32">
        <v>-3.9741417043580585E-3</v>
      </c>
      <c r="C27" s="32">
        <v>3.9479218532635141E-2</v>
      </c>
      <c r="D27" s="32">
        <v>1.6468102947132968E-2</v>
      </c>
      <c r="E27" s="32">
        <v>1.0761990088617113E-2</v>
      </c>
      <c r="F27" s="32">
        <v>-4.9861391449401715E-4</v>
      </c>
      <c r="G27" s="32">
        <v>2.9032334946670568E-2</v>
      </c>
      <c r="H27" s="32">
        <v>1.8655401020147622E-2</v>
      </c>
      <c r="I27" s="68">
        <v>6.0254136070481135E-3</v>
      </c>
      <c r="J27" s="59"/>
      <c r="K27" s="50" t="s">
        <v>51</v>
      </c>
      <c r="L27" s="47">
        <v>96.13</v>
      </c>
    </row>
    <row r="28" spans="1:12" x14ac:dyDescent="0.25">
      <c r="A28" s="69" t="s">
        <v>53</v>
      </c>
      <c r="B28" s="32">
        <v>-5.5285563007412608E-2</v>
      </c>
      <c r="C28" s="32">
        <v>4.9075054325068423E-2</v>
      </c>
      <c r="D28" s="32">
        <v>1.7817562872589177E-2</v>
      </c>
      <c r="E28" s="32">
        <v>2.0339188623172078E-2</v>
      </c>
      <c r="F28" s="32">
        <v>-6.3898478303540895E-2</v>
      </c>
      <c r="G28" s="32">
        <v>1.5840909271028991E-2</v>
      </c>
      <c r="H28" s="32">
        <v>1.6835408807433394E-2</v>
      </c>
      <c r="I28" s="68">
        <v>1.1229477550931177E-2</v>
      </c>
      <c r="J28" s="54"/>
      <c r="K28" s="41" t="s">
        <v>52</v>
      </c>
      <c r="L28" s="47">
        <v>95.82</v>
      </c>
    </row>
    <row r="29" spans="1:12" ht="15.75" thickBot="1" x14ac:dyDescent="0.3">
      <c r="A29" s="71" t="s">
        <v>54</v>
      </c>
      <c r="B29" s="72">
        <v>-0.11379910838673735</v>
      </c>
      <c r="C29" s="72">
        <v>6.8817020018213659E-2</v>
      </c>
      <c r="D29" s="72">
        <v>1.4646712365366188E-2</v>
      </c>
      <c r="E29" s="72">
        <v>2.502088684480297E-2</v>
      </c>
      <c r="F29" s="72">
        <v>-0.11649835251167495</v>
      </c>
      <c r="G29" s="72">
        <v>-1.0641868991033032E-2</v>
      </c>
      <c r="H29" s="72">
        <v>1.4902390651303943E-2</v>
      </c>
      <c r="I29" s="73">
        <v>1.0798472125714609E-2</v>
      </c>
      <c r="J29" s="54"/>
      <c r="K29" s="41" t="s">
        <v>53</v>
      </c>
      <c r="L29" s="47">
        <v>90.05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82.91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Education and training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96.46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94.82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98.63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98.35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97.99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92.82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87.34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97.54</v>
      </c>
    </row>
    <row r="43" spans="1:12" x14ac:dyDescent="0.25">
      <c r="K43" s="46" t="s">
        <v>49</v>
      </c>
      <c r="L43" s="47">
        <v>96.59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100.46</v>
      </c>
    </row>
    <row r="45" spans="1:12" ht="15.4" customHeight="1" x14ac:dyDescent="0.25">
      <c r="A45" s="26" t="str">
        <f>"Indexed number of payroll jobs in "&amp;$L$1&amp;" each week by age group"</f>
        <v>Indexed number of payroll jobs in Education and training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100.17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99.6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94.47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88.62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96.44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89.14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96.58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103.95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97.88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95.46</v>
      </c>
    </row>
    <row r="59" spans="1:12" ht="15.4" customHeight="1" x14ac:dyDescent="0.25">
      <c r="K59" s="41" t="s">
        <v>2</v>
      </c>
      <c r="L59" s="47">
        <v>96.35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Education and training each week by State and Territory</v>
      </c>
      <c r="K60" s="41" t="s">
        <v>1</v>
      </c>
      <c r="L60" s="47">
        <v>93.49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97.52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93.38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98.31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103.95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98.46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93.66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97.47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95.57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98.71</v>
      </c>
    </row>
    <row r="72" spans="1:12" ht="15.4" customHeight="1" x14ac:dyDescent="0.25">
      <c r="K72" s="46" t="s">
        <v>5</v>
      </c>
      <c r="L72" s="47">
        <v>95.05</v>
      </c>
    </row>
    <row r="73" spans="1:12" ht="15.4" customHeight="1" x14ac:dyDescent="0.25">
      <c r="K73" s="46" t="s">
        <v>46</v>
      </c>
      <c r="L73" s="47">
        <v>100.12</v>
      </c>
    </row>
    <row r="74" spans="1:12" ht="15.4" customHeight="1" x14ac:dyDescent="0.25">
      <c r="K74" s="50" t="s">
        <v>4</v>
      </c>
      <c r="L74" s="47">
        <v>103.95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Education and training each week by State and Territory</v>
      </c>
      <c r="K75" s="41" t="s">
        <v>3</v>
      </c>
      <c r="L75" s="47">
        <v>99.88</v>
      </c>
    </row>
    <row r="76" spans="1:12" ht="15.4" customHeight="1" x14ac:dyDescent="0.25">
      <c r="K76" s="41" t="s">
        <v>45</v>
      </c>
      <c r="L76" s="47">
        <v>96.47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98.08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96.15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96.78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88.09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93.1</v>
      </c>
    </row>
    <row r="85" spans="1:12" ht="15.4" customHeight="1" x14ac:dyDescent="0.25">
      <c r="K85" s="50" t="s">
        <v>4</v>
      </c>
      <c r="L85" s="47">
        <v>102.49</v>
      </c>
    </row>
    <row r="86" spans="1:12" ht="15.4" customHeight="1" x14ac:dyDescent="0.25">
      <c r="K86" s="41" t="s">
        <v>3</v>
      </c>
      <c r="L86" s="47">
        <v>96.64</v>
      </c>
    </row>
    <row r="87" spans="1:12" ht="15.4" customHeight="1" x14ac:dyDescent="0.25">
      <c r="K87" s="41" t="s">
        <v>45</v>
      </c>
      <c r="L87" s="47">
        <v>96.33</v>
      </c>
    </row>
    <row r="88" spans="1:12" ht="15.4" customHeight="1" x14ac:dyDescent="0.25">
      <c r="K88" s="41" t="s">
        <v>2</v>
      </c>
      <c r="L88" s="47">
        <v>95.74</v>
      </c>
    </row>
    <row r="89" spans="1:12" ht="15.4" customHeight="1" x14ac:dyDescent="0.25">
      <c r="K89" s="41" t="s">
        <v>1</v>
      </c>
      <c r="L89" s="47">
        <v>94.67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98.18</v>
      </c>
    </row>
    <row r="92" spans="1:12" ht="15" customHeight="1" x14ac:dyDescent="0.25">
      <c r="K92" s="46" t="s">
        <v>5</v>
      </c>
      <c r="L92" s="47">
        <v>92.51</v>
      </c>
    </row>
    <row r="93" spans="1:12" ht="15" customHeight="1" x14ac:dyDescent="0.25">
      <c r="A93" s="26"/>
      <c r="K93" s="46" t="s">
        <v>46</v>
      </c>
      <c r="L93" s="47">
        <v>99.12</v>
      </c>
    </row>
    <row r="94" spans="1:12" ht="15" customHeight="1" x14ac:dyDescent="0.25">
      <c r="K94" s="50" t="s">
        <v>4</v>
      </c>
      <c r="L94" s="47">
        <v>102.49</v>
      </c>
    </row>
    <row r="95" spans="1:12" ht="15" customHeight="1" x14ac:dyDescent="0.25">
      <c r="K95" s="41" t="s">
        <v>3</v>
      </c>
      <c r="L95" s="47">
        <v>97.44</v>
      </c>
    </row>
    <row r="96" spans="1:12" ht="15" customHeight="1" x14ac:dyDescent="0.25">
      <c r="K96" s="41" t="s">
        <v>45</v>
      </c>
      <c r="L96" s="47">
        <v>94.51</v>
      </c>
    </row>
    <row r="97" spans="1:12" ht="15" customHeight="1" x14ac:dyDescent="0.25">
      <c r="K97" s="41" t="s">
        <v>2</v>
      </c>
      <c r="L97" s="47">
        <v>96.13</v>
      </c>
    </row>
    <row r="98" spans="1:12" ht="15" customHeight="1" x14ac:dyDescent="0.25">
      <c r="K98" s="41" t="s">
        <v>1</v>
      </c>
      <c r="L98" s="47">
        <v>96.64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99.71</v>
      </c>
    </row>
    <row r="101" spans="1:12" x14ac:dyDescent="0.25">
      <c r="A101" s="25"/>
      <c r="B101" s="24"/>
      <c r="K101" s="46" t="s">
        <v>5</v>
      </c>
      <c r="L101" s="47">
        <v>94.76</v>
      </c>
    </row>
    <row r="102" spans="1:12" x14ac:dyDescent="0.25">
      <c r="A102" s="25"/>
      <c r="B102" s="24"/>
      <c r="K102" s="46" t="s">
        <v>46</v>
      </c>
      <c r="L102" s="47">
        <v>101.15</v>
      </c>
    </row>
    <row r="103" spans="1:12" x14ac:dyDescent="0.25">
      <c r="A103" s="25"/>
      <c r="B103" s="24"/>
      <c r="K103" s="50" t="s">
        <v>4</v>
      </c>
      <c r="L103" s="47">
        <v>102.49</v>
      </c>
    </row>
    <row r="104" spans="1:12" x14ac:dyDescent="0.25">
      <c r="A104" s="25"/>
      <c r="B104" s="24"/>
      <c r="K104" s="41" t="s">
        <v>3</v>
      </c>
      <c r="L104" s="47">
        <v>99.34</v>
      </c>
    </row>
    <row r="105" spans="1:12" x14ac:dyDescent="0.25">
      <c r="A105" s="25"/>
      <c r="B105" s="24"/>
      <c r="K105" s="41" t="s">
        <v>45</v>
      </c>
      <c r="L105" s="47">
        <v>97.35</v>
      </c>
    </row>
    <row r="106" spans="1:12" x14ac:dyDescent="0.25">
      <c r="A106" s="25"/>
      <c r="B106" s="24"/>
      <c r="K106" s="41" t="s">
        <v>2</v>
      </c>
      <c r="L106" s="47">
        <v>96.74</v>
      </c>
    </row>
    <row r="107" spans="1:12" x14ac:dyDescent="0.25">
      <c r="A107" s="25"/>
      <c r="B107" s="24"/>
      <c r="K107" s="41" t="s">
        <v>1</v>
      </c>
      <c r="L107" s="47">
        <v>97.34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100.47329999999999</v>
      </c>
    </row>
    <row r="111" spans="1:12" x14ac:dyDescent="0.25">
      <c r="K111" s="75">
        <v>43918</v>
      </c>
      <c r="L111" s="47">
        <v>99.156099999999995</v>
      </c>
    </row>
    <row r="112" spans="1:12" x14ac:dyDescent="0.25">
      <c r="K112" s="75">
        <v>43925</v>
      </c>
      <c r="L112" s="47">
        <v>96.422600000000003</v>
      </c>
    </row>
    <row r="113" spans="11:12" x14ac:dyDescent="0.25">
      <c r="K113" s="75">
        <v>43932</v>
      </c>
      <c r="L113" s="47">
        <v>93.28</v>
      </c>
    </row>
    <row r="114" spans="11:12" x14ac:dyDescent="0.25">
      <c r="K114" s="75">
        <v>43939</v>
      </c>
      <c r="L114" s="47">
        <v>90.922799999999995</v>
      </c>
    </row>
    <row r="115" spans="11:12" x14ac:dyDescent="0.25">
      <c r="K115" s="75">
        <v>43946</v>
      </c>
      <c r="L115" s="47">
        <v>90.236199999999997</v>
      </c>
    </row>
    <row r="116" spans="11:12" x14ac:dyDescent="0.25">
      <c r="K116" s="75">
        <v>43953</v>
      </c>
      <c r="L116" s="47">
        <v>91.053100000000001</v>
      </c>
    </row>
    <row r="117" spans="11:12" x14ac:dyDescent="0.25">
      <c r="K117" s="75">
        <v>43960</v>
      </c>
      <c r="L117" s="47">
        <v>92.629900000000006</v>
      </c>
    </row>
    <row r="118" spans="11:12" x14ac:dyDescent="0.25">
      <c r="K118" s="75">
        <v>43967</v>
      </c>
      <c r="L118" s="47">
        <v>94.672899999999998</v>
      </c>
    </row>
    <row r="119" spans="11:12" x14ac:dyDescent="0.25">
      <c r="K119" s="75">
        <v>43974</v>
      </c>
      <c r="L119" s="47">
        <v>95.0929</v>
      </c>
    </row>
    <row r="120" spans="11:12" x14ac:dyDescent="0.25">
      <c r="K120" s="75">
        <v>43981</v>
      </c>
      <c r="L120" s="47">
        <v>95.406199999999998</v>
      </c>
    </row>
    <row r="121" spans="11:12" x14ac:dyDescent="0.25">
      <c r="K121" s="75">
        <v>43988</v>
      </c>
      <c r="L121" s="47">
        <v>95.837599999999995</v>
      </c>
    </row>
    <row r="122" spans="11:12" x14ac:dyDescent="0.25">
      <c r="K122" s="75">
        <v>43995</v>
      </c>
      <c r="L122" s="47">
        <v>95.247</v>
      </c>
    </row>
    <row r="123" spans="11:12" x14ac:dyDescent="0.25">
      <c r="K123" s="75">
        <v>44002</v>
      </c>
      <c r="L123" s="47">
        <v>95.579899999999995</v>
      </c>
    </row>
    <row r="124" spans="11:12" x14ac:dyDescent="0.25">
      <c r="K124" s="75">
        <v>44009</v>
      </c>
      <c r="L124" s="47">
        <v>96.307699999999997</v>
      </c>
    </row>
    <row r="125" spans="11:12" x14ac:dyDescent="0.25">
      <c r="K125" s="75">
        <v>44016</v>
      </c>
      <c r="L125" s="47">
        <v>95.8001</v>
      </c>
    </row>
    <row r="126" spans="11:12" x14ac:dyDescent="0.25">
      <c r="K126" s="75">
        <v>44023</v>
      </c>
      <c r="L126" s="47">
        <v>93.255499999999998</v>
      </c>
    </row>
    <row r="127" spans="11:12" x14ac:dyDescent="0.25">
      <c r="K127" s="75">
        <v>44030</v>
      </c>
      <c r="L127" s="47">
        <v>91.762100000000004</v>
      </c>
    </row>
    <row r="128" spans="11:12" x14ac:dyDescent="0.25">
      <c r="K128" s="75">
        <v>44037</v>
      </c>
      <c r="L128" s="47">
        <v>93.147900000000007</v>
      </c>
    </row>
    <row r="129" spans="1:12" x14ac:dyDescent="0.25">
      <c r="K129" s="75">
        <v>44044</v>
      </c>
      <c r="L129" s="47">
        <v>94.534199999999998</v>
      </c>
    </row>
    <row r="130" spans="1:12" x14ac:dyDescent="0.25">
      <c r="K130" s="75">
        <v>44051</v>
      </c>
      <c r="L130" s="47">
        <v>94.937700000000007</v>
      </c>
    </row>
    <row r="131" spans="1:12" x14ac:dyDescent="0.25">
      <c r="K131" s="75">
        <v>44058</v>
      </c>
      <c r="L131" s="47">
        <v>95.276499999999999</v>
      </c>
    </row>
    <row r="132" spans="1:12" x14ac:dyDescent="0.25">
      <c r="K132" s="75">
        <v>44065</v>
      </c>
      <c r="L132" s="47">
        <v>95.413300000000007</v>
      </c>
    </row>
    <row r="133" spans="1:12" x14ac:dyDescent="0.25">
      <c r="K133" s="75">
        <v>44072</v>
      </c>
      <c r="L133" s="47">
        <v>95.441100000000006</v>
      </c>
    </row>
    <row r="134" spans="1:12" x14ac:dyDescent="0.25">
      <c r="K134" s="75">
        <v>44079</v>
      </c>
      <c r="L134" s="47">
        <v>95.715800000000002</v>
      </c>
    </row>
    <row r="135" spans="1:12" x14ac:dyDescent="0.25">
      <c r="K135" s="75">
        <v>44086</v>
      </c>
      <c r="L135" s="47">
        <v>96.121200000000002</v>
      </c>
    </row>
    <row r="136" spans="1:12" x14ac:dyDescent="0.25">
      <c r="K136" s="75">
        <v>44093</v>
      </c>
      <c r="L136" s="47">
        <v>96.525999999999996</v>
      </c>
    </row>
    <row r="137" spans="1:12" x14ac:dyDescent="0.25">
      <c r="K137" s="75">
        <v>44100</v>
      </c>
      <c r="L137" s="47">
        <v>95.912700000000001</v>
      </c>
    </row>
    <row r="138" spans="1:12" x14ac:dyDescent="0.25">
      <c r="K138" s="75">
        <v>44107</v>
      </c>
      <c r="L138" s="47">
        <v>94.195400000000006</v>
      </c>
    </row>
    <row r="139" spans="1:12" x14ac:dyDescent="0.25">
      <c r="K139" s="75">
        <v>44114</v>
      </c>
      <c r="L139" s="47">
        <v>93.482200000000006</v>
      </c>
    </row>
    <row r="140" spans="1:12" x14ac:dyDescent="0.25">
      <c r="A140" s="25"/>
      <c r="B140" s="24"/>
      <c r="K140" s="75">
        <v>44121</v>
      </c>
      <c r="L140" s="47">
        <v>95.460400000000007</v>
      </c>
    </row>
    <row r="141" spans="1:12" x14ac:dyDescent="0.25">
      <c r="A141" s="25"/>
      <c r="B141" s="24"/>
      <c r="K141" s="75">
        <v>44128</v>
      </c>
      <c r="L141" s="47">
        <v>96.784499999999994</v>
      </c>
    </row>
    <row r="142" spans="1:12" x14ac:dyDescent="0.25">
      <c r="K142" s="75">
        <v>44135</v>
      </c>
      <c r="L142" s="47">
        <v>98.4495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102.10429999999999</v>
      </c>
    </row>
    <row r="153" spans="11:12" x14ac:dyDescent="0.25">
      <c r="K153" s="75">
        <v>43918</v>
      </c>
      <c r="L153" s="47">
        <v>101.4888</v>
      </c>
    </row>
    <row r="154" spans="11:12" x14ac:dyDescent="0.25">
      <c r="K154" s="75">
        <v>43925</v>
      </c>
      <c r="L154" s="47">
        <v>99.433499999999995</v>
      </c>
    </row>
    <row r="155" spans="11:12" x14ac:dyDescent="0.25">
      <c r="K155" s="75">
        <v>43932</v>
      </c>
      <c r="L155" s="47">
        <v>97.7453</v>
      </c>
    </row>
    <row r="156" spans="11:12" x14ac:dyDescent="0.25">
      <c r="K156" s="75">
        <v>43939</v>
      </c>
      <c r="L156" s="47">
        <v>96.837100000000007</v>
      </c>
    </row>
    <row r="157" spans="11:12" x14ac:dyDescent="0.25">
      <c r="K157" s="75">
        <v>43946</v>
      </c>
      <c r="L157" s="47">
        <v>96.165199999999999</v>
      </c>
    </row>
    <row r="158" spans="11:12" x14ac:dyDescent="0.25">
      <c r="K158" s="75">
        <v>43953</v>
      </c>
      <c r="L158" s="47">
        <v>97.734300000000005</v>
      </c>
    </row>
    <row r="159" spans="11:12" x14ac:dyDescent="0.25">
      <c r="K159" s="75">
        <v>43960</v>
      </c>
      <c r="L159" s="47">
        <v>98.288399999999996</v>
      </c>
    </row>
    <row r="160" spans="11:12" x14ac:dyDescent="0.25">
      <c r="K160" s="75">
        <v>43967</v>
      </c>
      <c r="L160" s="47">
        <v>99.514200000000002</v>
      </c>
    </row>
    <row r="161" spans="11:12" x14ac:dyDescent="0.25">
      <c r="K161" s="75">
        <v>43974</v>
      </c>
      <c r="L161" s="47">
        <v>99.439099999999996</v>
      </c>
    </row>
    <row r="162" spans="11:12" x14ac:dyDescent="0.25">
      <c r="K162" s="75">
        <v>43981</v>
      </c>
      <c r="L162" s="47">
        <v>100.3844</v>
      </c>
    </row>
    <row r="163" spans="11:12" x14ac:dyDescent="0.25">
      <c r="K163" s="75">
        <v>43988</v>
      </c>
      <c r="L163" s="47">
        <v>101.434</v>
      </c>
    </row>
    <row r="164" spans="11:12" x14ac:dyDescent="0.25">
      <c r="K164" s="75">
        <v>43995</v>
      </c>
      <c r="L164" s="47">
        <v>102.8694</v>
      </c>
    </row>
    <row r="165" spans="11:12" x14ac:dyDescent="0.25">
      <c r="K165" s="75">
        <v>44002</v>
      </c>
      <c r="L165" s="47">
        <v>103.8516</v>
      </c>
    </row>
    <row r="166" spans="11:12" x14ac:dyDescent="0.25">
      <c r="K166" s="75">
        <v>44009</v>
      </c>
      <c r="L166" s="47">
        <v>104.6747</v>
      </c>
    </row>
    <row r="167" spans="11:12" x14ac:dyDescent="0.25">
      <c r="K167" s="75">
        <v>44016</v>
      </c>
      <c r="L167" s="47">
        <v>101.77970000000001</v>
      </c>
    </row>
    <row r="168" spans="11:12" x14ac:dyDescent="0.25">
      <c r="K168" s="75">
        <v>44023</v>
      </c>
      <c r="L168" s="47">
        <v>98.066100000000006</v>
      </c>
    </row>
    <row r="169" spans="11:12" x14ac:dyDescent="0.25">
      <c r="K169" s="75">
        <v>44030</v>
      </c>
      <c r="L169" s="47">
        <v>96.736800000000002</v>
      </c>
    </row>
    <row r="170" spans="11:12" x14ac:dyDescent="0.25">
      <c r="K170" s="75">
        <v>44037</v>
      </c>
      <c r="L170" s="47">
        <v>97.012500000000003</v>
      </c>
    </row>
    <row r="171" spans="11:12" x14ac:dyDescent="0.25">
      <c r="K171" s="75">
        <v>44044</v>
      </c>
      <c r="L171" s="47">
        <v>98.618300000000005</v>
      </c>
    </row>
    <row r="172" spans="11:12" x14ac:dyDescent="0.25">
      <c r="K172" s="75">
        <v>44051</v>
      </c>
      <c r="L172" s="47">
        <v>98.846699999999998</v>
      </c>
    </row>
    <row r="173" spans="11:12" x14ac:dyDescent="0.25">
      <c r="K173" s="75">
        <v>44058</v>
      </c>
      <c r="L173" s="47">
        <v>98.345500000000001</v>
      </c>
    </row>
    <row r="174" spans="11:12" x14ac:dyDescent="0.25">
      <c r="K174" s="75">
        <v>44065</v>
      </c>
      <c r="L174" s="47">
        <v>98.726500000000001</v>
      </c>
    </row>
    <row r="175" spans="11:12" x14ac:dyDescent="0.25">
      <c r="K175" s="75">
        <v>44072</v>
      </c>
      <c r="L175" s="47">
        <v>98.495800000000003</v>
      </c>
    </row>
    <row r="176" spans="11:12" x14ac:dyDescent="0.25">
      <c r="K176" s="75">
        <v>44079</v>
      </c>
      <c r="L176" s="47">
        <v>98.884</v>
      </c>
    </row>
    <row r="177" spans="11:12" x14ac:dyDescent="0.25">
      <c r="K177" s="75">
        <v>44086</v>
      </c>
      <c r="L177" s="47">
        <v>99.277199999999993</v>
      </c>
    </row>
    <row r="178" spans="11:12" x14ac:dyDescent="0.25">
      <c r="K178" s="75">
        <v>44093</v>
      </c>
      <c r="L178" s="47">
        <v>100.2009</v>
      </c>
    </row>
    <row r="179" spans="11:12" x14ac:dyDescent="0.25">
      <c r="K179" s="75">
        <v>44100</v>
      </c>
      <c r="L179" s="47">
        <v>99.567499999999995</v>
      </c>
    </row>
    <row r="180" spans="11:12" x14ac:dyDescent="0.25">
      <c r="K180" s="75">
        <v>44107</v>
      </c>
      <c r="L180" s="47">
        <v>97.627200000000002</v>
      </c>
    </row>
    <row r="181" spans="11:12" x14ac:dyDescent="0.25">
      <c r="K181" s="75">
        <v>44114</v>
      </c>
      <c r="L181" s="47">
        <v>95.914199999999994</v>
      </c>
    </row>
    <row r="182" spans="11:12" x14ac:dyDescent="0.25">
      <c r="K182" s="75">
        <v>44121</v>
      </c>
      <c r="L182" s="47">
        <v>97.640299999999996</v>
      </c>
    </row>
    <row r="183" spans="11:12" x14ac:dyDescent="0.25">
      <c r="K183" s="75">
        <v>44128</v>
      </c>
      <c r="L183" s="47">
        <v>98.571299999999994</v>
      </c>
    </row>
    <row r="184" spans="11:12" x14ac:dyDescent="0.25">
      <c r="K184" s="75">
        <v>44135</v>
      </c>
      <c r="L184" s="47">
        <v>100.4941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2FA1E-609F-48C6-A16F-C5A34DE670B4}">
  <sheetPr codeName="Sheet20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36</v>
      </c>
    </row>
    <row r="2" spans="1:12" ht="19.5" customHeight="1" x14ac:dyDescent="0.3">
      <c r="A2" s="7" t="str">
        <f>"Weekly Payroll Jobs and Wages in Australia - " &amp;$L$1</f>
        <v>Weekly Payroll Jobs and Wages in Australia - Health care and social assistance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44135</v>
      </c>
    </row>
    <row r="3" spans="1:12" ht="15" customHeight="1" x14ac:dyDescent="0.25">
      <c r="A3" s="38" t="str">
        <f>"Week ending "&amp;TEXT($L$2,"dddd dd mmmm yyyy")</f>
        <v>Week ending Saturday 31 October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44107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44114</v>
      </c>
    </row>
    <row r="6" spans="1:12" ht="16.5" customHeight="1" thickBot="1" x14ac:dyDescent="0.3">
      <c r="A6" s="36" t="str">
        <f>"Change in payroll jobs and total wages, "&amp;$L$1</f>
        <v>Change in payroll jobs and total wages, Health care and social assistance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44121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0"/>
      <c r="H7" s="90"/>
      <c r="I7" s="91"/>
      <c r="J7" s="56"/>
      <c r="K7" s="43" t="s">
        <v>67</v>
      </c>
      <c r="L7" s="44">
        <v>44128</v>
      </c>
    </row>
    <row r="8" spans="1:12" ht="34.15" customHeight="1" x14ac:dyDescent="0.25">
      <c r="A8" s="93"/>
      <c r="B8" s="95" t="str">
        <f>"% Change between " &amp; TEXT($L$3,"dd mmmm")&amp;" and "&amp; TEXT($L$2,"dd mmmm") &amp; " (Change since 100th case of COVID-19)"</f>
        <v>% Change between 14 March and 31 October (Change since 100th case of COVID-19)</v>
      </c>
      <c r="C8" s="97" t="str">
        <f>"% Change between " &amp; TEXT($L$4,"dd mmmm")&amp;" and "&amp; TEXT($L$2,"dd mmmm") &amp; " (monthly change)"</f>
        <v>% Change between 03 October and 31 October (monthly change)</v>
      </c>
      <c r="D8" s="80" t="str">
        <f>"% Change between " &amp; TEXT($L$7,"dd mmmm")&amp;" and "&amp; TEXT($L$2,"dd mmmm") &amp; " (weekly change)"</f>
        <v>% Change between 24 October and 31 October (weekly change)</v>
      </c>
      <c r="E8" s="82" t="str">
        <f>"% Change between " &amp; TEXT($L$6,"dd mmmm")&amp;" and "&amp; TEXT($L$7,"dd mmmm") &amp; " (weekly change)"</f>
        <v>% Change between 17 October and 24 October (weekly change)</v>
      </c>
      <c r="F8" s="99" t="str">
        <f>"% Change between " &amp; TEXT($L$3,"dd mmmm")&amp;" and "&amp; TEXT($L$2,"dd mmmm") &amp; " (Change since 100th case of COVID-19)"</f>
        <v>% Change between 14 March and 31 October (Change since 100th case of COVID-19)</v>
      </c>
      <c r="G8" s="97" t="str">
        <f>"% Change between " &amp; TEXT($L$4,"dd mmmm")&amp;" and "&amp; TEXT($L$2,"dd mmmm") &amp; " (monthly change)"</f>
        <v>% Change between 03 October and 31 October (monthly change)</v>
      </c>
      <c r="H8" s="80" t="str">
        <f>"% Change between " &amp; TEXT($L$7,"dd mmmm")&amp;" and "&amp; TEXT($L$2,"dd mmmm") &amp; " (weekly change)"</f>
        <v>% Change between 24 October and 31 October (weekly change)</v>
      </c>
      <c r="I8" s="82" t="str">
        <f>"% Change between " &amp; TEXT($L$6,"dd mmmm")&amp;" and "&amp; TEXT($L$7,"dd mmmm") &amp; " (weekly change)"</f>
        <v>% Change between 17 October and 24 October (weekly change)</v>
      </c>
      <c r="J8" s="57"/>
      <c r="K8" s="43" t="s">
        <v>68</v>
      </c>
      <c r="L8" s="44">
        <v>44135</v>
      </c>
    </row>
    <row r="9" spans="1:12" ht="34.15" customHeight="1" thickBot="1" x14ac:dyDescent="0.3">
      <c r="A9" s="94"/>
      <c r="B9" s="96"/>
      <c r="C9" s="98"/>
      <c r="D9" s="81"/>
      <c r="E9" s="83"/>
      <c r="F9" s="100"/>
      <c r="G9" s="98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1.3120574916855032E-2</v>
      </c>
      <c r="C11" s="32">
        <v>1.3054383572130845E-4</v>
      </c>
      <c r="D11" s="32">
        <v>-3.4942627766511025E-3</v>
      </c>
      <c r="E11" s="32">
        <v>-1.956113105705537E-3</v>
      </c>
      <c r="F11" s="32">
        <v>3.8365737714310955E-2</v>
      </c>
      <c r="G11" s="32">
        <v>4.2872067629824429E-3</v>
      </c>
      <c r="H11" s="32">
        <v>7.9452247180020752E-3</v>
      </c>
      <c r="I11" s="68">
        <v>-4.3196000198366669E-3</v>
      </c>
      <c r="J11" s="46"/>
      <c r="K11" s="46"/>
      <c r="L11" s="47"/>
    </row>
    <row r="12" spans="1:12" x14ac:dyDescent="0.25">
      <c r="A12" s="69" t="s">
        <v>6</v>
      </c>
      <c r="B12" s="32">
        <v>2.0849412489694741E-2</v>
      </c>
      <c r="C12" s="32">
        <v>7.948199309324222E-3</v>
      </c>
      <c r="D12" s="32">
        <v>-4.837050717431457E-3</v>
      </c>
      <c r="E12" s="32">
        <v>6.3360803220025019E-4</v>
      </c>
      <c r="F12" s="32">
        <v>4.937728433856825E-2</v>
      </c>
      <c r="G12" s="32">
        <v>1.5362715034588303E-2</v>
      </c>
      <c r="H12" s="32">
        <v>4.9914806162758563E-3</v>
      </c>
      <c r="I12" s="68">
        <v>-2.8334020517553071E-3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1.4151484567297201E-2</v>
      </c>
      <c r="C13" s="32">
        <v>-2.7460333133321191E-3</v>
      </c>
      <c r="D13" s="32">
        <v>-6.2808603821565834E-3</v>
      </c>
      <c r="E13" s="32">
        <v>3.6156109319060992E-3</v>
      </c>
      <c r="F13" s="32">
        <v>8.2672215987629638E-2</v>
      </c>
      <c r="G13" s="32">
        <v>2.2867799610865269E-2</v>
      </c>
      <c r="H13" s="32">
        <v>1.2695334896978716E-2</v>
      </c>
      <c r="I13" s="68">
        <v>1.111134444463624E-2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-2.0360548271752044E-2</v>
      </c>
      <c r="C14" s="32">
        <v>-9.0561365456387488E-3</v>
      </c>
      <c r="D14" s="32">
        <v>5.0821667681089089E-4</v>
      </c>
      <c r="E14" s="32">
        <v>-1.4472469376113684E-2</v>
      </c>
      <c r="F14" s="32">
        <v>-2.9629079936074221E-2</v>
      </c>
      <c r="G14" s="32">
        <v>-3.0502623410393226E-2</v>
      </c>
      <c r="H14" s="32">
        <v>2.8017145645244934E-3</v>
      </c>
      <c r="I14" s="68">
        <v>-2.3933593144318088E-2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2.7047563910046479E-2</v>
      </c>
      <c r="C15" s="32">
        <v>0</v>
      </c>
      <c r="D15" s="32">
        <v>0</v>
      </c>
      <c r="E15" s="32">
        <v>0</v>
      </c>
      <c r="F15" s="32">
        <v>4.5556251853492657E-2</v>
      </c>
      <c r="G15" s="32">
        <v>0</v>
      </c>
      <c r="H15" s="32">
        <v>0</v>
      </c>
      <c r="I15" s="68">
        <v>0</v>
      </c>
      <c r="J15" s="46"/>
      <c r="K15" s="64"/>
      <c r="L15" s="47"/>
    </row>
    <row r="16" spans="1:12" ht="15" customHeight="1" x14ac:dyDescent="0.25">
      <c r="A16" s="69" t="s">
        <v>3</v>
      </c>
      <c r="B16" s="32">
        <v>4.0673132996132066E-2</v>
      </c>
      <c r="C16" s="32">
        <v>6.5909980430527426E-3</v>
      </c>
      <c r="D16" s="32">
        <v>5.0412764521134967E-4</v>
      </c>
      <c r="E16" s="32">
        <v>-3.7161796305479333E-3</v>
      </c>
      <c r="F16" s="32">
        <v>4.4848488517592378E-2</v>
      </c>
      <c r="G16" s="32">
        <v>8.5066616433311371E-3</v>
      </c>
      <c r="H16" s="32">
        <v>2.3114415986139836E-2</v>
      </c>
      <c r="I16" s="68">
        <v>-7.5166736542147117E-3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1.8234021632251629E-2</v>
      </c>
      <c r="C17" s="32">
        <v>-1.8567850426049581E-2</v>
      </c>
      <c r="D17" s="32">
        <v>-1.4647116878154121E-2</v>
      </c>
      <c r="E17" s="32">
        <v>1.4864843985383569E-2</v>
      </c>
      <c r="F17" s="32">
        <v>4.6313752957785281E-2</v>
      </c>
      <c r="G17" s="32">
        <v>-5.0416323334223856E-2</v>
      </c>
      <c r="H17" s="32">
        <v>1.4764838305110883E-2</v>
      </c>
      <c r="I17" s="68">
        <v>-2.8405852290131817E-2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4.0734811402245885E-2</v>
      </c>
      <c r="C18" s="32">
        <v>-2.1886042402826655E-3</v>
      </c>
      <c r="D18" s="32">
        <v>-8.7016620042783543E-3</v>
      </c>
      <c r="E18" s="32">
        <v>1.4976060572319261E-2</v>
      </c>
      <c r="F18" s="32">
        <v>5.2288296762625919E-2</v>
      </c>
      <c r="G18" s="32">
        <v>4.1533904612848005E-2</v>
      </c>
      <c r="H18" s="32">
        <v>-1.192936893844565E-2</v>
      </c>
      <c r="I18" s="68">
        <v>2.0893528544778217E-2</v>
      </c>
      <c r="J18" s="46"/>
      <c r="K18" s="46"/>
      <c r="L18" s="47"/>
    </row>
    <row r="19" spans="1:12" x14ac:dyDescent="0.25">
      <c r="A19" s="70" t="s">
        <v>1</v>
      </c>
      <c r="B19" s="32">
        <v>4.378403755868554E-2</v>
      </c>
      <c r="C19" s="32">
        <v>-7.2762452867632943E-3</v>
      </c>
      <c r="D19" s="32">
        <v>-1.8139261003974672E-2</v>
      </c>
      <c r="E19" s="32">
        <v>4.48541009463721E-3</v>
      </c>
      <c r="F19" s="32">
        <v>5.3648803004132661E-2</v>
      </c>
      <c r="G19" s="32">
        <v>-7.9357834729039123E-3</v>
      </c>
      <c r="H19" s="32">
        <v>-1.7258898675084344E-2</v>
      </c>
      <c r="I19" s="68">
        <v>7.5359373230694526E-3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1.736993786960106E-2</v>
      </c>
      <c r="C21" s="32">
        <v>-3.417773454644002E-3</v>
      </c>
      <c r="D21" s="32">
        <v>-3.1414399794629233E-3</v>
      </c>
      <c r="E21" s="32">
        <v>-2.4094269783261346E-3</v>
      </c>
      <c r="F21" s="32">
        <v>2.7060916044804095E-2</v>
      </c>
      <c r="G21" s="32">
        <v>-6.0686942309461367E-3</v>
      </c>
      <c r="H21" s="32">
        <v>8.1179649077249838E-3</v>
      </c>
      <c r="I21" s="68">
        <v>-5.2040995600659556E-3</v>
      </c>
      <c r="J21" s="46"/>
      <c r="K21" s="46"/>
      <c r="L21" s="46"/>
    </row>
    <row r="22" spans="1:12" x14ac:dyDescent="0.25">
      <c r="A22" s="69" t="s">
        <v>13</v>
      </c>
      <c r="B22" s="32">
        <v>6.5130418458794193E-3</v>
      </c>
      <c r="C22" s="32">
        <v>7.5122611476841072E-4</v>
      </c>
      <c r="D22" s="32">
        <v>-3.4099121899301421E-3</v>
      </c>
      <c r="E22" s="32">
        <v>-1.9364146057634368E-3</v>
      </c>
      <c r="F22" s="32">
        <v>3.7448996459440664E-2</v>
      </c>
      <c r="G22" s="32">
        <v>8.0722661611898339E-3</v>
      </c>
      <c r="H22" s="32">
        <v>8.0223500660279168E-3</v>
      </c>
      <c r="I22" s="68">
        <v>-4.026988041660684E-3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0.37099171016272625</v>
      </c>
      <c r="C23" s="32">
        <v>1.9885077581083488E-2</v>
      </c>
      <c r="D23" s="32">
        <v>-1.4119708421132637E-2</v>
      </c>
      <c r="E23" s="32">
        <v>5.8361196289045125E-3</v>
      </c>
      <c r="F23" s="32">
        <v>0.61591598761878075</v>
      </c>
      <c r="G23" s="32">
        <v>4.9364512709426656E-3</v>
      </c>
      <c r="H23" s="32">
        <v>-3.6956630931311851E-3</v>
      </c>
      <c r="I23" s="68">
        <v>-5.8561172374596016E-3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5.8298802289381113E-2</v>
      </c>
      <c r="C24" s="32">
        <v>-3.0049343038432985E-3</v>
      </c>
      <c r="D24" s="32">
        <v>-9.4915164521844897E-3</v>
      </c>
      <c r="E24" s="32">
        <v>-1.8365208167285818E-3</v>
      </c>
      <c r="F24" s="32">
        <v>0.10824205629774775</v>
      </c>
      <c r="G24" s="32">
        <v>4.8923520400956377E-3</v>
      </c>
      <c r="H24" s="32">
        <v>2.4825085172770489E-3</v>
      </c>
      <c r="I24" s="68">
        <v>-2.7521394584689718E-3</v>
      </c>
      <c r="J24" s="46"/>
      <c r="K24" s="46" t="s">
        <v>48</v>
      </c>
      <c r="L24" s="47">
        <v>134.43</v>
      </c>
    </row>
    <row r="25" spans="1:12" x14ac:dyDescent="0.25">
      <c r="A25" s="69" t="s">
        <v>50</v>
      </c>
      <c r="B25" s="32">
        <v>1.441634778278722E-2</v>
      </c>
      <c r="C25" s="32">
        <v>-1.0717466378903362E-3</v>
      </c>
      <c r="D25" s="32">
        <v>-4.7202657852473129E-3</v>
      </c>
      <c r="E25" s="32">
        <v>-1.402988715425102E-3</v>
      </c>
      <c r="F25" s="32">
        <v>4.1906502785959976E-2</v>
      </c>
      <c r="G25" s="32">
        <v>3.823774879304187E-3</v>
      </c>
      <c r="H25" s="32">
        <v>6.7716166145350698E-3</v>
      </c>
      <c r="I25" s="68">
        <v>-3.295918628773542E-3</v>
      </c>
      <c r="J25" s="46"/>
      <c r="K25" s="46" t="s">
        <v>49</v>
      </c>
      <c r="L25" s="47">
        <v>106.15</v>
      </c>
    </row>
    <row r="26" spans="1:12" x14ac:dyDescent="0.25">
      <c r="A26" s="69" t="s">
        <v>51</v>
      </c>
      <c r="B26" s="32">
        <v>1.3365920193052494E-2</v>
      </c>
      <c r="C26" s="32">
        <v>4.2188784512804389E-3</v>
      </c>
      <c r="D26" s="32">
        <v>-4.4302890292557962E-4</v>
      </c>
      <c r="E26" s="32">
        <v>-1.4504981746815693E-3</v>
      </c>
      <c r="F26" s="32">
        <v>3.8886479050427747E-2</v>
      </c>
      <c r="G26" s="32">
        <v>8.5748098958613461E-3</v>
      </c>
      <c r="H26" s="32">
        <v>1.1578098779377877E-2</v>
      </c>
      <c r="I26" s="68">
        <v>-4.1017548339614684E-3</v>
      </c>
      <c r="J26" s="46"/>
      <c r="K26" s="46" t="s">
        <v>50</v>
      </c>
      <c r="L26" s="47">
        <v>101.55</v>
      </c>
    </row>
    <row r="27" spans="1:12" ht="17.25" customHeight="1" x14ac:dyDescent="0.25">
      <c r="A27" s="69" t="s">
        <v>52</v>
      </c>
      <c r="B27" s="32">
        <v>3.0852676712616045E-3</v>
      </c>
      <c r="C27" s="32">
        <v>2.9796844865721539E-3</v>
      </c>
      <c r="D27" s="32">
        <v>5.6706634286252111E-4</v>
      </c>
      <c r="E27" s="32">
        <v>-2.8461041558539568E-3</v>
      </c>
      <c r="F27" s="32">
        <v>2.2897658837731205E-2</v>
      </c>
      <c r="G27" s="32">
        <v>6.614557954876199E-3</v>
      </c>
      <c r="H27" s="32">
        <v>9.9416752289356314E-3</v>
      </c>
      <c r="I27" s="68">
        <v>-4.3921064290051159E-3</v>
      </c>
      <c r="J27" s="59"/>
      <c r="K27" s="50" t="s">
        <v>51</v>
      </c>
      <c r="L27" s="47">
        <v>100.91</v>
      </c>
    </row>
    <row r="28" spans="1:12" x14ac:dyDescent="0.25">
      <c r="A28" s="69" t="s">
        <v>53</v>
      </c>
      <c r="B28" s="32">
        <v>-4.5803514764086173E-2</v>
      </c>
      <c r="C28" s="32">
        <v>8.2620007330680423E-4</v>
      </c>
      <c r="D28" s="32">
        <v>1.1055394280612418E-3</v>
      </c>
      <c r="E28" s="32">
        <v>-4.3149617081349456E-3</v>
      </c>
      <c r="F28" s="32">
        <v>-2.2196279389058993E-2</v>
      </c>
      <c r="G28" s="32">
        <v>-1.4136911509979866E-3</v>
      </c>
      <c r="H28" s="32">
        <v>1.0622969038766916E-2</v>
      </c>
      <c r="I28" s="68">
        <v>-9.4376428810803992E-3</v>
      </c>
      <c r="J28" s="54"/>
      <c r="K28" s="41" t="s">
        <v>52</v>
      </c>
      <c r="L28" s="47">
        <v>100.01</v>
      </c>
    </row>
    <row r="29" spans="1:12" ht="15.75" thickBot="1" x14ac:dyDescent="0.3">
      <c r="A29" s="71" t="s">
        <v>54</v>
      </c>
      <c r="B29" s="72">
        <v>-0.12655129169801849</v>
      </c>
      <c r="C29" s="72">
        <v>-1.4401170116298267E-2</v>
      </c>
      <c r="D29" s="72">
        <v>-3.4437228607222536E-3</v>
      </c>
      <c r="E29" s="72">
        <v>-4.6933139501764698E-3</v>
      </c>
      <c r="F29" s="72">
        <v>-0.13658548467692555</v>
      </c>
      <c r="G29" s="72">
        <v>-2.7154219943707147E-2</v>
      </c>
      <c r="H29" s="72">
        <v>8.4351239343027906E-3</v>
      </c>
      <c r="I29" s="73">
        <v>-1.1429580471254419E-2</v>
      </c>
      <c r="J29" s="54"/>
      <c r="K29" s="41" t="s">
        <v>53</v>
      </c>
      <c r="L29" s="47">
        <v>95.34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88.62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Health care and social assistance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139.06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106.84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101.92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101.38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100.25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95.31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87.65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137.1</v>
      </c>
    </row>
    <row r="43" spans="1:12" x14ac:dyDescent="0.25">
      <c r="K43" s="46" t="s">
        <v>49</v>
      </c>
      <c r="L43" s="47">
        <v>105.83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101.44</v>
      </c>
    </row>
    <row r="45" spans="1:12" ht="15.4" customHeight="1" x14ac:dyDescent="0.25">
      <c r="A45" s="26" t="str">
        <f>"Indexed number of payroll jobs in "&amp;$L$1&amp;" each week by age group"</f>
        <v>Indexed number of payroll jobs in Health care and social assistance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101.34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100.31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95.42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87.34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102.62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103.13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99.3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103.18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101.42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104.09</v>
      </c>
    </row>
    <row r="59" spans="1:12" ht="15.4" customHeight="1" x14ac:dyDescent="0.25">
      <c r="K59" s="41" t="s">
        <v>2</v>
      </c>
      <c r="L59" s="47">
        <v>107.62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Health care and social assistance each week by State and Territory</v>
      </c>
      <c r="K60" s="41" t="s">
        <v>1</v>
      </c>
      <c r="L60" s="47">
        <v>107.66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103.27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103.22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97.91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103.18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102.05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103.68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107.53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107.53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102.84</v>
      </c>
    </row>
    <row r="72" spans="1:12" ht="15.4" customHeight="1" x14ac:dyDescent="0.25">
      <c r="K72" s="46" t="s">
        <v>5</v>
      </c>
      <c r="L72" s="47">
        <v>102.52</v>
      </c>
    </row>
    <row r="73" spans="1:12" ht="15.4" customHeight="1" x14ac:dyDescent="0.25">
      <c r="K73" s="46" t="s">
        <v>46</v>
      </c>
      <c r="L73" s="47">
        <v>98</v>
      </c>
    </row>
    <row r="74" spans="1:12" ht="15.4" customHeight="1" x14ac:dyDescent="0.25">
      <c r="K74" s="50" t="s">
        <v>4</v>
      </c>
      <c r="L74" s="47">
        <v>103.18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Health care and social assistance each week by State and Territory</v>
      </c>
      <c r="K75" s="41" t="s">
        <v>3</v>
      </c>
      <c r="L75" s="47">
        <v>102.52</v>
      </c>
    </row>
    <row r="76" spans="1:12" ht="15.4" customHeight="1" x14ac:dyDescent="0.25">
      <c r="K76" s="41" t="s">
        <v>45</v>
      </c>
      <c r="L76" s="47">
        <v>102.16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106.29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104.4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100.27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100.94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98.31</v>
      </c>
    </row>
    <row r="85" spans="1:12" ht="15.4" customHeight="1" x14ac:dyDescent="0.25">
      <c r="K85" s="50" t="s">
        <v>4</v>
      </c>
      <c r="L85" s="47">
        <v>101.92</v>
      </c>
    </row>
    <row r="86" spans="1:12" ht="15.4" customHeight="1" x14ac:dyDescent="0.25">
      <c r="K86" s="41" t="s">
        <v>3</v>
      </c>
      <c r="L86" s="47">
        <v>103.43</v>
      </c>
    </row>
    <row r="87" spans="1:12" ht="15.4" customHeight="1" x14ac:dyDescent="0.25">
      <c r="K87" s="41" t="s">
        <v>45</v>
      </c>
      <c r="L87" s="47">
        <v>103.45</v>
      </c>
    </row>
    <row r="88" spans="1:12" ht="15.4" customHeight="1" x14ac:dyDescent="0.25">
      <c r="K88" s="41" t="s">
        <v>2</v>
      </c>
      <c r="L88" s="47">
        <v>102.05</v>
      </c>
    </row>
    <row r="89" spans="1:12" ht="15.4" customHeight="1" x14ac:dyDescent="0.25">
      <c r="K89" s="41" t="s">
        <v>1</v>
      </c>
      <c r="L89" s="47">
        <v>102.98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101.7</v>
      </c>
    </row>
    <row r="92" spans="1:12" ht="15" customHeight="1" x14ac:dyDescent="0.25">
      <c r="K92" s="46" t="s">
        <v>5</v>
      </c>
      <c r="L92" s="47">
        <v>101.32</v>
      </c>
    </row>
    <row r="93" spans="1:12" ht="15" customHeight="1" x14ac:dyDescent="0.25">
      <c r="A93" s="26"/>
      <c r="K93" s="46" t="s">
        <v>46</v>
      </c>
      <c r="L93" s="47">
        <v>97.42</v>
      </c>
    </row>
    <row r="94" spans="1:12" ht="15" customHeight="1" x14ac:dyDescent="0.25">
      <c r="K94" s="50" t="s">
        <v>4</v>
      </c>
      <c r="L94" s="47">
        <v>101.92</v>
      </c>
    </row>
    <row r="95" spans="1:12" ht="15" customHeight="1" x14ac:dyDescent="0.25">
      <c r="K95" s="41" t="s">
        <v>3</v>
      </c>
      <c r="L95" s="47">
        <v>104</v>
      </c>
    </row>
    <row r="96" spans="1:12" ht="15" customHeight="1" x14ac:dyDescent="0.25">
      <c r="K96" s="41" t="s">
        <v>45</v>
      </c>
      <c r="L96" s="47">
        <v>103.04</v>
      </c>
    </row>
    <row r="97" spans="1:12" ht="15" customHeight="1" x14ac:dyDescent="0.25">
      <c r="K97" s="41" t="s">
        <v>2</v>
      </c>
      <c r="L97" s="47">
        <v>102.91</v>
      </c>
    </row>
    <row r="98" spans="1:12" ht="15" customHeight="1" x14ac:dyDescent="0.25">
      <c r="K98" s="41" t="s">
        <v>1</v>
      </c>
      <c r="L98" s="47">
        <v>104.5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101.21</v>
      </c>
    </row>
    <row r="101" spans="1:12" x14ac:dyDescent="0.25">
      <c r="A101" s="25"/>
      <c r="B101" s="24"/>
      <c r="K101" s="46" t="s">
        <v>5</v>
      </c>
      <c r="L101" s="47">
        <v>100.7</v>
      </c>
    </row>
    <row r="102" spans="1:12" x14ac:dyDescent="0.25">
      <c r="A102" s="25"/>
      <c r="B102" s="24"/>
      <c r="K102" s="46" t="s">
        <v>46</v>
      </c>
      <c r="L102" s="47">
        <v>97.48</v>
      </c>
    </row>
    <row r="103" spans="1:12" x14ac:dyDescent="0.25">
      <c r="A103" s="25"/>
      <c r="B103" s="24"/>
      <c r="K103" s="50" t="s">
        <v>4</v>
      </c>
      <c r="L103" s="47">
        <v>101.92</v>
      </c>
    </row>
    <row r="104" spans="1:12" x14ac:dyDescent="0.25">
      <c r="A104" s="25"/>
      <c r="B104" s="24"/>
      <c r="K104" s="41" t="s">
        <v>3</v>
      </c>
      <c r="L104" s="47">
        <v>103.98</v>
      </c>
    </row>
    <row r="105" spans="1:12" x14ac:dyDescent="0.25">
      <c r="A105" s="25"/>
      <c r="B105" s="24"/>
      <c r="K105" s="41" t="s">
        <v>45</v>
      </c>
      <c r="L105" s="47">
        <v>101.53</v>
      </c>
    </row>
    <row r="106" spans="1:12" x14ac:dyDescent="0.25">
      <c r="A106" s="25"/>
      <c r="B106" s="24"/>
      <c r="K106" s="41" t="s">
        <v>2</v>
      </c>
      <c r="L106" s="47">
        <v>102.13</v>
      </c>
    </row>
    <row r="107" spans="1:12" x14ac:dyDescent="0.25">
      <c r="A107" s="25"/>
      <c r="B107" s="24"/>
      <c r="K107" s="41" t="s">
        <v>1</v>
      </c>
      <c r="L107" s="47">
        <v>103.11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99.6173</v>
      </c>
    </row>
    <row r="111" spans="1:12" x14ac:dyDescent="0.25">
      <c r="K111" s="75">
        <v>43918</v>
      </c>
      <c r="L111" s="47">
        <v>98.236500000000007</v>
      </c>
    </row>
    <row r="112" spans="1:12" x14ac:dyDescent="0.25">
      <c r="K112" s="75">
        <v>43925</v>
      </c>
      <c r="L112" s="47">
        <v>96.758600000000001</v>
      </c>
    </row>
    <row r="113" spans="11:12" x14ac:dyDescent="0.25">
      <c r="K113" s="75">
        <v>43932</v>
      </c>
      <c r="L113" s="47">
        <v>95.710099999999997</v>
      </c>
    </row>
    <row r="114" spans="11:12" x14ac:dyDescent="0.25">
      <c r="K114" s="75">
        <v>43939</v>
      </c>
      <c r="L114" s="47">
        <v>95.294600000000003</v>
      </c>
    </row>
    <row r="115" spans="11:12" x14ac:dyDescent="0.25">
      <c r="K115" s="75">
        <v>43946</v>
      </c>
      <c r="L115" s="47">
        <v>95.645799999999994</v>
      </c>
    </row>
    <row r="116" spans="11:12" x14ac:dyDescent="0.25">
      <c r="K116" s="75">
        <v>43953</v>
      </c>
      <c r="L116" s="47">
        <v>96.174999999999997</v>
      </c>
    </row>
    <row r="117" spans="11:12" x14ac:dyDescent="0.25">
      <c r="K117" s="75">
        <v>43960</v>
      </c>
      <c r="L117" s="47">
        <v>96.928899999999999</v>
      </c>
    </row>
    <row r="118" spans="11:12" x14ac:dyDescent="0.25">
      <c r="K118" s="75">
        <v>43967</v>
      </c>
      <c r="L118" s="47">
        <v>97.107200000000006</v>
      </c>
    </row>
    <row r="119" spans="11:12" x14ac:dyDescent="0.25">
      <c r="K119" s="75">
        <v>43974</v>
      </c>
      <c r="L119" s="47">
        <v>97.521000000000001</v>
      </c>
    </row>
    <row r="120" spans="11:12" x14ac:dyDescent="0.25">
      <c r="K120" s="75">
        <v>43981</v>
      </c>
      <c r="L120" s="47">
        <v>98.360799999999998</v>
      </c>
    </row>
    <row r="121" spans="11:12" x14ac:dyDescent="0.25">
      <c r="K121" s="75">
        <v>43988</v>
      </c>
      <c r="L121" s="47">
        <v>99.477199999999996</v>
      </c>
    </row>
    <row r="122" spans="11:12" x14ac:dyDescent="0.25">
      <c r="K122" s="75">
        <v>43995</v>
      </c>
      <c r="L122" s="47">
        <v>100.36620000000001</v>
      </c>
    </row>
    <row r="123" spans="11:12" x14ac:dyDescent="0.25">
      <c r="K123" s="75">
        <v>44002</v>
      </c>
      <c r="L123" s="47">
        <v>100.82299999999999</v>
      </c>
    </row>
    <row r="124" spans="11:12" x14ac:dyDescent="0.25">
      <c r="K124" s="75">
        <v>44009</v>
      </c>
      <c r="L124" s="47">
        <v>101.8122</v>
      </c>
    </row>
    <row r="125" spans="11:12" x14ac:dyDescent="0.25">
      <c r="K125" s="75">
        <v>44016</v>
      </c>
      <c r="L125" s="47">
        <v>101.7183</v>
      </c>
    </row>
    <row r="126" spans="11:12" x14ac:dyDescent="0.25">
      <c r="K126" s="75">
        <v>44023</v>
      </c>
      <c r="L126" s="47">
        <v>101.3198</v>
      </c>
    </row>
    <row r="127" spans="11:12" x14ac:dyDescent="0.25">
      <c r="K127" s="75">
        <v>44030</v>
      </c>
      <c r="L127" s="47">
        <v>101.7833</v>
      </c>
    </row>
    <row r="128" spans="11:12" x14ac:dyDescent="0.25">
      <c r="K128" s="75">
        <v>44037</v>
      </c>
      <c r="L128" s="47">
        <v>101.54649999999999</v>
      </c>
    </row>
    <row r="129" spans="1:12" x14ac:dyDescent="0.25">
      <c r="K129" s="75">
        <v>44044</v>
      </c>
      <c r="L129" s="47">
        <v>101.4713</v>
      </c>
    </row>
    <row r="130" spans="1:12" x14ac:dyDescent="0.25">
      <c r="K130" s="75">
        <v>44051</v>
      </c>
      <c r="L130" s="47">
        <v>101.3777</v>
      </c>
    </row>
    <row r="131" spans="1:12" x14ac:dyDescent="0.25">
      <c r="K131" s="75">
        <v>44058</v>
      </c>
      <c r="L131" s="47">
        <v>100.98820000000001</v>
      </c>
    </row>
    <row r="132" spans="1:12" x14ac:dyDescent="0.25">
      <c r="K132" s="75">
        <v>44065</v>
      </c>
      <c r="L132" s="47">
        <v>101.0474</v>
      </c>
    </row>
    <row r="133" spans="1:12" x14ac:dyDescent="0.25">
      <c r="K133" s="75">
        <v>44072</v>
      </c>
      <c r="L133" s="47">
        <v>101.20610000000001</v>
      </c>
    </row>
    <row r="134" spans="1:12" x14ac:dyDescent="0.25">
      <c r="K134" s="75">
        <v>44079</v>
      </c>
      <c r="L134" s="47">
        <v>101.46899999999999</v>
      </c>
    </row>
    <row r="135" spans="1:12" x14ac:dyDescent="0.25">
      <c r="K135" s="75">
        <v>44086</v>
      </c>
      <c r="L135" s="47">
        <v>101.6591</v>
      </c>
    </row>
    <row r="136" spans="1:12" x14ac:dyDescent="0.25">
      <c r="K136" s="75">
        <v>44093</v>
      </c>
      <c r="L136" s="47">
        <v>101.7132</v>
      </c>
    </row>
    <row r="137" spans="1:12" x14ac:dyDescent="0.25">
      <c r="K137" s="75">
        <v>44100</v>
      </c>
      <c r="L137" s="47">
        <v>101.6572</v>
      </c>
    </row>
    <row r="138" spans="1:12" x14ac:dyDescent="0.25">
      <c r="K138" s="75">
        <v>44107</v>
      </c>
      <c r="L138" s="47">
        <v>101.2988</v>
      </c>
    </row>
    <row r="139" spans="1:12" x14ac:dyDescent="0.25">
      <c r="K139" s="75">
        <v>44114</v>
      </c>
      <c r="L139" s="47">
        <v>101.3456</v>
      </c>
    </row>
    <row r="140" spans="1:12" x14ac:dyDescent="0.25">
      <c r="A140" s="25"/>
      <c r="B140" s="24"/>
      <c r="K140" s="75">
        <v>44121</v>
      </c>
      <c r="L140" s="47">
        <v>101.86660000000001</v>
      </c>
    </row>
    <row r="141" spans="1:12" x14ac:dyDescent="0.25">
      <c r="A141" s="25"/>
      <c r="B141" s="24"/>
      <c r="K141" s="75">
        <v>44128</v>
      </c>
      <c r="L141" s="47">
        <v>101.6673</v>
      </c>
    </row>
    <row r="142" spans="1:12" x14ac:dyDescent="0.25">
      <c r="K142" s="75">
        <v>44135</v>
      </c>
      <c r="L142" s="47">
        <v>101.3121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98.894599999999997</v>
      </c>
    </row>
    <row r="153" spans="11:12" x14ac:dyDescent="0.25">
      <c r="K153" s="75">
        <v>43918</v>
      </c>
      <c r="L153" s="47">
        <v>97.865399999999994</v>
      </c>
    </row>
    <row r="154" spans="11:12" x14ac:dyDescent="0.25">
      <c r="K154" s="75">
        <v>43925</v>
      </c>
      <c r="L154" s="47">
        <v>98.285200000000003</v>
      </c>
    </row>
    <row r="155" spans="11:12" x14ac:dyDescent="0.25">
      <c r="K155" s="75">
        <v>43932</v>
      </c>
      <c r="L155" s="47">
        <v>99.682599999999994</v>
      </c>
    </row>
    <row r="156" spans="11:12" x14ac:dyDescent="0.25">
      <c r="K156" s="75">
        <v>43939</v>
      </c>
      <c r="L156" s="47">
        <v>99.517899999999997</v>
      </c>
    </row>
    <row r="157" spans="11:12" x14ac:dyDescent="0.25">
      <c r="K157" s="75">
        <v>43946</v>
      </c>
      <c r="L157" s="47">
        <v>98.558199999999999</v>
      </c>
    </row>
    <row r="158" spans="11:12" x14ac:dyDescent="0.25">
      <c r="K158" s="75">
        <v>43953</v>
      </c>
      <c r="L158" s="47">
        <v>98.380899999999997</v>
      </c>
    </row>
    <row r="159" spans="11:12" x14ac:dyDescent="0.25">
      <c r="K159" s="75">
        <v>43960</v>
      </c>
      <c r="L159" s="47">
        <v>98.303299999999993</v>
      </c>
    </row>
    <row r="160" spans="11:12" x14ac:dyDescent="0.25">
      <c r="K160" s="75">
        <v>43967</v>
      </c>
      <c r="L160" s="47">
        <v>98.945099999999996</v>
      </c>
    </row>
    <row r="161" spans="11:12" x14ac:dyDescent="0.25">
      <c r="K161" s="75">
        <v>43974</v>
      </c>
      <c r="L161" s="47">
        <v>99.283000000000001</v>
      </c>
    </row>
    <row r="162" spans="11:12" x14ac:dyDescent="0.25">
      <c r="K162" s="75">
        <v>43981</v>
      </c>
      <c r="L162" s="47">
        <v>99.424199999999999</v>
      </c>
    </row>
    <row r="163" spans="11:12" x14ac:dyDescent="0.25">
      <c r="K163" s="75">
        <v>43988</v>
      </c>
      <c r="L163" s="47">
        <v>100.2775</v>
      </c>
    </row>
    <row r="164" spans="11:12" x14ac:dyDescent="0.25">
      <c r="K164" s="75">
        <v>43995</v>
      </c>
      <c r="L164" s="47">
        <v>101.76519999999999</v>
      </c>
    </row>
    <row r="165" spans="11:12" x14ac:dyDescent="0.25">
      <c r="K165" s="75">
        <v>44002</v>
      </c>
      <c r="L165" s="47">
        <v>103.1755</v>
      </c>
    </row>
    <row r="166" spans="11:12" x14ac:dyDescent="0.25">
      <c r="K166" s="75">
        <v>44009</v>
      </c>
      <c r="L166" s="47">
        <v>103.0611</v>
      </c>
    </row>
    <row r="167" spans="11:12" x14ac:dyDescent="0.25">
      <c r="K167" s="75">
        <v>44016</v>
      </c>
      <c r="L167" s="47">
        <v>105.5354</v>
      </c>
    </row>
    <row r="168" spans="11:12" x14ac:dyDescent="0.25">
      <c r="K168" s="75">
        <v>44023</v>
      </c>
      <c r="L168" s="47">
        <v>103.6952</v>
      </c>
    </row>
    <row r="169" spans="11:12" x14ac:dyDescent="0.25">
      <c r="K169" s="75">
        <v>44030</v>
      </c>
      <c r="L169" s="47">
        <v>102.78870000000001</v>
      </c>
    </row>
    <row r="170" spans="11:12" x14ac:dyDescent="0.25">
      <c r="K170" s="75">
        <v>44037</v>
      </c>
      <c r="L170" s="47">
        <v>102.7397</v>
      </c>
    </row>
    <row r="171" spans="11:12" x14ac:dyDescent="0.25">
      <c r="K171" s="75">
        <v>44044</v>
      </c>
      <c r="L171" s="47">
        <v>103.4953</v>
      </c>
    </row>
    <row r="172" spans="11:12" x14ac:dyDescent="0.25">
      <c r="K172" s="75">
        <v>44051</v>
      </c>
      <c r="L172" s="47">
        <v>103.11109999999999</v>
      </c>
    </row>
    <row r="173" spans="11:12" x14ac:dyDescent="0.25">
      <c r="K173" s="75">
        <v>44058</v>
      </c>
      <c r="L173" s="47">
        <v>102.7766</v>
      </c>
    </row>
    <row r="174" spans="11:12" x14ac:dyDescent="0.25">
      <c r="K174" s="75">
        <v>44065</v>
      </c>
      <c r="L174" s="47">
        <v>102.72329999999999</v>
      </c>
    </row>
    <row r="175" spans="11:12" x14ac:dyDescent="0.25">
      <c r="K175" s="75">
        <v>44072</v>
      </c>
      <c r="L175" s="47">
        <v>102.7783</v>
      </c>
    </row>
    <row r="176" spans="11:12" x14ac:dyDescent="0.25">
      <c r="K176" s="75">
        <v>44079</v>
      </c>
      <c r="L176" s="47">
        <v>103.10890000000001</v>
      </c>
    </row>
    <row r="177" spans="11:12" x14ac:dyDescent="0.25">
      <c r="K177" s="75">
        <v>44086</v>
      </c>
      <c r="L177" s="47">
        <v>104.41800000000001</v>
      </c>
    </row>
    <row r="178" spans="11:12" x14ac:dyDescent="0.25">
      <c r="K178" s="75">
        <v>44093</v>
      </c>
      <c r="L178" s="47">
        <v>104.4285</v>
      </c>
    </row>
    <row r="179" spans="11:12" x14ac:dyDescent="0.25">
      <c r="K179" s="75">
        <v>44100</v>
      </c>
      <c r="L179" s="47">
        <v>103.73520000000001</v>
      </c>
    </row>
    <row r="180" spans="11:12" x14ac:dyDescent="0.25">
      <c r="K180" s="75">
        <v>44107</v>
      </c>
      <c r="L180" s="47">
        <v>103.3933</v>
      </c>
    </row>
    <row r="181" spans="11:12" x14ac:dyDescent="0.25">
      <c r="K181" s="75">
        <v>44114</v>
      </c>
      <c r="L181" s="47">
        <v>103.09180000000001</v>
      </c>
    </row>
    <row r="182" spans="11:12" x14ac:dyDescent="0.25">
      <c r="K182" s="75">
        <v>44121</v>
      </c>
      <c r="L182" s="47">
        <v>103.465</v>
      </c>
    </row>
    <row r="183" spans="11:12" x14ac:dyDescent="0.25">
      <c r="K183" s="75">
        <v>44128</v>
      </c>
      <c r="L183" s="47">
        <v>103.0181</v>
      </c>
    </row>
    <row r="184" spans="11:12" x14ac:dyDescent="0.25">
      <c r="K184" s="75">
        <v>44135</v>
      </c>
      <c r="L184" s="47">
        <v>103.8366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C4D9C-00E9-43AC-BACE-D322A91F4D43}">
  <sheetPr codeName="Sheet21">
    <tabColor rgb="FF0070C0"/>
  </sheetPr>
  <dimension ref="A1:L214"/>
  <sheetViews>
    <sheetView showGridLines="0" showRuler="0" topLeftCell="A7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37</v>
      </c>
    </row>
    <row r="2" spans="1:12" ht="19.5" customHeight="1" x14ac:dyDescent="0.3">
      <c r="A2" s="7" t="str">
        <f>"Weekly Payroll Jobs and Wages in Australia - " &amp;$L$1</f>
        <v>Weekly Payroll Jobs and Wages in Australia - Arts and recreation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44135</v>
      </c>
    </row>
    <row r="3" spans="1:12" ht="15" customHeight="1" x14ac:dyDescent="0.25">
      <c r="A3" s="38" t="str">
        <f>"Week ending "&amp;TEXT($L$2,"dddd dd mmmm yyyy")</f>
        <v>Week ending Saturday 31 October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44107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44114</v>
      </c>
    </row>
    <row r="6" spans="1:12" ht="16.5" customHeight="1" thickBot="1" x14ac:dyDescent="0.3">
      <c r="A6" s="36" t="str">
        <f>"Change in payroll jobs and total wages, "&amp;$L$1</f>
        <v>Change in payroll jobs and total wages, Arts and recreation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44121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0"/>
      <c r="H7" s="90"/>
      <c r="I7" s="91"/>
      <c r="J7" s="56"/>
      <c r="K7" s="43" t="s">
        <v>67</v>
      </c>
      <c r="L7" s="44">
        <v>44128</v>
      </c>
    </row>
    <row r="8" spans="1:12" ht="34.15" customHeight="1" x14ac:dyDescent="0.25">
      <c r="A8" s="93"/>
      <c r="B8" s="95" t="str">
        <f>"% Change between " &amp; TEXT($L$3,"dd mmmm")&amp;" and "&amp; TEXT($L$2,"dd mmmm") &amp; " (Change since 100th case of COVID-19)"</f>
        <v>% Change between 14 March and 31 October (Change since 100th case of COVID-19)</v>
      </c>
      <c r="C8" s="97" t="str">
        <f>"% Change between " &amp; TEXT($L$4,"dd mmmm")&amp;" and "&amp; TEXT($L$2,"dd mmmm") &amp; " (monthly change)"</f>
        <v>% Change between 03 October and 31 October (monthly change)</v>
      </c>
      <c r="D8" s="80" t="str">
        <f>"% Change between " &amp; TEXT($L$7,"dd mmmm")&amp;" and "&amp; TEXT($L$2,"dd mmmm") &amp; " (weekly change)"</f>
        <v>% Change between 24 October and 31 October (weekly change)</v>
      </c>
      <c r="E8" s="82" t="str">
        <f>"% Change between " &amp; TEXT($L$6,"dd mmmm")&amp;" and "&amp; TEXT($L$7,"dd mmmm") &amp; " (weekly change)"</f>
        <v>% Change between 17 October and 24 October (weekly change)</v>
      </c>
      <c r="F8" s="99" t="str">
        <f>"% Change between " &amp; TEXT($L$3,"dd mmmm")&amp;" and "&amp; TEXT($L$2,"dd mmmm") &amp; " (Change since 100th case of COVID-19)"</f>
        <v>% Change between 14 March and 31 October (Change since 100th case of COVID-19)</v>
      </c>
      <c r="G8" s="97" t="str">
        <f>"% Change between " &amp; TEXT($L$4,"dd mmmm")&amp;" and "&amp; TEXT($L$2,"dd mmmm") &amp; " (monthly change)"</f>
        <v>% Change between 03 October and 31 October (monthly change)</v>
      </c>
      <c r="H8" s="80" t="str">
        <f>"% Change between " &amp; TEXT($L$7,"dd mmmm")&amp;" and "&amp; TEXT($L$2,"dd mmmm") &amp; " (weekly change)"</f>
        <v>% Change between 24 October and 31 October (weekly change)</v>
      </c>
      <c r="I8" s="82" t="str">
        <f>"% Change between " &amp; TEXT($L$6,"dd mmmm")&amp;" and "&amp; TEXT($L$7,"dd mmmm") &amp; " (weekly change)"</f>
        <v>% Change between 17 October and 24 October (weekly change)</v>
      </c>
      <c r="J8" s="57"/>
      <c r="K8" s="43" t="s">
        <v>68</v>
      </c>
      <c r="L8" s="44">
        <v>44135</v>
      </c>
    </row>
    <row r="9" spans="1:12" ht="34.15" customHeight="1" thickBot="1" x14ac:dyDescent="0.3">
      <c r="A9" s="94"/>
      <c r="B9" s="96"/>
      <c r="C9" s="98"/>
      <c r="D9" s="81"/>
      <c r="E9" s="83"/>
      <c r="F9" s="100"/>
      <c r="G9" s="98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-0.12814865522352592</v>
      </c>
      <c r="C11" s="32">
        <v>-8.8645206933144483E-3</v>
      </c>
      <c r="D11" s="32">
        <v>-8.0351453123490568E-3</v>
      </c>
      <c r="E11" s="32">
        <v>-7.7727818511611479E-3</v>
      </c>
      <c r="F11" s="32">
        <v>-0.12143579809679272</v>
      </c>
      <c r="G11" s="32">
        <v>-4.1669887136584594E-2</v>
      </c>
      <c r="H11" s="32">
        <v>2.1858082529075951E-3</v>
      </c>
      <c r="I11" s="68">
        <v>-2.3084364551205772E-2</v>
      </c>
      <c r="J11" s="46"/>
      <c r="K11" s="46"/>
      <c r="L11" s="47"/>
    </row>
    <row r="12" spans="1:12" x14ac:dyDescent="0.25">
      <c r="A12" s="69" t="s">
        <v>6</v>
      </c>
      <c r="B12" s="32">
        <v>-0.10641444073455752</v>
      </c>
      <c r="C12" s="32">
        <v>-1.3281563241698713E-2</v>
      </c>
      <c r="D12" s="32">
        <v>-1.9898832684824841E-2</v>
      </c>
      <c r="E12" s="32">
        <v>-9.2071843251088081E-3</v>
      </c>
      <c r="F12" s="32">
        <v>-0.10657022721384113</v>
      </c>
      <c r="G12" s="32">
        <v>-5.1187130824278837E-2</v>
      </c>
      <c r="H12" s="32">
        <v>-1.2774692153740608E-2</v>
      </c>
      <c r="I12" s="68">
        <v>-3.5723846044793617E-2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-0.23463321080389965</v>
      </c>
      <c r="C13" s="32">
        <v>-2.6818770825620675E-3</v>
      </c>
      <c r="D13" s="32">
        <v>1.0505955172090298E-2</v>
      </c>
      <c r="E13" s="32">
        <v>-9.106960319672841E-3</v>
      </c>
      <c r="F13" s="32">
        <v>-0.2151557698903056</v>
      </c>
      <c r="G13" s="32">
        <v>-4.6090171552963244E-2</v>
      </c>
      <c r="H13" s="32">
        <v>8.8686631835426244E-3</v>
      </c>
      <c r="I13" s="68">
        <v>-2.3436288268167238E-2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-7.3042475835771836E-2</v>
      </c>
      <c r="C14" s="32">
        <v>-1.7670091467234639E-2</v>
      </c>
      <c r="D14" s="32">
        <v>-1.8530921382073018E-2</v>
      </c>
      <c r="E14" s="32">
        <v>-6.2822665920259091E-3</v>
      </c>
      <c r="F14" s="32">
        <v>-8.7420439861543353E-2</v>
      </c>
      <c r="G14" s="32">
        <v>-5.9603705666698814E-2</v>
      </c>
      <c r="H14" s="32">
        <v>-4.8697674080167008E-4</v>
      </c>
      <c r="I14" s="68">
        <v>-1.2641941968652315E-2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-0.10225926990514522</v>
      </c>
      <c r="C15" s="32">
        <v>3.8268695093206517E-3</v>
      </c>
      <c r="D15" s="32">
        <v>2.9672447013486813E-3</v>
      </c>
      <c r="E15" s="32">
        <v>1.0055141096334763E-2</v>
      </c>
      <c r="F15" s="32">
        <v>-0.10769569628537756</v>
      </c>
      <c r="G15" s="32">
        <v>-6.5110121365830942E-2</v>
      </c>
      <c r="H15" s="32">
        <v>6.6634484373275793E-3</v>
      </c>
      <c r="I15" s="68">
        <v>-3.1378638751321963E-2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-1.193467859371744E-2</v>
      </c>
      <c r="C16" s="32">
        <v>-4.5313073094053191E-3</v>
      </c>
      <c r="D16" s="32">
        <v>-5.3651641275325179E-3</v>
      </c>
      <c r="E16" s="32">
        <v>-1.5666065447049737E-2</v>
      </c>
      <c r="F16" s="32">
        <v>3.3597341641087963E-2</v>
      </c>
      <c r="G16" s="32">
        <v>4.0735504727034577E-2</v>
      </c>
      <c r="H16" s="32">
        <v>2.7358496688825173E-2</v>
      </c>
      <c r="I16" s="68">
        <v>-1.5192053846427744E-2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-8.1909009812667244E-2</v>
      </c>
      <c r="C17" s="32">
        <v>1.1976401179941032E-2</v>
      </c>
      <c r="D17" s="32">
        <v>1.06513911620294E-2</v>
      </c>
      <c r="E17" s="32">
        <v>-2.0205259781911455E-2</v>
      </c>
      <c r="F17" s="32">
        <v>-9.4244596829056837E-2</v>
      </c>
      <c r="G17" s="32">
        <v>-3.1445487045040355E-2</v>
      </c>
      <c r="H17" s="32">
        <v>2.5300750260408122E-2</v>
      </c>
      <c r="I17" s="68">
        <v>-1.5391453766885776E-2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3.4304825609172696E-3</v>
      </c>
      <c r="C18" s="32">
        <v>1.1647398843930512E-2</v>
      </c>
      <c r="D18" s="32">
        <v>-2.2897862232780231E-3</v>
      </c>
      <c r="E18" s="32">
        <v>2.4829600778967897E-2</v>
      </c>
      <c r="F18" s="32">
        <v>3.3201395044853754E-2</v>
      </c>
      <c r="G18" s="32">
        <v>-4.3064829256903692E-2</v>
      </c>
      <c r="H18" s="32">
        <v>1.5089456019548475E-2</v>
      </c>
      <c r="I18" s="68">
        <v>2.1888966160847012E-2</v>
      </c>
      <c r="J18" s="46"/>
      <c r="K18" s="46"/>
      <c r="L18" s="47"/>
    </row>
    <row r="19" spans="1:12" x14ac:dyDescent="0.25">
      <c r="A19" s="70" t="s">
        <v>1</v>
      </c>
      <c r="B19" s="32">
        <v>-9.5779147982062773E-2</v>
      </c>
      <c r="C19" s="32">
        <v>-4.0089259149062695E-2</v>
      </c>
      <c r="D19" s="32">
        <v>-5.3605162804341355E-2</v>
      </c>
      <c r="E19" s="32">
        <v>1.1747430249633428E-3</v>
      </c>
      <c r="F19" s="32">
        <v>-2.5967664011758984E-2</v>
      </c>
      <c r="G19" s="32">
        <v>-6.9308114863460557E-2</v>
      </c>
      <c r="H19" s="32">
        <v>-3.6436748542533759E-2</v>
      </c>
      <c r="I19" s="68">
        <v>2.0481047989218126E-3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-0.12539054014021922</v>
      </c>
      <c r="C21" s="32">
        <v>-1.4638297872340389E-2</v>
      </c>
      <c r="D21" s="32">
        <v>-4.8822414156308724E-3</v>
      </c>
      <c r="E21" s="32">
        <v>-1.0546940136735072E-2</v>
      </c>
      <c r="F21" s="32">
        <v>-0.13202992238126954</v>
      </c>
      <c r="G21" s="32">
        <v>-3.3076704554069081E-2</v>
      </c>
      <c r="H21" s="32">
        <v>8.8672057155367856E-3</v>
      </c>
      <c r="I21" s="68">
        <v>-2.3850910276073112E-2</v>
      </c>
      <c r="J21" s="46"/>
      <c r="K21" s="46"/>
      <c r="L21" s="46"/>
    </row>
    <row r="22" spans="1:12" x14ac:dyDescent="0.25">
      <c r="A22" s="69" t="s">
        <v>13</v>
      </c>
      <c r="B22" s="32">
        <v>-0.13440534143182536</v>
      </c>
      <c r="C22" s="32">
        <v>-5.8587127963787289E-3</v>
      </c>
      <c r="D22" s="32">
        <v>-1.0717402955363386E-2</v>
      </c>
      <c r="E22" s="32">
        <v>-5.3056458164094655E-3</v>
      </c>
      <c r="F22" s="32">
        <v>-0.10735464092568736</v>
      </c>
      <c r="G22" s="32">
        <v>-5.1336816131866803E-2</v>
      </c>
      <c r="H22" s="32">
        <v>-5.1290858040132781E-3</v>
      </c>
      <c r="I22" s="68">
        <v>-2.1818856644619467E-2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-7.0702751876279279E-2</v>
      </c>
      <c r="C23" s="32">
        <v>2.4860797592174633E-2</v>
      </c>
      <c r="D23" s="32">
        <v>-3.3853658536584508E-3</v>
      </c>
      <c r="E23" s="32">
        <v>-3.2509752925879987E-4</v>
      </c>
      <c r="F23" s="32">
        <v>0.26772131514983943</v>
      </c>
      <c r="G23" s="32">
        <v>-0.11639649874361302</v>
      </c>
      <c r="H23" s="32">
        <v>-1.2924711126004462E-3</v>
      </c>
      <c r="I23" s="68">
        <v>-2.3730805242018427E-2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-0.15479061558825224</v>
      </c>
      <c r="C24" s="32">
        <v>-6.3838711859820485E-3</v>
      </c>
      <c r="D24" s="32">
        <v>-8.3518264274943244E-3</v>
      </c>
      <c r="E24" s="32">
        <v>-2.5592097878549547E-3</v>
      </c>
      <c r="F24" s="32">
        <v>-0.10417227838468845</v>
      </c>
      <c r="G24" s="32">
        <v>-3.2692998925264116E-2</v>
      </c>
      <c r="H24" s="32">
        <v>5.1587431768742587E-3</v>
      </c>
      <c r="I24" s="68">
        <v>-1.8468953501993512E-2</v>
      </c>
      <c r="J24" s="46"/>
      <c r="K24" s="46" t="s">
        <v>48</v>
      </c>
      <c r="L24" s="47">
        <v>90.68</v>
      </c>
    </row>
    <row r="25" spans="1:12" x14ac:dyDescent="0.25">
      <c r="A25" s="69" t="s">
        <v>50</v>
      </c>
      <c r="B25" s="32">
        <v>-0.13398772660736402</v>
      </c>
      <c r="C25" s="32">
        <v>-2.0996053971486739E-2</v>
      </c>
      <c r="D25" s="32">
        <v>-1.2891612654816087E-2</v>
      </c>
      <c r="E25" s="32">
        <v>-1.4077378127866913E-2</v>
      </c>
      <c r="F25" s="32">
        <v>-0.12865625107131717</v>
      </c>
      <c r="G25" s="32">
        <v>-3.7285880954180284E-2</v>
      </c>
      <c r="H25" s="32">
        <v>1.7125074713548738E-3</v>
      </c>
      <c r="I25" s="68">
        <v>-2.507625018649362E-2</v>
      </c>
      <c r="J25" s="46"/>
      <c r="K25" s="46" t="s">
        <v>49</v>
      </c>
      <c r="L25" s="47">
        <v>85.06</v>
      </c>
    </row>
    <row r="26" spans="1:12" x14ac:dyDescent="0.25">
      <c r="A26" s="69" t="s">
        <v>51</v>
      </c>
      <c r="B26" s="32">
        <v>-0.11516004436116101</v>
      </c>
      <c r="C26" s="32">
        <v>-1.1674853701251542E-2</v>
      </c>
      <c r="D26" s="32">
        <v>-8.1159171775195826E-3</v>
      </c>
      <c r="E26" s="32">
        <v>-1.1860888719447571E-2</v>
      </c>
      <c r="F26" s="32">
        <v>-0.11690453727073746</v>
      </c>
      <c r="G26" s="32">
        <v>-4.0523687873503689E-2</v>
      </c>
      <c r="H26" s="32">
        <v>3.0371096377761475E-3</v>
      </c>
      <c r="I26" s="68">
        <v>-2.5563015370379749E-2</v>
      </c>
      <c r="J26" s="46"/>
      <c r="K26" s="46" t="s">
        <v>50</v>
      </c>
      <c r="L26" s="47">
        <v>88.46</v>
      </c>
    </row>
    <row r="27" spans="1:12" ht="17.25" customHeight="1" x14ac:dyDescent="0.25">
      <c r="A27" s="69" t="s">
        <v>52</v>
      </c>
      <c r="B27" s="32">
        <v>-0.11480916030534349</v>
      </c>
      <c r="C27" s="32">
        <v>-1.0767772511848239E-2</v>
      </c>
      <c r="D27" s="32">
        <v>-9.663410549818563E-3</v>
      </c>
      <c r="E27" s="32">
        <v>-1.3979855798337826E-2</v>
      </c>
      <c r="F27" s="32">
        <v>-0.10825014783949372</v>
      </c>
      <c r="G27" s="32">
        <v>-3.6089883059404748E-2</v>
      </c>
      <c r="H27" s="32">
        <v>7.5808561295520605E-4</v>
      </c>
      <c r="I27" s="68">
        <v>-3.0891939980510985E-2</v>
      </c>
      <c r="J27" s="59"/>
      <c r="K27" s="50" t="s">
        <v>51</v>
      </c>
      <c r="L27" s="47">
        <v>89.53</v>
      </c>
    </row>
    <row r="28" spans="1:12" x14ac:dyDescent="0.25">
      <c r="A28" s="69" t="s">
        <v>53</v>
      </c>
      <c r="B28" s="32">
        <v>-0.12635923829130213</v>
      </c>
      <c r="C28" s="32">
        <v>-1.4465861588481177E-2</v>
      </c>
      <c r="D28" s="32">
        <v>-7.4353876739562397E-3</v>
      </c>
      <c r="E28" s="32">
        <v>-1.1330789686669007E-2</v>
      </c>
      <c r="F28" s="32">
        <v>-0.11395555876861885</v>
      </c>
      <c r="G28" s="32">
        <v>-4.7364103408340519E-2</v>
      </c>
      <c r="H28" s="32">
        <v>1.3786626318383899E-3</v>
      </c>
      <c r="I28" s="68">
        <v>-2.802326369664121E-2</v>
      </c>
      <c r="J28" s="54"/>
      <c r="K28" s="41" t="s">
        <v>52</v>
      </c>
      <c r="L28" s="47">
        <v>89.48</v>
      </c>
    </row>
    <row r="29" spans="1:12" ht="15.75" thickBot="1" x14ac:dyDescent="0.3">
      <c r="A29" s="71" t="s">
        <v>54</v>
      </c>
      <c r="B29" s="72">
        <v>-0.16792830345977483</v>
      </c>
      <c r="C29" s="72">
        <v>1.2241379310344858E-2</v>
      </c>
      <c r="D29" s="72">
        <v>6.1189516129032118E-3</v>
      </c>
      <c r="E29" s="72">
        <v>2.5265285497726442E-3</v>
      </c>
      <c r="F29" s="72">
        <v>-0.13000185558982014</v>
      </c>
      <c r="G29" s="72">
        <v>-8.3383758472512448E-2</v>
      </c>
      <c r="H29" s="72">
        <v>9.8900354115967204E-3</v>
      </c>
      <c r="I29" s="73">
        <v>-3.7447965941945216E-2</v>
      </c>
      <c r="J29" s="54"/>
      <c r="K29" s="41" t="s">
        <v>53</v>
      </c>
      <c r="L29" s="47">
        <v>88.65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82.2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Arts and recreation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93.25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85.23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87.73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89.21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89.38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88.02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82.7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92.93</v>
      </c>
    </row>
    <row r="43" spans="1:12" x14ac:dyDescent="0.25">
      <c r="K43" s="46" t="s">
        <v>49</v>
      </c>
      <c r="L43" s="47">
        <v>84.52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86.6</v>
      </c>
    </row>
    <row r="45" spans="1:12" ht="15.4" customHeight="1" x14ac:dyDescent="0.25">
      <c r="A45" s="26" t="str">
        <f>"Indexed number of payroll jobs in "&amp;$L$1&amp;" each week by age group"</f>
        <v>Indexed number of payroll jobs in Arts and recreation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88.48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88.52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87.36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83.21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90.02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81.150000000000006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92.76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89.92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98.64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89.07</v>
      </c>
    </row>
    <row r="59" spans="1:12" ht="15.4" customHeight="1" x14ac:dyDescent="0.25">
      <c r="K59" s="41" t="s">
        <v>2</v>
      </c>
      <c r="L59" s="47">
        <v>98.44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Arts and recreation services each week by State and Territory</v>
      </c>
      <c r="K60" s="41" t="s">
        <v>1</v>
      </c>
      <c r="L60" s="47">
        <v>91.02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89.57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79.66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92.39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88.33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97.38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88.67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99.9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91.74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87.64</v>
      </c>
    </row>
    <row r="72" spans="1:12" ht="15.4" customHeight="1" x14ac:dyDescent="0.25">
      <c r="K72" s="46" t="s">
        <v>5</v>
      </c>
      <c r="L72" s="47">
        <v>80.78</v>
      </c>
    </row>
    <row r="73" spans="1:12" ht="15.4" customHeight="1" x14ac:dyDescent="0.25">
      <c r="K73" s="46" t="s">
        <v>46</v>
      </c>
      <c r="L73" s="47">
        <v>91.19</v>
      </c>
    </row>
    <row r="74" spans="1:12" ht="15.4" customHeight="1" x14ac:dyDescent="0.25">
      <c r="K74" s="50" t="s">
        <v>4</v>
      </c>
      <c r="L74" s="47">
        <v>89.6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Arts and recreation services each week by State and Territory</v>
      </c>
      <c r="K75" s="41" t="s">
        <v>3</v>
      </c>
      <c r="L75" s="47">
        <v>97.14</v>
      </c>
    </row>
    <row r="76" spans="1:12" ht="15.4" customHeight="1" x14ac:dyDescent="0.25">
      <c r="K76" s="41" t="s">
        <v>45</v>
      </c>
      <c r="L76" s="47">
        <v>89.82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99.98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87.4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90.51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74.53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94.58</v>
      </c>
    </row>
    <row r="85" spans="1:12" ht="15.4" customHeight="1" x14ac:dyDescent="0.25">
      <c r="K85" s="50" t="s">
        <v>4</v>
      </c>
      <c r="L85" s="47">
        <v>88</v>
      </c>
    </row>
    <row r="86" spans="1:12" ht="15.4" customHeight="1" x14ac:dyDescent="0.25">
      <c r="K86" s="41" t="s">
        <v>3</v>
      </c>
      <c r="L86" s="47">
        <v>97.92</v>
      </c>
    </row>
    <row r="87" spans="1:12" ht="15.4" customHeight="1" x14ac:dyDescent="0.25">
      <c r="K87" s="41" t="s">
        <v>45</v>
      </c>
      <c r="L87" s="47">
        <v>90.92</v>
      </c>
    </row>
    <row r="88" spans="1:12" ht="15.4" customHeight="1" x14ac:dyDescent="0.25">
      <c r="K88" s="41" t="s">
        <v>2</v>
      </c>
      <c r="L88" s="47">
        <v>98.86</v>
      </c>
    </row>
    <row r="89" spans="1:12" ht="15.4" customHeight="1" x14ac:dyDescent="0.25">
      <c r="K89" s="41" t="s">
        <v>1</v>
      </c>
      <c r="L89" s="47">
        <v>96.08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92</v>
      </c>
    </row>
    <row r="92" spans="1:12" ht="15" customHeight="1" x14ac:dyDescent="0.25">
      <c r="K92" s="46" t="s">
        <v>5</v>
      </c>
      <c r="L92" s="47">
        <v>73.989999999999995</v>
      </c>
    </row>
    <row r="93" spans="1:12" ht="15" customHeight="1" x14ac:dyDescent="0.25">
      <c r="A93" s="26"/>
      <c r="K93" s="46" t="s">
        <v>46</v>
      </c>
      <c r="L93" s="47">
        <v>94.59</v>
      </c>
    </row>
    <row r="94" spans="1:12" ht="15" customHeight="1" x14ac:dyDescent="0.25">
      <c r="K94" s="50" t="s">
        <v>4</v>
      </c>
      <c r="L94" s="47">
        <v>89.75</v>
      </c>
    </row>
    <row r="95" spans="1:12" ht="15" customHeight="1" x14ac:dyDescent="0.25">
      <c r="K95" s="41" t="s">
        <v>3</v>
      </c>
      <c r="L95" s="47">
        <v>98.5</v>
      </c>
    </row>
    <row r="96" spans="1:12" ht="15" customHeight="1" x14ac:dyDescent="0.25">
      <c r="K96" s="41" t="s">
        <v>45</v>
      </c>
      <c r="L96" s="47">
        <v>91.72</v>
      </c>
    </row>
    <row r="97" spans="1:12" ht="15" customHeight="1" x14ac:dyDescent="0.25">
      <c r="K97" s="41" t="s">
        <v>2</v>
      </c>
      <c r="L97" s="47">
        <v>98.67</v>
      </c>
    </row>
    <row r="98" spans="1:12" ht="15" customHeight="1" x14ac:dyDescent="0.25">
      <c r="K98" s="41" t="s">
        <v>1</v>
      </c>
      <c r="L98" s="47">
        <v>96.86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90.47</v>
      </c>
    </row>
    <row r="101" spans="1:12" x14ac:dyDescent="0.25">
      <c r="A101" s="25"/>
      <c r="B101" s="24"/>
      <c r="K101" s="46" t="s">
        <v>5</v>
      </c>
      <c r="L101" s="47">
        <v>74.44</v>
      </c>
    </row>
    <row r="102" spans="1:12" x14ac:dyDescent="0.25">
      <c r="A102" s="25"/>
      <c r="B102" s="24"/>
      <c r="K102" s="46" t="s">
        <v>46</v>
      </c>
      <c r="L102" s="47">
        <v>92.43</v>
      </c>
    </row>
    <row r="103" spans="1:12" x14ac:dyDescent="0.25">
      <c r="A103" s="25"/>
      <c r="B103" s="24"/>
      <c r="K103" s="50" t="s">
        <v>4</v>
      </c>
      <c r="L103" s="47">
        <v>89.08</v>
      </c>
    </row>
    <row r="104" spans="1:12" x14ac:dyDescent="0.25">
      <c r="A104" s="25"/>
      <c r="B104" s="24"/>
      <c r="K104" s="41" t="s">
        <v>3</v>
      </c>
      <c r="L104" s="47">
        <v>97.53</v>
      </c>
    </row>
    <row r="105" spans="1:12" x14ac:dyDescent="0.25">
      <c r="A105" s="25"/>
      <c r="B105" s="24"/>
      <c r="K105" s="41" t="s">
        <v>45</v>
      </c>
      <c r="L105" s="47">
        <v>92.8</v>
      </c>
    </row>
    <row r="106" spans="1:12" x14ac:dyDescent="0.25">
      <c r="A106" s="25"/>
      <c r="B106" s="24"/>
      <c r="K106" s="41" t="s">
        <v>2</v>
      </c>
      <c r="L106" s="47">
        <v>97.46</v>
      </c>
    </row>
    <row r="107" spans="1:12" x14ac:dyDescent="0.25">
      <c r="A107" s="25"/>
      <c r="B107" s="24"/>
      <c r="K107" s="41" t="s">
        <v>1</v>
      </c>
      <c r="L107" s="47">
        <v>91.18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94.559200000000004</v>
      </c>
    </row>
    <row r="111" spans="1:12" x14ac:dyDescent="0.25">
      <c r="K111" s="75">
        <v>43918</v>
      </c>
      <c r="L111" s="47">
        <v>83.623900000000006</v>
      </c>
    </row>
    <row r="112" spans="1:12" x14ac:dyDescent="0.25">
      <c r="K112" s="75">
        <v>43925</v>
      </c>
      <c r="L112" s="47">
        <v>74.471900000000005</v>
      </c>
    </row>
    <row r="113" spans="11:12" x14ac:dyDescent="0.25">
      <c r="K113" s="75">
        <v>43932</v>
      </c>
      <c r="L113" s="47">
        <v>71.795299999999997</v>
      </c>
    </row>
    <row r="114" spans="11:12" x14ac:dyDescent="0.25">
      <c r="K114" s="75">
        <v>43939</v>
      </c>
      <c r="L114" s="47">
        <v>71.845100000000002</v>
      </c>
    </row>
    <row r="115" spans="11:12" x14ac:dyDescent="0.25">
      <c r="K115" s="75">
        <v>43946</v>
      </c>
      <c r="L115" s="47">
        <v>74.880899999999997</v>
      </c>
    </row>
    <row r="116" spans="11:12" x14ac:dyDescent="0.25">
      <c r="K116" s="75">
        <v>43953</v>
      </c>
      <c r="L116" s="47">
        <v>75.843199999999996</v>
      </c>
    </row>
    <row r="117" spans="11:12" x14ac:dyDescent="0.25">
      <c r="K117" s="75">
        <v>43960</v>
      </c>
      <c r="L117" s="47">
        <v>74.603700000000003</v>
      </c>
    </row>
    <row r="118" spans="11:12" x14ac:dyDescent="0.25">
      <c r="K118" s="75">
        <v>43967</v>
      </c>
      <c r="L118" s="47">
        <v>73.911799999999999</v>
      </c>
    </row>
    <row r="119" spans="11:12" x14ac:dyDescent="0.25">
      <c r="K119" s="75">
        <v>43974</v>
      </c>
      <c r="L119" s="47">
        <v>74.183300000000003</v>
      </c>
    </row>
    <row r="120" spans="11:12" x14ac:dyDescent="0.25">
      <c r="K120" s="75">
        <v>43981</v>
      </c>
      <c r="L120" s="47">
        <v>74.555000000000007</v>
      </c>
    </row>
    <row r="121" spans="11:12" x14ac:dyDescent="0.25">
      <c r="K121" s="75">
        <v>43988</v>
      </c>
      <c r="L121" s="47">
        <v>76.574799999999996</v>
      </c>
    </row>
    <row r="122" spans="11:12" x14ac:dyDescent="0.25">
      <c r="K122" s="75">
        <v>43995</v>
      </c>
      <c r="L122" s="47">
        <v>78.4315</v>
      </c>
    </row>
    <row r="123" spans="11:12" x14ac:dyDescent="0.25">
      <c r="K123" s="75">
        <v>44002</v>
      </c>
      <c r="L123" s="47">
        <v>80.370900000000006</v>
      </c>
    </row>
    <row r="124" spans="11:12" x14ac:dyDescent="0.25">
      <c r="K124" s="75">
        <v>44009</v>
      </c>
      <c r="L124" s="47">
        <v>79.084999999999994</v>
      </c>
    </row>
    <row r="125" spans="11:12" x14ac:dyDescent="0.25">
      <c r="K125" s="75">
        <v>44016</v>
      </c>
      <c r="L125" s="47">
        <v>82.772499999999994</v>
      </c>
    </row>
    <row r="126" spans="11:12" x14ac:dyDescent="0.25">
      <c r="K126" s="75">
        <v>44023</v>
      </c>
      <c r="L126" s="47">
        <v>85.487499999999997</v>
      </c>
    </row>
    <row r="127" spans="11:12" x14ac:dyDescent="0.25">
      <c r="K127" s="75">
        <v>44030</v>
      </c>
      <c r="L127" s="47">
        <v>86.342299999999994</v>
      </c>
    </row>
    <row r="128" spans="11:12" x14ac:dyDescent="0.25">
      <c r="K128" s="75">
        <v>44037</v>
      </c>
      <c r="L128" s="47">
        <v>86.613900000000001</v>
      </c>
    </row>
    <row r="129" spans="1:12" x14ac:dyDescent="0.25">
      <c r="K129" s="75">
        <v>44044</v>
      </c>
      <c r="L129" s="47">
        <v>86.581699999999998</v>
      </c>
    </row>
    <row r="130" spans="1:12" x14ac:dyDescent="0.25">
      <c r="K130" s="75">
        <v>44051</v>
      </c>
      <c r="L130" s="47">
        <v>86.041899999999998</v>
      </c>
    </row>
    <row r="131" spans="1:12" x14ac:dyDescent="0.25">
      <c r="K131" s="75">
        <v>44058</v>
      </c>
      <c r="L131" s="47">
        <v>86.8125</v>
      </c>
    </row>
    <row r="132" spans="1:12" x14ac:dyDescent="0.25">
      <c r="K132" s="75">
        <v>44065</v>
      </c>
      <c r="L132" s="47">
        <v>86.871300000000005</v>
      </c>
    </row>
    <row r="133" spans="1:12" x14ac:dyDescent="0.25">
      <c r="K133" s="75">
        <v>44072</v>
      </c>
      <c r="L133" s="47">
        <v>86.912000000000006</v>
      </c>
    </row>
    <row r="134" spans="1:12" x14ac:dyDescent="0.25">
      <c r="K134" s="75">
        <v>44079</v>
      </c>
      <c r="L134" s="47">
        <v>86.896799999999999</v>
      </c>
    </row>
    <row r="135" spans="1:12" x14ac:dyDescent="0.25">
      <c r="K135" s="75">
        <v>44086</v>
      </c>
      <c r="L135" s="47">
        <v>87.768600000000006</v>
      </c>
    </row>
    <row r="136" spans="1:12" x14ac:dyDescent="0.25">
      <c r="K136" s="75">
        <v>44093</v>
      </c>
      <c r="L136" s="47">
        <v>88.322999999999993</v>
      </c>
    </row>
    <row r="137" spans="1:12" x14ac:dyDescent="0.25">
      <c r="K137" s="75">
        <v>44100</v>
      </c>
      <c r="L137" s="47">
        <v>88.453100000000006</v>
      </c>
    </row>
    <row r="138" spans="1:12" x14ac:dyDescent="0.25">
      <c r="K138" s="75">
        <v>44107</v>
      </c>
      <c r="L138" s="47">
        <v>87.9649</v>
      </c>
    </row>
    <row r="139" spans="1:12" x14ac:dyDescent="0.25">
      <c r="K139" s="75">
        <v>44114</v>
      </c>
      <c r="L139" s="47">
        <v>88.532899999999998</v>
      </c>
    </row>
    <row r="140" spans="1:12" x14ac:dyDescent="0.25">
      <c r="A140" s="25"/>
      <c r="B140" s="24"/>
      <c r="K140" s="75">
        <v>44121</v>
      </c>
      <c r="L140" s="47">
        <v>88.579899999999995</v>
      </c>
    </row>
    <row r="141" spans="1:12" x14ac:dyDescent="0.25">
      <c r="A141" s="25"/>
      <c r="B141" s="24"/>
      <c r="K141" s="75">
        <v>44128</v>
      </c>
      <c r="L141" s="47">
        <v>87.891400000000004</v>
      </c>
    </row>
    <row r="142" spans="1:12" x14ac:dyDescent="0.25">
      <c r="K142" s="75">
        <v>44135</v>
      </c>
      <c r="L142" s="47">
        <v>87.185100000000006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95.598600000000005</v>
      </c>
    </row>
    <row r="153" spans="11:12" x14ac:dyDescent="0.25">
      <c r="K153" s="75">
        <v>43918</v>
      </c>
      <c r="L153" s="47">
        <v>90.388099999999994</v>
      </c>
    </row>
    <row r="154" spans="11:12" x14ac:dyDescent="0.25">
      <c r="K154" s="75">
        <v>43925</v>
      </c>
      <c r="L154" s="47">
        <v>88.111199999999997</v>
      </c>
    </row>
    <row r="155" spans="11:12" x14ac:dyDescent="0.25">
      <c r="K155" s="75">
        <v>43932</v>
      </c>
      <c r="L155" s="47">
        <v>87.314700000000002</v>
      </c>
    </row>
    <row r="156" spans="11:12" x14ac:dyDescent="0.25">
      <c r="K156" s="75">
        <v>43939</v>
      </c>
      <c r="L156" s="47">
        <v>101.88079999999999</v>
      </c>
    </row>
    <row r="157" spans="11:12" x14ac:dyDescent="0.25">
      <c r="K157" s="75">
        <v>43946</v>
      </c>
      <c r="L157" s="47">
        <v>101.9875</v>
      </c>
    </row>
    <row r="158" spans="11:12" x14ac:dyDescent="0.25">
      <c r="K158" s="75">
        <v>43953</v>
      </c>
      <c r="L158" s="47">
        <v>100.6418</v>
      </c>
    </row>
    <row r="159" spans="11:12" x14ac:dyDescent="0.25">
      <c r="K159" s="75">
        <v>43960</v>
      </c>
      <c r="L159" s="47">
        <v>88.484800000000007</v>
      </c>
    </row>
    <row r="160" spans="11:12" x14ac:dyDescent="0.25">
      <c r="K160" s="75">
        <v>43967</v>
      </c>
      <c r="L160" s="47">
        <v>84.465100000000007</v>
      </c>
    </row>
    <row r="161" spans="11:12" x14ac:dyDescent="0.25">
      <c r="K161" s="75">
        <v>43974</v>
      </c>
      <c r="L161" s="47">
        <v>83.609099999999998</v>
      </c>
    </row>
    <row r="162" spans="11:12" x14ac:dyDescent="0.25">
      <c r="K162" s="75">
        <v>43981</v>
      </c>
      <c r="L162" s="47">
        <v>84.174700000000001</v>
      </c>
    </row>
    <row r="163" spans="11:12" x14ac:dyDescent="0.25">
      <c r="K163" s="75">
        <v>43988</v>
      </c>
      <c r="L163" s="47">
        <v>94.304299999999998</v>
      </c>
    </row>
    <row r="164" spans="11:12" x14ac:dyDescent="0.25">
      <c r="K164" s="75">
        <v>43995</v>
      </c>
      <c r="L164" s="47">
        <v>97.630499999999998</v>
      </c>
    </row>
    <row r="165" spans="11:12" x14ac:dyDescent="0.25">
      <c r="K165" s="75">
        <v>44002</v>
      </c>
      <c r="L165" s="47">
        <v>93.960099999999997</v>
      </c>
    </row>
    <row r="166" spans="11:12" x14ac:dyDescent="0.25">
      <c r="K166" s="75">
        <v>44009</v>
      </c>
      <c r="L166" s="47">
        <v>90.498800000000003</v>
      </c>
    </row>
    <row r="167" spans="11:12" x14ac:dyDescent="0.25">
      <c r="K167" s="75">
        <v>44016</v>
      </c>
      <c r="L167" s="47">
        <v>95.755799999999994</v>
      </c>
    </row>
    <row r="168" spans="11:12" x14ac:dyDescent="0.25">
      <c r="K168" s="75">
        <v>44023</v>
      </c>
      <c r="L168" s="47">
        <v>92.41</v>
      </c>
    </row>
    <row r="169" spans="11:12" x14ac:dyDescent="0.25">
      <c r="K169" s="75">
        <v>44030</v>
      </c>
      <c r="L169" s="47">
        <v>91.662199999999999</v>
      </c>
    </row>
    <row r="170" spans="11:12" x14ac:dyDescent="0.25">
      <c r="K170" s="75">
        <v>44037</v>
      </c>
      <c r="L170" s="47">
        <v>90.693899999999999</v>
      </c>
    </row>
    <row r="171" spans="11:12" x14ac:dyDescent="0.25">
      <c r="K171" s="75">
        <v>44044</v>
      </c>
      <c r="L171" s="47">
        <v>90.882599999999996</v>
      </c>
    </row>
    <row r="172" spans="11:12" x14ac:dyDescent="0.25">
      <c r="K172" s="75">
        <v>44051</v>
      </c>
      <c r="L172" s="47">
        <v>92.022300000000001</v>
      </c>
    </row>
    <row r="173" spans="11:12" x14ac:dyDescent="0.25">
      <c r="K173" s="75">
        <v>44058</v>
      </c>
      <c r="L173" s="47">
        <v>93.360200000000006</v>
      </c>
    </row>
    <row r="174" spans="11:12" x14ac:dyDescent="0.25">
      <c r="K174" s="75">
        <v>44065</v>
      </c>
      <c r="L174" s="47">
        <v>93.336100000000002</v>
      </c>
    </row>
    <row r="175" spans="11:12" x14ac:dyDescent="0.25">
      <c r="K175" s="75">
        <v>44072</v>
      </c>
      <c r="L175" s="47">
        <v>93.538799999999995</v>
      </c>
    </row>
    <row r="176" spans="11:12" x14ac:dyDescent="0.25">
      <c r="K176" s="75">
        <v>44079</v>
      </c>
      <c r="L176" s="47">
        <v>95.436499999999995</v>
      </c>
    </row>
    <row r="177" spans="11:12" x14ac:dyDescent="0.25">
      <c r="K177" s="75">
        <v>44086</v>
      </c>
      <c r="L177" s="47">
        <v>95.32</v>
      </c>
    </row>
    <row r="178" spans="11:12" x14ac:dyDescent="0.25">
      <c r="K178" s="75">
        <v>44093</v>
      </c>
      <c r="L178" s="47">
        <v>93.4148</v>
      </c>
    </row>
    <row r="179" spans="11:12" x14ac:dyDescent="0.25">
      <c r="K179" s="75">
        <v>44100</v>
      </c>
      <c r="L179" s="47">
        <v>92.254800000000003</v>
      </c>
    </row>
    <row r="180" spans="11:12" x14ac:dyDescent="0.25">
      <c r="K180" s="75">
        <v>44107</v>
      </c>
      <c r="L180" s="47">
        <v>91.676599999999993</v>
      </c>
    </row>
    <row r="181" spans="11:12" x14ac:dyDescent="0.25">
      <c r="K181" s="75">
        <v>44114</v>
      </c>
      <c r="L181" s="47">
        <v>90.209400000000002</v>
      </c>
    </row>
    <row r="182" spans="11:12" x14ac:dyDescent="0.25">
      <c r="K182" s="75">
        <v>44121</v>
      </c>
      <c r="L182" s="47">
        <v>89.7363</v>
      </c>
    </row>
    <row r="183" spans="11:12" x14ac:dyDescent="0.25">
      <c r="K183" s="75">
        <v>44128</v>
      </c>
      <c r="L183" s="47">
        <v>87.6648</v>
      </c>
    </row>
    <row r="184" spans="11:12" x14ac:dyDescent="0.25">
      <c r="K184" s="75">
        <v>44135</v>
      </c>
      <c r="L184" s="47">
        <v>87.856399999999994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A4C51-1873-494C-A8F1-D643BA50E508}">
  <sheetPr codeName="Sheet4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21</v>
      </c>
    </row>
    <row r="2" spans="1:12" ht="19.5" customHeight="1" x14ac:dyDescent="0.3">
      <c r="A2" s="7" t="str">
        <f>"Weekly Payroll Jobs and Wages in Australia - " &amp;$L$1</f>
        <v>Weekly Payroll Jobs and Wages in Australia - Agriculture, forestry and fishing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44135</v>
      </c>
    </row>
    <row r="3" spans="1:12" ht="15" customHeight="1" x14ac:dyDescent="0.25">
      <c r="A3" s="38" t="str">
        <f>"Week ending "&amp;TEXT($L$2,"dddd dd mmmm yyyy")</f>
        <v>Week ending Saturday 31 October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44107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44114</v>
      </c>
    </row>
    <row r="6" spans="1:12" ht="16.5" customHeight="1" thickBot="1" x14ac:dyDescent="0.3">
      <c r="A6" s="36" t="str">
        <f>"Change in payroll jobs and total wages, "&amp;$L$1</f>
        <v>Change in payroll jobs and total wages, Agriculture, forestry and fishing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44121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0"/>
      <c r="H7" s="90"/>
      <c r="I7" s="91"/>
      <c r="J7" s="56"/>
      <c r="K7" s="43" t="s">
        <v>67</v>
      </c>
      <c r="L7" s="44">
        <v>44128</v>
      </c>
    </row>
    <row r="8" spans="1:12" ht="34.15" customHeight="1" x14ac:dyDescent="0.25">
      <c r="A8" s="93"/>
      <c r="B8" s="95" t="str">
        <f>"% Change between " &amp; TEXT($L$3,"dd mmmm")&amp;" and "&amp; TEXT($L$2,"dd mmmm") &amp; " (Change since 100th case of COVID-19)"</f>
        <v>% Change between 14 March and 31 October (Change since 100th case of COVID-19)</v>
      </c>
      <c r="C8" s="97" t="str">
        <f>"% Change between " &amp; TEXT($L$4,"dd mmmm")&amp;" and "&amp; TEXT($L$2,"dd mmmm") &amp; " (monthly change)"</f>
        <v>% Change between 03 October and 31 October (monthly change)</v>
      </c>
      <c r="D8" s="80" t="str">
        <f>"% Change between " &amp; TEXT($L$7,"dd mmmm")&amp;" and "&amp; TEXT($L$2,"dd mmmm") &amp; " (weekly change)"</f>
        <v>% Change between 24 October and 31 October (weekly change)</v>
      </c>
      <c r="E8" s="82" t="str">
        <f>"% Change between " &amp; TEXT($L$6,"dd mmmm")&amp;" and "&amp; TEXT($L$7,"dd mmmm") &amp; " (weekly change)"</f>
        <v>% Change between 17 October and 24 October (weekly change)</v>
      </c>
      <c r="F8" s="99" t="str">
        <f>"% Change between " &amp; TEXT($L$3,"dd mmmm")&amp;" and "&amp; TEXT($L$2,"dd mmmm") &amp; " (Change since 100th case of COVID-19)"</f>
        <v>% Change between 14 March and 31 October (Change since 100th case of COVID-19)</v>
      </c>
      <c r="G8" s="97" t="str">
        <f>"% Change between " &amp; TEXT($L$4,"dd mmmm")&amp;" and "&amp; TEXT($L$2,"dd mmmm") &amp; " (monthly change)"</f>
        <v>% Change between 03 October and 31 October (monthly change)</v>
      </c>
      <c r="H8" s="80" t="str">
        <f>"% Change between " &amp; TEXT($L$7,"dd mmmm")&amp;" and "&amp; TEXT($L$2,"dd mmmm") &amp; " (weekly change)"</f>
        <v>% Change between 24 October and 31 October (weekly change)</v>
      </c>
      <c r="I8" s="82" t="str">
        <f>"% Change between " &amp; TEXT($L$6,"dd mmmm")&amp;" and "&amp; TEXT($L$7,"dd mmmm") &amp; " (weekly change)"</f>
        <v>% Change between 17 October and 24 October (weekly change)</v>
      </c>
      <c r="J8" s="57"/>
      <c r="K8" s="43" t="s">
        <v>68</v>
      </c>
      <c r="L8" s="44">
        <v>44135</v>
      </c>
    </row>
    <row r="9" spans="1:12" ht="34.15" customHeight="1" thickBot="1" x14ac:dyDescent="0.3">
      <c r="A9" s="94"/>
      <c r="B9" s="96"/>
      <c r="C9" s="98"/>
      <c r="D9" s="81"/>
      <c r="E9" s="83"/>
      <c r="F9" s="100"/>
      <c r="G9" s="98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-6.7896518819579477E-2</v>
      </c>
      <c r="C11" s="32">
        <v>-4.0308133442012117E-2</v>
      </c>
      <c r="D11" s="32">
        <v>-6.663904665772824E-3</v>
      </c>
      <c r="E11" s="32">
        <v>-9.1136406045904117E-3</v>
      </c>
      <c r="F11" s="32">
        <v>-2.0291348562293865E-2</v>
      </c>
      <c r="G11" s="32">
        <v>-4.416597169209191E-2</v>
      </c>
      <c r="H11" s="32">
        <v>-4.5024274422204025E-3</v>
      </c>
      <c r="I11" s="68">
        <v>-7.7055603472098166E-3</v>
      </c>
      <c r="J11" s="46"/>
      <c r="K11" s="46"/>
      <c r="L11" s="47"/>
    </row>
    <row r="12" spans="1:12" x14ac:dyDescent="0.25">
      <c r="A12" s="69" t="s">
        <v>6</v>
      </c>
      <c r="B12" s="32">
        <v>-5.3983280206892359E-2</v>
      </c>
      <c r="C12" s="32">
        <v>-5.6536708253358881E-2</v>
      </c>
      <c r="D12" s="32">
        <v>-1.0914921712884329E-2</v>
      </c>
      <c r="E12" s="32">
        <v>-1.1560693641618491E-2</v>
      </c>
      <c r="F12" s="32">
        <v>-2.5732791006104927E-2</v>
      </c>
      <c r="G12" s="32">
        <v>-7.5479439310673246E-2</v>
      </c>
      <c r="H12" s="32">
        <v>-1.7372849673049084E-2</v>
      </c>
      <c r="I12" s="68">
        <v>-1.4698755417666409E-2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-0.11187579444343554</v>
      </c>
      <c r="C13" s="32">
        <v>-3.9147375658950212E-2</v>
      </c>
      <c r="D13" s="32">
        <v>-6.2512698950220047E-3</v>
      </c>
      <c r="E13" s="32">
        <v>-9.4925032703854217E-3</v>
      </c>
      <c r="F13" s="32">
        <v>-7.1391141924952994E-2</v>
      </c>
      <c r="G13" s="32">
        <v>-5.4663938146753854E-2</v>
      </c>
      <c r="H13" s="32">
        <v>-3.4546102361043829E-3</v>
      </c>
      <c r="I13" s="68">
        <v>-1.4367324689016137E-2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-1.0400265516096963E-2</v>
      </c>
      <c r="C14" s="32">
        <v>-3.7893582007679671E-2</v>
      </c>
      <c r="D14" s="32">
        <v>-8.6564484489809468E-3</v>
      </c>
      <c r="E14" s="32">
        <v>-1.6126921818776618E-2</v>
      </c>
      <c r="F14" s="32">
        <v>7.3627601323181802E-2</v>
      </c>
      <c r="G14" s="32">
        <v>-3.2321766951264874E-2</v>
      </c>
      <c r="H14" s="32">
        <v>-2.0868733807073436E-3</v>
      </c>
      <c r="I14" s="68">
        <v>-1.4731533028830679E-2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-8.5318953367240602E-2</v>
      </c>
      <c r="C15" s="32">
        <v>-4.6705837271682205E-2</v>
      </c>
      <c r="D15" s="32">
        <v>-7.5345744680851423E-3</v>
      </c>
      <c r="E15" s="32">
        <v>-2.0569305288301587E-3</v>
      </c>
      <c r="F15" s="32">
        <v>-1.6314611329076523E-2</v>
      </c>
      <c r="G15" s="32">
        <v>-4.5431713289765474E-2</v>
      </c>
      <c r="H15" s="32">
        <v>-4.5363864591111414E-3</v>
      </c>
      <c r="I15" s="68">
        <v>1.3493497414200251E-2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-4.7472446277938563E-2</v>
      </c>
      <c r="C16" s="32">
        <v>-1.5527555046455421E-2</v>
      </c>
      <c r="D16" s="32">
        <v>0</v>
      </c>
      <c r="E16" s="32">
        <v>0</v>
      </c>
      <c r="F16" s="32">
        <v>-1.9057200114843686E-2</v>
      </c>
      <c r="G16" s="32">
        <v>-7.7224136156860412E-3</v>
      </c>
      <c r="H16" s="32">
        <v>0</v>
      </c>
      <c r="I16" s="68">
        <v>0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-0.14649208846118256</v>
      </c>
      <c r="C17" s="32">
        <v>-2.0405692438402623E-2</v>
      </c>
      <c r="D17" s="32">
        <v>3.7936663401894055E-3</v>
      </c>
      <c r="E17" s="32">
        <v>-3.7944492627927096E-3</v>
      </c>
      <c r="F17" s="32">
        <v>-0.12375891235845904</v>
      </c>
      <c r="G17" s="32">
        <v>-1.8795734754033067E-2</v>
      </c>
      <c r="H17" s="32">
        <v>2.1636073393780375E-2</v>
      </c>
      <c r="I17" s="68">
        <v>-2.2816950080124521E-3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-2.1905476369092902E-3</v>
      </c>
      <c r="C18" s="32">
        <v>-6.529866479269153E-2</v>
      </c>
      <c r="D18" s="32">
        <v>-4.4311377245509487E-3</v>
      </c>
      <c r="E18" s="32">
        <v>-1.1102886750555152E-2</v>
      </c>
      <c r="F18" s="32">
        <v>9.6934211675220538E-2</v>
      </c>
      <c r="G18" s="32">
        <v>6.5732966425493089E-2</v>
      </c>
      <c r="H18" s="32">
        <v>-9.1006245147560172E-3</v>
      </c>
      <c r="I18" s="68">
        <v>8.8867732399853239E-2</v>
      </c>
      <c r="J18" s="46"/>
      <c r="K18" s="46"/>
      <c r="L18" s="47"/>
    </row>
    <row r="19" spans="1:12" x14ac:dyDescent="0.25">
      <c r="A19" s="70" t="s">
        <v>1</v>
      </c>
      <c r="B19" s="32">
        <v>-0.13418604651162802</v>
      </c>
      <c r="C19" s="32">
        <v>-7.2149532710280462E-2</v>
      </c>
      <c r="D19" s="32">
        <v>-2.6666666666666727E-2</v>
      </c>
      <c r="E19" s="32">
        <v>2.6845637583892579E-2</v>
      </c>
      <c r="F19" s="32">
        <v>-6.9551866382177807E-2</v>
      </c>
      <c r="G19" s="32">
        <v>-0.10224512986527101</v>
      </c>
      <c r="H19" s="32">
        <v>-1.9418729573025373E-2</v>
      </c>
      <c r="I19" s="68">
        <v>-2.4727571427061834E-2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-7.9348892748588695E-2</v>
      </c>
      <c r="C21" s="32">
        <v>-4.913636720370429E-2</v>
      </c>
      <c r="D21" s="32">
        <v>-8.4136560271249605E-3</v>
      </c>
      <c r="E21" s="32">
        <v>-1.0287089644638314E-2</v>
      </c>
      <c r="F21" s="32">
        <v>-2.5987488660510261E-2</v>
      </c>
      <c r="G21" s="32">
        <v>-4.7375404433453894E-2</v>
      </c>
      <c r="H21" s="32">
        <v>-6.4586784780739093E-3</v>
      </c>
      <c r="I21" s="68">
        <v>-6.9213634287152992E-3</v>
      </c>
      <c r="J21" s="46"/>
      <c r="K21" s="46"/>
      <c r="L21" s="46"/>
    </row>
    <row r="22" spans="1:12" x14ac:dyDescent="0.25">
      <c r="A22" s="69" t="s">
        <v>13</v>
      </c>
      <c r="B22" s="32">
        <v>-5.9958896343191959E-2</v>
      </c>
      <c r="C22" s="32">
        <v>-2.6045817220617717E-2</v>
      </c>
      <c r="D22" s="32">
        <v>-2.3611111111111471E-3</v>
      </c>
      <c r="E22" s="32">
        <v>-6.5750149432157734E-3</v>
      </c>
      <c r="F22" s="32">
        <v>-1.2837458032082028E-2</v>
      </c>
      <c r="G22" s="32">
        <v>-4.0621073380728512E-2</v>
      </c>
      <c r="H22" s="32">
        <v>3.3756121266284023E-3</v>
      </c>
      <c r="I22" s="68">
        <v>-9.3976306037760748E-3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0.18155891792755607</v>
      </c>
      <c r="C23" s="32">
        <v>-5.2116233447768612E-2</v>
      </c>
      <c r="D23" s="32">
        <v>-1.5668449197861034E-2</v>
      </c>
      <c r="E23" s="32">
        <v>-1.4801806322127464E-2</v>
      </c>
      <c r="F23" s="32">
        <v>0.33421337050196764</v>
      </c>
      <c r="G23" s="32">
        <v>-3.9874791507241047E-2</v>
      </c>
      <c r="H23" s="32">
        <v>3.2091523597628235E-3</v>
      </c>
      <c r="I23" s="68">
        <v>-5.9577259083832823E-3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-6.5070734728469914E-2</v>
      </c>
      <c r="C24" s="32">
        <v>-2.9710419485791673E-2</v>
      </c>
      <c r="D24" s="32">
        <v>-7.2080304603669987E-3</v>
      </c>
      <c r="E24" s="32">
        <v>-5.2337993251153625E-3</v>
      </c>
      <c r="F24" s="32">
        <v>2.7432331800482768E-2</v>
      </c>
      <c r="G24" s="32">
        <v>-2.2226100120890213E-2</v>
      </c>
      <c r="H24" s="32">
        <v>-6.7521532425240949E-4</v>
      </c>
      <c r="I24" s="68">
        <v>-4.3287524514944442E-3</v>
      </c>
      <c r="J24" s="46"/>
      <c r="K24" s="46" t="s">
        <v>48</v>
      </c>
      <c r="L24" s="47">
        <v>124.65</v>
      </c>
    </row>
    <row r="25" spans="1:12" x14ac:dyDescent="0.25">
      <c r="A25" s="69" t="s">
        <v>50</v>
      </c>
      <c r="B25" s="32">
        <v>-5.8289478526478589E-2</v>
      </c>
      <c r="C25" s="32">
        <v>-2.5993453105968345E-2</v>
      </c>
      <c r="D25" s="32">
        <v>-2.3742690058480287E-3</v>
      </c>
      <c r="E25" s="32">
        <v>-8.1973551929471755E-3</v>
      </c>
      <c r="F25" s="32">
        <v>-2.0053757080723655E-2</v>
      </c>
      <c r="G25" s="32">
        <v>-3.8554836405106041E-2</v>
      </c>
      <c r="H25" s="32">
        <v>-4.8439421350342515E-3</v>
      </c>
      <c r="I25" s="68">
        <v>-4.7986361972813807E-3</v>
      </c>
      <c r="J25" s="46"/>
      <c r="K25" s="46" t="s">
        <v>49</v>
      </c>
      <c r="L25" s="47">
        <v>96.36</v>
      </c>
    </row>
    <row r="26" spans="1:12" x14ac:dyDescent="0.25">
      <c r="A26" s="69" t="s">
        <v>51</v>
      </c>
      <c r="B26" s="32">
        <v>-5.6011340555179423E-2</v>
      </c>
      <c r="C26" s="32">
        <v>-2.2721338765496979E-2</v>
      </c>
      <c r="D26" s="32">
        <v>-1.4618862181638992E-3</v>
      </c>
      <c r="E26" s="32">
        <v>-4.4117647058823373E-3</v>
      </c>
      <c r="F26" s="32">
        <v>-1.4356943808735978E-2</v>
      </c>
      <c r="G26" s="32">
        <v>-1.5732035673532208E-2</v>
      </c>
      <c r="H26" s="32">
        <v>9.3264314478536114E-4</v>
      </c>
      <c r="I26" s="68">
        <v>-6.101326656935302E-3</v>
      </c>
      <c r="J26" s="46"/>
      <c r="K26" s="46" t="s">
        <v>50</v>
      </c>
      <c r="L26" s="47">
        <v>96.68</v>
      </c>
    </row>
    <row r="27" spans="1:12" ht="17.25" customHeight="1" x14ac:dyDescent="0.25">
      <c r="A27" s="69" t="s">
        <v>52</v>
      </c>
      <c r="B27" s="32">
        <v>-5.8676362297496287E-2</v>
      </c>
      <c r="C27" s="32">
        <v>-2.5022404423681865E-2</v>
      </c>
      <c r="D27" s="32">
        <v>-2.3861086723245828E-3</v>
      </c>
      <c r="E27" s="32">
        <v>-4.2255573364418098E-3</v>
      </c>
      <c r="F27" s="32">
        <v>-4.1838085719184459E-2</v>
      </c>
      <c r="G27" s="32">
        <v>-3.3991857352490662E-2</v>
      </c>
      <c r="H27" s="32">
        <v>-6.0866874379907898E-3</v>
      </c>
      <c r="I27" s="68">
        <v>-5.3215147652592165E-3</v>
      </c>
      <c r="J27" s="59"/>
      <c r="K27" s="50" t="s">
        <v>51</v>
      </c>
      <c r="L27" s="47">
        <v>96.59</v>
      </c>
    </row>
    <row r="28" spans="1:12" x14ac:dyDescent="0.25">
      <c r="A28" s="69" t="s">
        <v>53</v>
      </c>
      <c r="B28" s="32">
        <v>-8.8506398694494504E-2</v>
      </c>
      <c r="C28" s="32">
        <v>-3.338008926131697E-2</v>
      </c>
      <c r="D28" s="32">
        <v>-4.1737824903819165E-3</v>
      </c>
      <c r="E28" s="32">
        <v>-5.8768656716418066E-3</v>
      </c>
      <c r="F28" s="32">
        <v>-9.0050885268740388E-2</v>
      </c>
      <c r="G28" s="32">
        <v>-5.1693631016893282E-2</v>
      </c>
      <c r="H28" s="32">
        <v>-1.2114340467117901E-2</v>
      </c>
      <c r="I28" s="68">
        <v>-7.042816569007293E-4</v>
      </c>
      <c r="J28" s="54"/>
      <c r="K28" s="41" t="s">
        <v>52</v>
      </c>
      <c r="L28" s="47">
        <v>96.55</v>
      </c>
    </row>
    <row r="29" spans="1:12" ht="15.75" thickBot="1" x14ac:dyDescent="0.3">
      <c r="A29" s="71" t="s">
        <v>54</v>
      </c>
      <c r="B29" s="72">
        <v>-0.13364787111622556</v>
      </c>
      <c r="C29" s="72">
        <v>-6.5930521091811412E-2</v>
      </c>
      <c r="D29" s="72">
        <v>-1.1994750656168063E-2</v>
      </c>
      <c r="E29" s="72">
        <v>-1.0389610389610393E-2</v>
      </c>
      <c r="F29" s="72">
        <v>-0.10592102725130492</v>
      </c>
      <c r="G29" s="72">
        <v>-9.7413493817898988E-2</v>
      </c>
      <c r="H29" s="72">
        <v>-2.7278563637108788E-2</v>
      </c>
      <c r="I29" s="73">
        <v>3.4213153500959326E-3</v>
      </c>
      <c r="J29" s="54"/>
      <c r="K29" s="41" t="s">
        <v>53</v>
      </c>
      <c r="L29" s="47">
        <v>94.3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92.75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Agriculture, forestry and fishing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120.04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94.17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94.4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94.54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94.36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91.53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87.69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118.16</v>
      </c>
    </row>
    <row r="43" spans="1:12" x14ac:dyDescent="0.25">
      <c r="K43" s="46" t="s">
        <v>49</v>
      </c>
      <c r="L43" s="47">
        <v>93.49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94.17</v>
      </c>
    </row>
    <row r="45" spans="1:12" ht="15.4" customHeight="1" x14ac:dyDescent="0.25">
      <c r="A45" s="26" t="str">
        <f>"Indexed number of payroll jobs in "&amp;$L$1&amp;" each week by age group"</f>
        <v>Indexed number of payroll jobs in Agriculture, forestry and fishing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94.4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94.13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91.15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86.64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98.48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93.48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102.69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94.76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96.16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90.12</v>
      </c>
    </row>
    <row r="59" spans="1:12" ht="15.4" customHeight="1" x14ac:dyDescent="0.25">
      <c r="K59" s="41" t="s">
        <v>2</v>
      </c>
      <c r="L59" s="47">
        <v>97.14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Agriculture, forestry and fishing each week by State and Territory</v>
      </c>
      <c r="K60" s="41" t="s">
        <v>1</v>
      </c>
      <c r="L60" s="47">
        <v>97.18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92.72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89.6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99.83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89.58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94.41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87.19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92.19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92.49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91.61</v>
      </c>
    </row>
    <row r="72" spans="1:12" ht="15.4" customHeight="1" x14ac:dyDescent="0.25">
      <c r="K72" s="46" t="s">
        <v>5</v>
      </c>
      <c r="L72" s="47">
        <v>88.79</v>
      </c>
    </row>
    <row r="73" spans="1:12" ht="15.4" customHeight="1" x14ac:dyDescent="0.25">
      <c r="K73" s="46" t="s">
        <v>46</v>
      </c>
      <c r="L73" s="47">
        <v>98.78</v>
      </c>
    </row>
    <row r="74" spans="1:12" ht="15.4" customHeight="1" x14ac:dyDescent="0.25">
      <c r="K74" s="50" t="s">
        <v>4</v>
      </c>
      <c r="L74" s="47">
        <v>88.63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Agriculture, forestry and fishing each week by State and Territory</v>
      </c>
      <c r="K75" s="41" t="s">
        <v>3</v>
      </c>
      <c r="L75" s="47">
        <v>94.41</v>
      </c>
    </row>
    <row r="76" spans="1:12" ht="15.4" customHeight="1" x14ac:dyDescent="0.25">
      <c r="K76" s="41" t="s">
        <v>45</v>
      </c>
      <c r="L76" s="47">
        <v>87.28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92.57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89.07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100.33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89.15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102.01</v>
      </c>
    </row>
    <row r="85" spans="1:12" ht="15.4" customHeight="1" x14ac:dyDescent="0.25">
      <c r="K85" s="50" t="s">
        <v>4</v>
      </c>
      <c r="L85" s="47">
        <v>97.83</v>
      </c>
    </row>
    <row r="86" spans="1:12" ht="15.4" customHeight="1" x14ac:dyDescent="0.25">
      <c r="K86" s="41" t="s">
        <v>3</v>
      </c>
      <c r="L86" s="47">
        <v>97.72</v>
      </c>
    </row>
    <row r="87" spans="1:12" ht="15.4" customHeight="1" x14ac:dyDescent="0.25">
      <c r="K87" s="41" t="s">
        <v>45</v>
      </c>
      <c r="L87" s="47">
        <v>86.5</v>
      </c>
    </row>
    <row r="88" spans="1:12" ht="15.4" customHeight="1" x14ac:dyDescent="0.25">
      <c r="K88" s="41" t="s">
        <v>2</v>
      </c>
      <c r="L88" s="47">
        <v>118.32</v>
      </c>
    </row>
    <row r="89" spans="1:12" ht="15.4" customHeight="1" x14ac:dyDescent="0.25">
      <c r="K89" s="41" t="s">
        <v>1</v>
      </c>
      <c r="L89" s="47">
        <v>90.83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97.48</v>
      </c>
    </row>
    <row r="92" spans="1:12" ht="15" customHeight="1" x14ac:dyDescent="0.25">
      <c r="K92" s="46" t="s">
        <v>5</v>
      </c>
      <c r="L92" s="47">
        <v>86.93</v>
      </c>
    </row>
    <row r="93" spans="1:12" ht="15" customHeight="1" x14ac:dyDescent="0.25">
      <c r="A93" s="26"/>
      <c r="K93" s="46" t="s">
        <v>46</v>
      </c>
      <c r="L93" s="47">
        <v>99.13</v>
      </c>
    </row>
    <row r="94" spans="1:12" ht="15" customHeight="1" x14ac:dyDescent="0.25">
      <c r="K94" s="50" t="s">
        <v>4</v>
      </c>
      <c r="L94" s="47">
        <v>97.12</v>
      </c>
    </row>
    <row r="95" spans="1:12" ht="15" customHeight="1" x14ac:dyDescent="0.25">
      <c r="K95" s="41" t="s">
        <v>3</v>
      </c>
      <c r="L95" s="47">
        <v>96.28</v>
      </c>
    </row>
    <row r="96" spans="1:12" ht="15" customHeight="1" x14ac:dyDescent="0.25">
      <c r="K96" s="41" t="s">
        <v>45</v>
      </c>
      <c r="L96" s="47">
        <v>84.56</v>
      </c>
    </row>
    <row r="97" spans="1:12" ht="15" customHeight="1" x14ac:dyDescent="0.25">
      <c r="K97" s="41" t="s">
        <v>2</v>
      </c>
      <c r="L97" s="47">
        <v>111.96</v>
      </c>
    </row>
    <row r="98" spans="1:12" ht="15" customHeight="1" x14ac:dyDescent="0.25">
      <c r="K98" s="41" t="s">
        <v>1</v>
      </c>
      <c r="L98" s="47">
        <v>90.83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96.72</v>
      </c>
    </row>
    <row r="101" spans="1:12" x14ac:dyDescent="0.25">
      <c r="A101" s="25"/>
      <c r="B101" s="24"/>
      <c r="K101" s="46" t="s">
        <v>5</v>
      </c>
      <c r="L101" s="47">
        <v>86.79</v>
      </c>
    </row>
    <row r="102" spans="1:12" x14ac:dyDescent="0.25">
      <c r="A102" s="25"/>
      <c r="B102" s="24"/>
      <c r="K102" s="46" t="s">
        <v>46</v>
      </c>
      <c r="L102" s="47">
        <v>98.64</v>
      </c>
    </row>
    <row r="103" spans="1:12" x14ac:dyDescent="0.25">
      <c r="A103" s="25"/>
      <c r="B103" s="24"/>
      <c r="K103" s="50" t="s">
        <v>4</v>
      </c>
      <c r="L103" s="47">
        <v>97.35</v>
      </c>
    </row>
    <row r="104" spans="1:12" x14ac:dyDescent="0.25">
      <c r="A104" s="25"/>
      <c r="B104" s="24"/>
      <c r="K104" s="41" t="s">
        <v>3</v>
      </c>
      <c r="L104" s="47">
        <v>96.28</v>
      </c>
    </row>
    <row r="105" spans="1:12" x14ac:dyDescent="0.25">
      <c r="A105" s="25"/>
      <c r="B105" s="24"/>
      <c r="K105" s="41" t="s">
        <v>45</v>
      </c>
      <c r="L105" s="47">
        <v>85.91</v>
      </c>
    </row>
    <row r="106" spans="1:12" x14ac:dyDescent="0.25">
      <c r="A106" s="25"/>
      <c r="B106" s="24"/>
      <c r="K106" s="41" t="s">
        <v>2</v>
      </c>
      <c r="L106" s="47">
        <v>110.05</v>
      </c>
    </row>
    <row r="107" spans="1:12" x14ac:dyDescent="0.25">
      <c r="A107" s="25"/>
      <c r="B107" s="24"/>
      <c r="K107" s="41" t="s">
        <v>1</v>
      </c>
      <c r="L107" s="47">
        <v>89.83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100.44880000000001</v>
      </c>
    </row>
    <row r="111" spans="1:12" x14ac:dyDescent="0.25">
      <c r="K111" s="75">
        <v>43918</v>
      </c>
      <c r="L111" s="47">
        <v>99.984399999999994</v>
      </c>
    </row>
    <row r="112" spans="1:12" x14ac:dyDescent="0.25">
      <c r="K112" s="75">
        <v>43925</v>
      </c>
      <c r="L112" s="47">
        <v>98.252700000000004</v>
      </c>
    </row>
    <row r="113" spans="11:12" x14ac:dyDescent="0.25">
      <c r="K113" s="75">
        <v>43932</v>
      </c>
      <c r="L113" s="47">
        <v>96.429100000000005</v>
      </c>
    </row>
    <row r="114" spans="11:12" x14ac:dyDescent="0.25">
      <c r="K114" s="75">
        <v>43939</v>
      </c>
      <c r="L114" s="47">
        <v>96.340699999999998</v>
      </c>
    </row>
    <row r="115" spans="11:12" x14ac:dyDescent="0.25">
      <c r="K115" s="75">
        <v>43946</v>
      </c>
      <c r="L115" s="47">
        <v>96.665099999999995</v>
      </c>
    </row>
    <row r="116" spans="11:12" x14ac:dyDescent="0.25">
      <c r="K116" s="75">
        <v>43953</v>
      </c>
      <c r="L116" s="47">
        <v>96.542100000000005</v>
      </c>
    </row>
    <row r="117" spans="11:12" x14ac:dyDescent="0.25">
      <c r="K117" s="75">
        <v>43960</v>
      </c>
      <c r="L117" s="47">
        <v>96.631900000000002</v>
      </c>
    </row>
    <row r="118" spans="11:12" x14ac:dyDescent="0.25">
      <c r="K118" s="75">
        <v>43967</v>
      </c>
      <c r="L118" s="47">
        <v>96.741500000000002</v>
      </c>
    </row>
    <row r="119" spans="11:12" x14ac:dyDescent="0.25">
      <c r="K119" s="75">
        <v>43974</v>
      </c>
      <c r="L119" s="47">
        <v>96.626999999999995</v>
      </c>
    </row>
    <row r="120" spans="11:12" x14ac:dyDescent="0.25">
      <c r="K120" s="75">
        <v>43981</v>
      </c>
      <c r="L120" s="47">
        <v>96.285600000000002</v>
      </c>
    </row>
    <row r="121" spans="11:12" x14ac:dyDescent="0.25">
      <c r="K121" s="75">
        <v>43988</v>
      </c>
      <c r="L121" s="47">
        <v>96.571100000000001</v>
      </c>
    </row>
    <row r="122" spans="11:12" x14ac:dyDescent="0.25">
      <c r="K122" s="75">
        <v>43995</v>
      </c>
      <c r="L122" s="47">
        <v>97.178299999999993</v>
      </c>
    </row>
    <row r="123" spans="11:12" x14ac:dyDescent="0.25">
      <c r="K123" s="75">
        <v>44002</v>
      </c>
      <c r="L123" s="47">
        <v>97.541600000000003</v>
      </c>
    </row>
    <row r="124" spans="11:12" x14ac:dyDescent="0.25">
      <c r="K124" s="75">
        <v>44009</v>
      </c>
      <c r="L124" s="47">
        <v>97.720399999999998</v>
      </c>
    </row>
    <row r="125" spans="11:12" x14ac:dyDescent="0.25">
      <c r="K125" s="75">
        <v>44016</v>
      </c>
      <c r="L125" s="47">
        <v>98.420900000000003</v>
      </c>
    </row>
    <row r="126" spans="11:12" x14ac:dyDescent="0.25">
      <c r="K126" s="75">
        <v>44023</v>
      </c>
      <c r="L126" s="47">
        <v>97.843400000000003</v>
      </c>
    </row>
    <row r="127" spans="11:12" x14ac:dyDescent="0.25">
      <c r="K127" s="75">
        <v>44030</v>
      </c>
      <c r="L127" s="47">
        <v>97.039100000000005</v>
      </c>
    </row>
    <row r="128" spans="11:12" x14ac:dyDescent="0.25">
      <c r="K128" s="75">
        <v>44037</v>
      </c>
      <c r="L128" s="47">
        <v>97.105500000000006</v>
      </c>
    </row>
    <row r="129" spans="1:12" x14ac:dyDescent="0.25">
      <c r="K129" s="75">
        <v>44044</v>
      </c>
      <c r="L129" s="47">
        <v>97.035499999999999</v>
      </c>
    </row>
    <row r="130" spans="1:12" x14ac:dyDescent="0.25">
      <c r="K130" s="75">
        <v>44051</v>
      </c>
      <c r="L130" s="47">
        <v>96.667299999999997</v>
      </c>
    </row>
    <row r="131" spans="1:12" x14ac:dyDescent="0.25">
      <c r="K131" s="75">
        <v>44058</v>
      </c>
      <c r="L131" s="47">
        <v>96.695499999999996</v>
      </c>
    </row>
    <row r="132" spans="1:12" x14ac:dyDescent="0.25">
      <c r="K132" s="75">
        <v>44065</v>
      </c>
      <c r="L132" s="47">
        <v>96.581699999999998</v>
      </c>
    </row>
    <row r="133" spans="1:12" x14ac:dyDescent="0.25">
      <c r="K133" s="75">
        <v>44072</v>
      </c>
      <c r="L133" s="47">
        <v>97.034099999999995</v>
      </c>
    </row>
    <row r="134" spans="1:12" x14ac:dyDescent="0.25">
      <c r="K134" s="75">
        <v>44079</v>
      </c>
      <c r="L134" s="47">
        <v>97.569199999999995</v>
      </c>
    </row>
    <row r="135" spans="1:12" x14ac:dyDescent="0.25">
      <c r="K135" s="75">
        <v>44086</v>
      </c>
      <c r="L135" s="47">
        <v>97.737399999999994</v>
      </c>
    </row>
    <row r="136" spans="1:12" x14ac:dyDescent="0.25">
      <c r="K136" s="75">
        <v>44093</v>
      </c>
      <c r="L136" s="47">
        <v>98.007400000000004</v>
      </c>
    </row>
    <row r="137" spans="1:12" x14ac:dyDescent="0.25">
      <c r="K137" s="75">
        <v>44100</v>
      </c>
      <c r="L137" s="47">
        <v>98.091499999999996</v>
      </c>
    </row>
    <row r="138" spans="1:12" x14ac:dyDescent="0.25">
      <c r="K138" s="75">
        <v>44107</v>
      </c>
      <c r="L138" s="47">
        <v>97.125299999999996</v>
      </c>
    </row>
    <row r="139" spans="1:12" x14ac:dyDescent="0.25">
      <c r="K139" s="75">
        <v>44114</v>
      </c>
      <c r="L139" s="47">
        <v>94.997699999999995</v>
      </c>
    </row>
    <row r="140" spans="1:12" x14ac:dyDescent="0.25">
      <c r="A140" s="25"/>
      <c r="B140" s="24"/>
      <c r="K140" s="75">
        <v>44121</v>
      </c>
      <c r="L140" s="47">
        <v>94.698700000000002</v>
      </c>
    </row>
    <row r="141" spans="1:12" x14ac:dyDescent="0.25">
      <c r="A141" s="25"/>
      <c r="B141" s="24"/>
      <c r="K141" s="75">
        <v>44128</v>
      </c>
      <c r="L141" s="47">
        <v>93.835700000000003</v>
      </c>
    </row>
    <row r="142" spans="1:12" x14ac:dyDescent="0.25">
      <c r="K142" s="75">
        <v>44135</v>
      </c>
      <c r="L142" s="47">
        <v>93.210300000000004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102.0759</v>
      </c>
    </row>
    <row r="153" spans="11:12" x14ac:dyDescent="0.25">
      <c r="K153" s="75">
        <v>43918</v>
      </c>
      <c r="L153" s="47">
        <v>103.2178</v>
      </c>
    </row>
    <row r="154" spans="11:12" x14ac:dyDescent="0.25">
      <c r="K154" s="75">
        <v>43925</v>
      </c>
      <c r="L154" s="47">
        <v>102.9962</v>
      </c>
    </row>
    <row r="155" spans="11:12" x14ac:dyDescent="0.25">
      <c r="K155" s="75">
        <v>43932</v>
      </c>
      <c r="L155" s="47">
        <v>99.422300000000007</v>
      </c>
    </row>
    <row r="156" spans="11:12" x14ac:dyDescent="0.25">
      <c r="K156" s="75">
        <v>43939</v>
      </c>
      <c r="L156" s="47">
        <v>99.618899999999996</v>
      </c>
    </row>
    <row r="157" spans="11:12" x14ac:dyDescent="0.25">
      <c r="K157" s="75">
        <v>43946</v>
      </c>
      <c r="L157" s="47">
        <v>102.1033</v>
      </c>
    </row>
    <row r="158" spans="11:12" x14ac:dyDescent="0.25">
      <c r="K158" s="75">
        <v>43953</v>
      </c>
      <c r="L158" s="47">
        <v>102.2255</v>
      </c>
    </row>
    <row r="159" spans="11:12" x14ac:dyDescent="0.25">
      <c r="K159" s="75">
        <v>43960</v>
      </c>
      <c r="L159" s="47">
        <v>100.9478</v>
      </c>
    </row>
    <row r="160" spans="11:12" x14ac:dyDescent="0.25">
      <c r="K160" s="75">
        <v>43967</v>
      </c>
      <c r="L160" s="47">
        <v>100.51260000000001</v>
      </c>
    </row>
    <row r="161" spans="11:12" x14ac:dyDescent="0.25">
      <c r="K161" s="75">
        <v>43974</v>
      </c>
      <c r="L161" s="47">
        <v>100.4457</v>
      </c>
    </row>
    <row r="162" spans="11:12" x14ac:dyDescent="0.25">
      <c r="K162" s="75">
        <v>43981</v>
      </c>
      <c r="L162" s="47">
        <v>99.518000000000001</v>
      </c>
    </row>
    <row r="163" spans="11:12" x14ac:dyDescent="0.25">
      <c r="K163" s="75">
        <v>43988</v>
      </c>
      <c r="L163" s="47">
        <v>99.917199999999994</v>
      </c>
    </row>
    <row r="164" spans="11:12" x14ac:dyDescent="0.25">
      <c r="K164" s="75">
        <v>43995</v>
      </c>
      <c r="L164" s="47">
        <v>101.5335</v>
      </c>
    </row>
    <row r="165" spans="11:12" x14ac:dyDescent="0.25">
      <c r="K165" s="75">
        <v>44002</v>
      </c>
      <c r="L165" s="47">
        <v>105.82080000000001</v>
      </c>
    </row>
    <row r="166" spans="11:12" x14ac:dyDescent="0.25">
      <c r="K166" s="75">
        <v>44009</v>
      </c>
      <c r="L166" s="47">
        <v>105.8128</v>
      </c>
    </row>
    <row r="167" spans="11:12" x14ac:dyDescent="0.25">
      <c r="K167" s="75">
        <v>44016</v>
      </c>
      <c r="L167" s="47">
        <v>104.4216</v>
      </c>
    </row>
    <row r="168" spans="11:12" x14ac:dyDescent="0.25">
      <c r="K168" s="75">
        <v>44023</v>
      </c>
      <c r="L168" s="47">
        <v>97.924899999999994</v>
      </c>
    </row>
    <row r="169" spans="11:12" x14ac:dyDescent="0.25">
      <c r="K169" s="75">
        <v>44030</v>
      </c>
      <c r="L169" s="47">
        <v>97.142499999999998</v>
      </c>
    </row>
    <row r="170" spans="11:12" x14ac:dyDescent="0.25">
      <c r="K170" s="75">
        <v>44037</v>
      </c>
      <c r="L170" s="47">
        <v>96.942999999999998</v>
      </c>
    </row>
    <row r="171" spans="11:12" x14ac:dyDescent="0.25">
      <c r="K171" s="75">
        <v>44044</v>
      </c>
      <c r="L171" s="47">
        <v>97.308800000000005</v>
      </c>
    </row>
    <row r="172" spans="11:12" x14ac:dyDescent="0.25">
      <c r="K172" s="75">
        <v>44051</v>
      </c>
      <c r="L172" s="47">
        <v>96.977999999999994</v>
      </c>
    </row>
    <row r="173" spans="11:12" x14ac:dyDescent="0.25">
      <c r="K173" s="75">
        <v>44058</v>
      </c>
      <c r="L173" s="47">
        <v>96.855400000000003</v>
      </c>
    </row>
    <row r="174" spans="11:12" x14ac:dyDescent="0.25">
      <c r="K174" s="75">
        <v>44065</v>
      </c>
      <c r="L174" s="47">
        <v>97.921400000000006</v>
      </c>
    </row>
    <row r="175" spans="11:12" x14ac:dyDescent="0.25">
      <c r="K175" s="75">
        <v>44072</v>
      </c>
      <c r="L175" s="47">
        <v>99.755600000000001</v>
      </c>
    </row>
    <row r="176" spans="11:12" x14ac:dyDescent="0.25">
      <c r="K176" s="75">
        <v>44079</v>
      </c>
      <c r="L176" s="47">
        <v>100.84059999999999</v>
      </c>
    </row>
    <row r="177" spans="11:12" x14ac:dyDescent="0.25">
      <c r="K177" s="75">
        <v>44086</v>
      </c>
      <c r="L177" s="47">
        <v>101.45189999999999</v>
      </c>
    </row>
    <row r="178" spans="11:12" x14ac:dyDescent="0.25">
      <c r="K178" s="75">
        <v>44093</v>
      </c>
      <c r="L178" s="47">
        <v>101.8511</v>
      </c>
    </row>
    <row r="179" spans="11:12" x14ac:dyDescent="0.25">
      <c r="K179" s="75">
        <v>44100</v>
      </c>
      <c r="L179" s="47">
        <v>102.10339999999999</v>
      </c>
    </row>
    <row r="180" spans="11:12" x14ac:dyDescent="0.25">
      <c r="K180" s="75">
        <v>44107</v>
      </c>
      <c r="L180" s="47">
        <v>102.4978</v>
      </c>
    </row>
    <row r="181" spans="11:12" x14ac:dyDescent="0.25">
      <c r="K181" s="75">
        <v>44114</v>
      </c>
      <c r="L181" s="47">
        <v>99.780500000000004</v>
      </c>
    </row>
    <row r="182" spans="11:12" x14ac:dyDescent="0.25">
      <c r="K182" s="75">
        <v>44121</v>
      </c>
      <c r="L182" s="47">
        <v>99.178200000000004</v>
      </c>
    </row>
    <row r="183" spans="11:12" x14ac:dyDescent="0.25">
      <c r="K183" s="75">
        <v>44128</v>
      </c>
      <c r="L183" s="47">
        <v>98.414000000000001</v>
      </c>
    </row>
    <row r="184" spans="11:12" x14ac:dyDescent="0.25">
      <c r="K184" s="75">
        <v>44135</v>
      </c>
      <c r="L184" s="47">
        <v>97.9709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7955E-A4A5-4147-8EF2-B8CF4587F72F}">
  <sheetPr codeName="Sheet22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38</v>
      </c>
    </row>
    <row r="2" spans="1:12" ht="19.5" customHeight="1" x14ac:dyDescent="0.3">
      <c r="A2" s="7" t="str">
        <f>"Weekly Payroll Jobs and Wages in Australia - " &amp;$L$1</f>
        <v>Weekly Payroll Jobs and Wages in Australia - Other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44135</v>
      </c>
    </row>
    <row r="3" spans="1:12" ht="15" customHeight="1" x14ac:dyDescent="0.25">
      <c r="A3" s="38" t="str">
        <f>"Week ending "&amp;TEXT($L$2,"dddd dd mmmm yyyy")</f>
        <v>Week ending Saturday 31 October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44107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44114</v>
      </c>
    </row>
    <row r="6" spans="1:12" ht="16.5" customHeight="1" thickBot="1" x14ac:dyDescent="0.3">
      <c r="A6" s="36" t="str">
        <f>"Change in payroll jobs and total wages, "&amp;$L$1</f>
        <v>Change in payroll jobs and total wages, Other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44121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0"/>
      <c r="H7" s="90"/>
      <c r="I7" s="91"/>
      <c r="J7" s="56"/>
      <c r="K7" s="43" t="s">
        <v>67</v>
      </c>
      <c r="L7" s="44">
        <v>44128</v>
      </c>
    </row>
    <row r="8" spans="1:12" ht="34.15" customHeight="1" x14ac:dyDescent="0.25">
      <c r="A8" s="93"/>
      <c r="B8" s="95" t="str">
        <f>"% Change between " &amp; TEXT($L$3,"dd mmmm")&amp;" and "&amp; TEXT($L$2,"dd mmmm") &amp; " (Change since 100th case of COVID-19)"</f>
        <v>% Change between 14 March and 31 October (Change since 100th case of COVID-19)</v>
      </c>
      <c r="C8" s="97" t="str">
        <f>"% Change between " &amp; TEXT($L$4,"dd mmmm")&amp;" and "&amp; TEXT($L$2,"dd mmmm") &amp; " (monthly change)"</f>
        <v>% Change between 03 October and 31 October (monthly change)</v>
      </c>
      <c r="D8" s="80" t="str">
        <f>"% Change between " &amp; TEXT($L$7,"dd mmmm")&amp;" and "&amp; TEXT($L$2,"dd mmmm") &amp; " (weekly change)"</f>
        <v>% Change between 24 October and 31 October (weekly change)</v>
      </c>
      <c r="E8" s="82" t="str">
        <f>"% Change between " &amp; TEXT($L$6,"dd mmmm")&amp;" and "&amp; TEXT($L$7,"dd mmmm") &amp; " (weekly change)"</f>
        <v>% Change between 17 October and 24 October (weekly change)</v>
      </c>
      <c r="F8" s="99" t="str">
        <f>"% Change between " &amp; TEXT($L$3,"dd mmmm")&amp;" and "&amp; TEXT($L$2,"dd mmmm") &amp; " (Change since 100th case of COVID-19)"</f>
        <v>% Change between 14 March and 31 October (Change since 100th case of COVID-19)</v>
      </c>
      <c r="G8" s="97" t="str">
        <f>"% Change between " &amp; TEXT($L$4,"dd mmmm")&amp;" and "&amp; TEXT($L$2,"dd mmmm") &amp; " (monthly change)"</f>
        <v>% Change between 03 October and 31 October (monthly change)</v>
      </c>
      <c r="H8" s="80" t="str">
        <f>"% Change between " &amp; TEXT($L$7,"dd mmmm")&amp;" and "&amp; TEXT($L$2,"dd mmmm") &amp; " (weekly change)"</f>
        <v>% Change between 24 October and 31 October (weekly change)</v>
      </c>
      <c r="I8" s="82" t="str">
        <f>"% Change between " &amp; TEXT($L$6,"dd mmmm")&amp;" and "&amp; TEXT($L$7,"dd mmmm") &amp; " (weekly change)"</f>
        <v>% Change between 17 October and 24 October (weekly change)</v>
      </c>
      <c r="J8" s="57"/>
      <c r="K8" s="43" t="s">
        <v>68</v>
      </c>
      <c r="L8" s="44">
        <v>44135</v>
      </c>
    </row>
    <row r="9" spans="1:12" ht="34.15" customHeight="1" thickBot="1" x14ac:dyDescent="0.3">
      <c r="A9" s="94"/>
      <c r="B9" s="96"/>
      <c r="C9" s="98"/>
      <c r="D9" s="81"/>
      <c r="E9" s="83"/>
      <c r="F9" s="100"/>
      <c r="G9" s="98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-5.3665474089783283E-2</v>
      </c>
      <c r="C11" s="32">
        <v>-1.7397085273402668E-2</v>
      </c>
      <c r="D11" s="32">
        <v>-4.6970513050692553E-4</v>
      </c>
      <c r="E11" s="32">
        <v>-9.5661903501054191E-4</v>
      </c>
      <c r="F11" s="32">
        <v>-4.464324434696465E-3</v>
      </c>
      <c r="G11" s="32">
        <v>-3.4156706592303521E-2</v>
      </c>
      <c r="H11" s="32">
        <v>-1.2550390630238217E-3</v>
      </c>
      <c r="I11" s="68">
        <v>-4.0189570904046734E-3</v>
      </c>
      <c r="J11" s="46"/>
      <c r="K11" s="46"/>
      <c r="L11" s="47"/>
    </row>
    <row r="12" spans="1:12" x14ac:dyDescent="0.25">
      <c r="A12" s="69" t="s">
        <v>6</v>
      </c>
      <c r="B12" s="32">
        <v>-4.9781645858015033E-2</v>
      </c>
      <c r="C12" s="32">
        <v>-3.1988153704752387E-2</v>
      </c>
      <c r="D12" s="32">
        <v>-8.7513784842376818E-3</v>
      </c>
      <c r="E12" s="32">
        <v>-2.6548336936321748E-3</v>
      </c>
      <c r="F12" s="32">
        <v>-1.1808499608383927E-2</v>
      </c>
      <c r="G12" s="32">
        <v>-3.4057030650489262E-2</v>
      </c>
      <c r="H12" s="32">
        <v>-1.0702010321922306E-2</v>
      </c>
      <c r="I12" s="68">
        <v>-5.9108354328820667E-3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-9.5436685340285043E-2</v>
      </c>
      <c r="C13" s="32">
        <v>5.4979283811777968E-3</v>
      </c>
      <c r="D13" s="32">
        <v>7.7720514626822279E-3</v>
      </c>
      <c r="E13" s="32">
        <v>3.8709197156363562E-3</v>
      </c>
      <c r="F13" s="32">
        <v>-3.004444865743916E-2</v>
      </c>
      <c r="G13" s="32">
        <v>8.133496202442636E-3</v>
      </c>
      <c r="H13" s="32">
        <v>1.4395163096613928E-2</v>
      </c>
      <c r="I13" s="68">
        <v>6.8986355274029965E-3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-4.7186502073304437E-2</v>
      </c>
      <c r="C14" s="32">
        <v>-1.4798004065791903E-2</v>
      </c>
      <c r="D14" s="32">
        <v>5.5066267635741628E-3</v>
      </c>
      <c r="E14" s="32">
        <v>-2.6587072662971334E-3</v>
      </c>
      <c r="F14" s="32">
        <v>-4.1041648089246152E-3</v>
      </c>
      <c r="G14" s="32">
        <v>-6.172008158218123E-2</v>
      </c>
      <c r="H14" s="32">
        <v>-1.6123287911118389E-3</v>
      </c>
      <c r="I14" s="68">
        <v>-4.314838499592244E-3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-2.4497479264921185E-2</v>
      </c>
      <c r="C15" s="32">
        <v>-9.2716161532744312E-3</v>
      </c>
      <c r="D15" s="32">
        <v>5.0458677166673738E-3</v>
      </c>
      <c r="E15" s="32">
        <v>-3.1317855353265589E-3</v>
      </c>
      <c r="F15" s="32">
        <v>2.7213031302423918E-2</v>
      </c>
      <c r="G15" s="32">
        <v>-1.2796771907467197E-2</v>
      </c>
      <c r="H15" s="32">
        <v>1.0135230494375369E-2</v>
      </c>
      <c r="I15" s="68">
        <v>-3.9169331171124977E-3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-1.5823662609680156E-2</v>
      </c>
      <c r="C16" s="32">
        <v>-2.3493646001544577E-2</v>
      </c>
      <c r="D16" s="32">
        <v>-6.9226009139375932E-3</v>
      </c>
      <c r="E16" s="32">
        <v>-1.093623698350088E-3</v>
      </c>
      <c r="F16" s="32">
        <v>4.0911772524210743E-2</v>
      </c>
      <c r="G16" s="32">
        <v>-4.901875109757492E-2</v>
      </c>
      <c r="H16" s="32">
        <v>-8.4696456821817812E-3</v>
      </c>
      <c r="I16" s="68">
        <v>-1.5371249647852858E-2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-3.8865798698047072E-2</v>
      </c>
      <c r="C17" s="32">
        <v>-1.6456571867794034E-2</v>
      </c>
      <c r="D17" s="32">
        <v>-4.0809443507588972E-3</v>
      </c>
      <c r="E17" s="32">
        <v>1.3408702510845361E-2</v>
      </c>
      <c r="F17" s="32">
        <v>2.0571555758630566E-4</v>
      </c>
      <c r="G17" s="32">
        <v>-2.0554797147365522E-2</v>
      </c>
      <c r="H17" s="32">
        <v>-1.4633630427499766E-2</v>
      </c>
      <c r="I17" s="68">
        <v>1.8327230540749584E-2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-1.9995850622406608E-2</v>
      </c>
      <c r="C18" s="32">
        <v>-7.3436641820321724E-2</v>
      </c>
      <c r="D18" s="32">
        <v>-4.0860215053764026E-3</v>
      </c>
      <c r="E18" s="32">
        <v>-2.6277971669061762E-2</v>
      </c>
      <c r="F18" s="32">
        <v>5.0878769829174608E-3</v>
      </c>
      <c r="G18" s="32">
        <v>-0.13958113340893541</v>
      </c>
      <c r="H18" s="32">
        <v>2.2961106441528489E-2</v>
      </c>
      <c r="I18" s="68">
        <v>-5.1249095134161315E-2</v>
      </c>
      <c r="J18" s="46"/>
      <c r="K18" s="46"/>
      <c r="L18" s="47"/>
    </row>
    <row r="19" spans="1:12" x14ac:dyDescent="0.25">
      <c r="A19" s="70" t="s">
        <v>1</v>
      </c>
      <c r="B19" s="32">
        <v>-2.6090948214029575E-2</v>
      </c>
      <c r="C19" s="32">
        <v>-3.9592587353232456E-2</v>
      </c>
      <c r="D19" s="32">
        <v>-1.1772925764192199E-2</v>
      </c>
      <c r="E19" s="32">
        <v>-2.0337013364323253E-3</v>
      </c>
      <c r="F19" s="32">
        <v>1.7999824668149644E-2</v>
      </c>
      <c r="G19" s="32">
        <v>-5.8566170990360655E-2</v>
      </c>
      <c r="H19" s="32">
        <v>-1.6479969260250305E-2</v>
      </c>
      <c r="I19" s="68">
        <v>-5.1944907727223821E-3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-5.351422277900808E-2</v>
      </c>
      <c r="C21" s="32">
        <v>-2.7798892493840377E-2</v>
      </c>
      <c r="D21" s="32">
        <v>-2.9099506501791828E-3</v>
      </c>
      <c r="E21" s="32">
        <v>-4.8426150121065881E-3</v>
      </c>
      <c r="F21" s="32">
        <v>-2.1220199541543749E-2</v>
      </c>
      <c r="G21" s="32">
        <v>-3.6759609388182901E-2</v>
      </c>
      <c r="H21" s="32">
        <v>-6.2057028682414028E-3</v>
      </c>
      <c r="I21" s="68">
        <v>-7.8066463360335625E-3</v>
      </c>
      <c r="J21" s="46"/>
      <c r="K21" s="46"/>
      <c r="L21" s="46"/>
    </row>
    <row r="22" spans="1:12" x14ac:dyDescent="0.25">
      <c r="A22" s="69" t="s">
        <v>13</v>
      </c>
      <c r="B22" s="32">
        <v>-6.2119135477069043E-2</v>
      </c>
      <c r="C22" s="32">
        <v>-1.0704870310404568E-2</v>
      </c>
      <c r="D22" s="32">
        <v>8.7317170023615276E-4</v>
      </c>
      <c r="E22" s="32">
        <v>1.4415509099445778E-3</v>
      </c>
      <c r="F22" s="32">
        <v>1.1560475832874451E-2</v>
      </c>
      <c r="G22" s="32">
        <v>-3.1528423964187424E-2</v>
      </c>
      <c r="H22" s="32">
        <v>4.8844962319245511E-3</v>
      </c>
      <c r="I22" s="68">
        <v>6.2426468202048113E-4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0.11190826096637729</v>
      </c>
      <c r="C23" s="32">
        <v>2.8049684326104884E-2</v>
      </c>
      <c r="D23" s="32">
        <v>1.3239093676022939E-2</v>
      </c>
      <c r="E23" s="32">
        <v>1.1839583903640927E-2</v>
      </c>
      <c r="F23" s="32">
        <v>0.27191413704356582</v>
      </c>
      <c r="G23" s="32">
        <v>-2.0246509357045528E-2</v>
      </c>
      <c r="H23" s="32">
        <v>1.0120785797998799E-2</v>
      </c>
      <c r="I23" s="68">
        <v>2.3901492247050404E-2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-7.5181877115897189E-2</v>
      </c>
      <c r="C24" s="32">
        <v>-1.8993467215097981E-2</v>
      </c>
      <c r="D24" s="32">
        <v>3.8308703217926343E-4</v>
      </c>
      <c r="E24" s="32">
        <v>-3.1156692197842339E-4</v>
      </c>
      <c r="F24" s="32">
        <v>4.8843992810170267E-3</v>
      </c>
      <c r="G24" s="32">
        <v>-2.8031623479633394E-2</v>
      </c>
      <c r="H24" s="32">
        <v>-1.7710467290721343E-4</v>
      </c>
      <c r="I24" s="68">
        <v>-3.7860849426674115E-4</v>
      </c>
      <c r="J24" s="46"/>
      <c r="K24" s="46" t="s">
        <v>48</v>
      </c>
      <c r="L24" s="47">
        <v>108.16</v>
      </c>
    </row>
    <row r="25" spans="1:12" x14ac:dyDescent="0.25">
      <c r="A25" s="69" t="s">
        <v>50</v>
      </c>
      <c r="B25" s="32">
        <v>-5.39836176812718E-2</v>
      </c>
      <c r="C25" s="32">
        <v>-2.1030219435736686E-2</v>
      </c>
      <c r="D25" s="32">
        <v>-2.7865271870329833E-3</v>
      </c>
      <c r="E25" s="32">
        <v>-2.9291527107397908E-3</v>
      </c>
      <c r="F25" s="32">
        <v>-4.1095798691207497E-3</v>
      </c>
      <c r="G25" s="32">
        <v>-3.3484807176572207E-2</v>
      </c>
      <c r="H25" s="32">
        <v>-2.5783998852342283E-3</v>
      </c>
      <c r="I25" s="68">
        <v>-5.7162639184098474E-3</v>
      </c>
      <c r="J25" s="46"/>
      <c r="K25" s="46" t="s">
        <v>49</v>
      </c>
      <c r="L25" s="47">
        <v>94.27</v>
      </c>
    </row>
    <row r="26" spans="1:12" x14ac:dyDescent="0.25">
      <c r="A26" s="69" t="s">
        <v>51</v>
      </c>
      <c r="B26" s="32">
        <v>-2.7938712269023336E-2</v>
      </c>
      <c r="C26" s="32">
        <v>-8.9288691912765561E-3</v>
      </c>
      <c r="D26" s="32">
        <v>8.2066734612484815E-4</v>
      </c>
      <c r="E26" s="32">
        <v>-8.1173623000174722E-4</v>
      </c>
      <c r="F26" s="32">
        <v>8.1008743262831473E-3</v>
      </c>
      <c r="G26" s="32">
        <v>-2.298620088353176E-2</v>
      </c>
      <c r="H26" s="32">
        <v>-1.0745461100919451E-3</v>
      </c>
      <c r="I26" s="68">
        <v>-2.4321640714498605E-3</v>
      </c>
      <c r="J26" s="46"/>
      <c r="K26" s="46" t="s">
        <v>50</v>
      </c>
      <c r="L26" s="47">
        <v>96.63</v>
      </c>
    </row>
    <row r="27" spans="1:12" ht="17.25" customHeight="1" x14ac:dyDescent="0.25">
      <c r="A27" s="69" t="s">
        <v>52</v>
      </c>
      <c r="B27" s="32">
        <v>-2.5154943433349675E-2</v>
      </c>
      <c r="C27" s="32">
        <v>-6.2601148073863078E-3</v>
      </c>
      <c r="D27" s="32">
        <v>1.6895271624519648E-3</v>
      </c>
      <c r="E27" s="32">
        <v>1.256434866067524E-3</v>
      </c>
      <c r="F27" s="32">
        <v>1.4665432936072698E-2</v>
      </c>
      <c r="G27" s="32">
        <v>-2.2912276702686585E-2</v>
      </c>
      <c r="H27" s="32">
        <v>1.443710298328682E-3</v>
      </c>
      <c r="I27" s="68">
        <v>-2.9025871154298999E-3</v>
      </c>
      <c r="J27" s="59"/>
      <c r="K27" s="50" t="s">
        <v>51</v>
      </c>
      <c r="L27" s="47">
        <v>98.08</v>
      </c>
    </row>
    <row r="28" spans="1:12" x14ac:dyDescent="0.25">
      <c r="A28" s="69" t="s">
        <v>53</v>
      </c>
      <c r="B28" s="32">
        <v>-5.4488254165373062E-2</v>
      </c>
      <c r="C28" s="32">
        <v>-1.3907036983738741E-2</v>
      </c>
      <c r="D28" s="32">
        <v>7.0974808324208993E-4</v>
      </c>
      <c r="E28" s="32">
        <v>5.1139684395096197E-4</v>
      </c>
      <c r="F28" s="32">
        <v>-4.036096603082151E-2</v>
      </c>
      <c r="G28" s="32">
        <v>-4.8879981277292872E-2</v>
      </c>
      <c r="H28" s="32">
        <v>-8.7929600892555637E-4</v>
      </c>
      <c r="I28" s="68">
        <v>-1.0805556316464293E-2</v>
      </c>
      <c r="J28" s="54"/>
      <c r="K28" s="41" t="s">
        <v>52</v>
      </c>
      <c r="L28" s="47">
        <v>98.1</v>
      </c>
    </row>
    <row r="29" spans="1:12" ht="15.75" thickBot="1" x14ac:dyDescent="0.3">
      <c r="A29" s="71" t="s">
        <v>54</v>
      </c>
      <c r="B29" s="72">
        <v>-0.11430340557275542</v>
      </c>
      <c r="C29" s="72">
        <v>-1.0707892595606228E-2</v>
      </c>
      <c r="D29" s="72">
        <v>2.1347620028846492E-3</v>
      </c>
      <c r="E29" s="72">
        <v>8.2491235306259014E-4</v>
      </c>
      <c r="F29" s="72">
        <v>-8.5923295759049778E-2</v>
      </c>
      <c r="G29" s="72">
        <v>-5.5260564791751232E-2</v>
      </c>
      <c r="H29" s="72">
        <v>3.9657938952044614E-3</v>
      </c>
      <c r="I29" s="73">
        <v>-6.6114842862832202E-3</v>
      </c>
      <c r="J29" s="54"/>
      <c r="K29" s="41" t="s">
        <v>53</v>
      </c>
      <c r="L29" s="47">
        <v>95.88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89.53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Other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109.74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92.45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94.87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97.13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97.32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94.48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88.38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111.19</v>
      </c>
    </row>
    <row r="43" spans="1:12" x14ac:dyDescent="0.25">
      <c r="K43" s="46" t="s">
        <v>49</v>
      </c>
      <c r="L43" s="47">
        <v>92.48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94.6</v>
      </c>
    </row>
    <row r="45" spans="1:12" ht="15.4" customHeight="1" x14ac:dyDescent="0.25">
      <c r="A45" s="26" t="str">
        <f>"Indexed number of payroll jobs in "&amp;$L$1&amp;" each week by age group"</f>
        <v>Indexed number of payroll jobs in Other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97.21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97.48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94.55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88.57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97.78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93.29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96.89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98.01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103.31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97.19</v>
      </c>
    </row>
    <row r="59" spans="1:12" ht="15.4" customHeight="1" x14ac:dyDescent="0.25">
      <c r="K59" s="41" t="s">
        <v>2</v>
      </c>
      <c r="L59" s="47">
        <v>107.5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Other services each week by State and Territory</v>
      </c>
      <c r="K60" s="41" t="s">
        <v>1</v>
      </c>
      <c r="L60" s="47">
        <v>102.01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94.9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91.76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94.2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96.59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100.63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95.93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98.58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99.55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93.88</v>
      </c>
    </row>
    <row r="72" spans="1:12" ht="15.4" customHeight="1" x14ac:dyDescent="0.25">
      <c r="K72" s="46" t="s">
        <v>5</v>
      </c>
      <c r="L72" s="47">
        <v>91.96</v>
      </c>
    </row>
    <row r="73" spans="1:12" ht="15.4" customHeight="1" x14ac:dyDescent="0.25">
      <c r="K73" s="46" t="s">
        <v>46</v>
      </c>
      <c r="L73" s="47">
        <v>94.55</v>
      </c>
    </row>
    <row r="74" spans="1:12" ht="15.4" customHeight="1" x14ac:dyDescent="0.25">
      <c r="K74" s="50" t="s">
        <v>4</v>
      </c>
      <c r="L74" s="47">
        <v>97.44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Other services each week by State and Territory</v>
      </c>
      <c r="K75" s="41" t="s">
        <v>3</v>
      </c>
      <c r="L75" s="47">
        <v>99.67</v>
      </c>
    </row>
    <row r="76" spans="1:12" ht="15.4" customHeight="1" x14ac:dyDescent="0.25">
      <c r="K76" s="41" t="s">
        <v>45</v>
      </c>
      <c r="L76" s="47">
        <v>95.12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98.5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98.13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97.72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87.68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95.38</v>
      </c>
    </row>
    <row r="85" spans="1:12" ht="15.4" customHeight="1" x14ac:dyDescent="0.25">
      <c r="K85" s="50" t="s">
        <v>4</v>
      </c>
      <c r="L85" s="47">
        <v>97.9</v>
      </c>
    </row>
    <row r="86" spans="1:12" ht="15.4" customHeight="1" x14ac:dyDescent="0.25">
      <c r="K86" s="41" t="s">
        <v>3</v>
      </c>
      <c r="L86" s="47">
        <v>97.54</v>
      </c>
    </row>
    <row r="87" spans="1:12" ht="15.4" customHeight="1" x14ac:dyDescent="0.25">
      <c r="K87" s="41" t="s">
        <v>45</v>
      </c>
      <c r="L87" s="47">
        <v>97.62</v>
      </c>
    </row>
    <row r="88" spans="1:12" ht="15.4" customHeight="1" x14ac:dyDescent="0.25">
      <c r="K88" s="41" t="s">
        <v>2</v>
      </c>
      <c r="L88" s="47">
        <v>102.6</v>
      </c>
    </row>
    <row r="89" spans="1:12" ht="15.4" customHeight="1" x14ac:dyDescent="0.25">
      <c r="K89" s="41" t="s">
        <v>1</v>
      </c>
      <c r="L89" s="47">
        <v>99.12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95.81</v>
      </c>
    </row>
    <row r="92" spans="1:12" ht="15" customHeight="1" x14ac:dyDescent="0.25">
      <c r="K92" s="46" t="s">
        <v>5</v>
      </c>
      <c r="L92" s="47">
        <v>88.43</v>
      </c>
    </row>
    <row r="93" spans="1:12" ht="15" customHeight="1" x14ac:dyDescent="0.25">
      <c r="A93" s="26"/>
      <c r="K93" s="46" t="s">
        <v>46</v>
      </c>
      <c r="L93" s="47">
        <v>93.87</v>
      </c>
    </row>
    <row r="94" spans="1:12" ht="15" customHeight="1" x14ac:dyDescent="0.25">
      <c r="K94" s="50" t="s">
        <v>4</v>
      </c>
      <c r="L94" s="47">
        <v>96.47</v>
      </c>
    </row>
    <row r="95" spans="1:12" ht="15" customHeight="1" x14ac:dyDescent="0.25">
      <c r="K95" s="41" t="s">
        <v>3</v>
      </c>
      <c r="L95" s="47">
        <v>96.52</v>
      </c>
    </row>
    <row r="96" spans="1:12" ht="15" customHeight="1" x14ac:dyDescent="0.25">
      <c r="K96" s="41" t="s">
        <v>45</v>
      </c>
      <c r="L96" s="47">
        <v>96.1</v>
      </c>
    </row>
    <row r="97" spans="1:12" ht="15" customHeight="1" x14ac:dyDescent="0.25">
      <c r="K97" s="41" t="s">
        <v>2</v>
      </c>
      <c r="L97" s="47">
        <v>96.63</v>
      </c>
    </row>
    <row r="98" spans="1:12" ht="15" customHeight="1" x14ac:dyDescent="0.25">
      <c r="K98" s="41" t="s">
        <v>1</v>
      </c>
      <c r="L98" s="47">
        <v>96.18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95.15</v>
      </c>
    </row>
    <row r="101" spans="1:12" x14ac:dyDescent="0.25">
      <c r="A101" s="25"/>
      <c r="B101" s="24"/>
      <c r="K101" s="46" t="s">
        <v>5</v>
      </c>
      <c r="L101" s="47">
        <v>89.33</v>
      </c>
    </row>
    <row r="102" spans="1:12" x14ac:dyDescent="0.25">
      <c r="A102" s="25"/>
      <c r="B102" s="24"/>
      <c r="K102" s="46" t="s">
        <v>46</v>
      </c>
      <c r="L102" s="47">
        <v>94.54</v>
      </c>
    </row>
    <row r="103" spans="1:12" x14ac:dyDescent="0.25">
      <c r="A103" s="25"/>
      <c r="B103" s="24"/>
      <c r="K103" s="50" t="s">
        <v>4</v>
      </c>
      <c r="L103" s="47">
        <v>96.54</v>
      </c>
    </row>
    <row r="104" spans="1:12" x14ac:dyDescent="0.25">
      <c r="A104" s="25"/>
      <c r="B104" s="24"/>
      <c r="K104" s="41" t="s">
        <v>3</v>
      </c>
      <c r="L104" s="47">
        <v>95.96</v>
      </c>
    </row>
    <row r="105" spans="1:12" x14ac:dyDescent="0.25">
      <c r="A105" s="25"/>
      <c r="B105" s="24"/>
      <c r="K105" s="41" t="s">
        <v>45</v>
      </c>
      <c r="L105" s="47">
        <v>95.92</v>
      </c>
    </row>
    <row r="106" spans="1:12" x14ac:dyDescent="0.25">
      <c r="A106" s="25"/>
      <c r="B106" s="24"/>
      <c r="K106" s="41" t="s">
        <v>2</v>
      </c>
      <c r="L106" s="47">
        <v>95.65</v>
      </c>
    </row>
    <row r="107" spans="1:12" x14ac:dyDescent="0.25">
      <c r="A107" s="25"/>
      <c r="B107" s="24"/>
      <c r="K107" s="41" t="s">
        <v>1</v>
      </c>
      <c r="L107" s="47">
        <v>94.95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99.431799999999996</v>
      </c>
    </row>
    <row r="111" spans="1:12" x14ac:dyDescent="0.25">
      <c r="K111" s="75">
        <v>43918</v>
      </c>
      <c r="L111" s="47">
        <v>96.474900000000005</v>
      </c>
    </row>
    <row r="112" spans="1:12" x14ac:dyDescent="0.25">
      <c r="K112" s="75">
        <v>43925</v>
      </c>
      <c r="L112" s="47">
        <v>92.947299999999998</v>
      </c>
    </row>
    <row r="113" spans="11:12" x14ac:dyDescent="0.25">
      <c r="K113" s="75">
        <v>43932</v>
      </c>
      <c r="L113" s="47">
        <v>90.280500000000004</v>
      </c>
    </row>
    <row r="114" spans="11:12" x14ac:dyDescent="0.25">
      <c r="K114" s="75">
        <v>43939</v>
      </c>
      <c r="L114" s="47">
        <v>89.560599999999994</v>
      </c>
    </row>
    <row r="115" spans="11:12" x14ac:dyDescent="0.25">
      <c r="K115" s="75">
        <v>43946</v>
      </c>
      <c r="L115" s="47">
        <v>89.881200000000007</v>
      </c>
    </row>
    <row r="116" spans="11:12" x14ac:dyDescent="0.25">
      <c r="K116" s="75">
        <v>43953</v>
      </c>
      <c r="L116" s="47">
        <v>89.858000000000004</v>
      </c>
    </row>
    <row r="117" spans="11:12" x14ac:dyDescent="0.25">
      <c r="K117" s="75">
        <v>43960</v>
      </c>
      <c r="L117" s="47">
        <v>91.306100000000001</v>
      </c>
    </row>
    <row r="118" spans="11:12" x14ac:dyDescent="0.25">
      <c r="K118" s="75">
        <v>43967</v>
      </c>
      <c r="L118" s="47">
        <v>92.357799999999997</v>
      </c>
    </row>
    <row r="119" spans="11:12" x14ac:dyDescent="0.25">
      <c r="K119" s="75">
        <v>43974</v>
      </c>
      <c r="L119" s="47">
        <v>92.763099999999994</v>
      </c>
    </row>
    <row r="120" spans="11:12" x14ac:dyDescent="0.25">
      <c r="K120" s="75">
        <v>43981</v>
      </c>
      <c r="L120" s="47">
        <v>92.963800000000006</v>
      </c>
    </row>
    <row r="121" spans="11:12" x14ac:dyDescent="0.25">
      <c r="K121" s="75">
        <v>43988</v>
      </c>
      <c r="L121" s="47">
        <v>94.696299999999994</v>
      </c>
    </row>
    <row r="122" spans="11:12" x14ac:dyDescent="0.25">
      <c r="K122" s="75">
        <v>43995</v>
      </c>
      <c r="L122" s="47">
        <v>95.432900000000004</v>
      </c>
    </row>
    <row r="123" spans="11:12" x14ac:dyDescent="0.25">
      <c r="K123" s="75">
        <v>44002</v>
      </c>
      <c r="L123" s="47">
        <v>96.069400000000002</v>
      </c>
    </row>
    <row r="124" spans="11:12" x14ac:dyDescent="0.25">
      <c r="K124" s="75">
        <v>44009</v>
      </c>
      <c r="L124" s="47">
        <v>96.439499999999995</v>
      </c>
    </row>
    <row r="125" spans="11:12" x14ac:dyDescent="0.25">
      <c r="K125" s="75">
        <v>44016</v>
      </c>
      <c r="L125" s="47">
        <v>97.730099999999993</v>
      </c>
    </row>
    <row r="126" spans="11:12" x14ac:dyDescent="0.25">
      <c r="K126" s="75">
        <v>44023</v>
      </c>
      <c r="L126" s="47">
        <v>97.721699999999998</v>
      </c>
    </row>
    <row r="127" spans="11:12" x14ac:dyDescent="0.25">
      <c r="K127" s="75">
        <v>44030</v>
      </c>
      <c r="L127" s="47">
        <v>97.276499999999999</v>
      </c>
    </row>
    <row r="128" spans="11:12" x14ac:dyDescent="0.25">
      <c r="K128" s="75">
        <v>44037</v>
      </c>
      <c r="L128" s="47">
        <v>97.482900000000001</v>
      </c>
    </row>
    <row r="129" spans="1:12" x14ac:dyDescent="0.25">
      <c r="K129" s="75">
        <v>44044</v>
      </c>
      <c r="L129" s="47">
        <v>97.502600000000001</v>
      </c>
    </row>
    <row r="130" spans="1:12" x14ac:dyDescent="0.25">
      <c r="K130" s="75">
        <v>44051</v>
      </c>
      <c r="L130" s="47">
        <v>97.451899999999995</v>
      </c>
    </row>
    <row r="131" spans="1:12" x14ac:dyDescent="0.25">
      <c r="K131" s="75">
        <v>44058</v>
      </c>
      <c r="L131" s="47">
        <v>97.263800000000003</v>
      </c>
    </row>
    <row r="132" spans="1:12" x14ac:dyDescent="0.25">
      <c r="K132" s="75">
        <v>44065</v>
      </c>
      <c r="L132" s="47">
        <v>96.884500000000003</v>
      </c>
    </row>
    <row r="133" spans="1:12" x14ac:dyDescent="0.25">
      <c r="K133" s="75">
        <v>44072</v>
      </c>
      <c r="L133" s="47">
        <v>97.010999999999996</v>
      </c>
    </row>
    <row r="134" spans="1:12" x14ac:dyDescent="0.25">
      <c r="K134" s="75">
        <v>44079</v>
      </c>
      <c r="L134" s="47">
        <v>97.2911</v>
      </c>
    </row>
    <row r="135" spans="1:12" x14ac:dyDescent="0.25">
      <c r="K135" s="75">
        <v>44086</v>
      </c>
      <c r="L135" s="47">
        <v>97.690899999999999</v>
      </c>
    </row>
    <row r="136" spans="1:12" x14ac:dyDescent="0.25">
      <c r="K136" s="75">
        <v>44093</v>
      </c>
      <c r="L136" s="47">
        <v>97.919700000000006</v>
      </c>
    </row>
    <row r="137" spans="1:12" x14ac:dyDescent="0.25">
      <c r="K137" s="75">
        <v>44100</v>
      </c>
      <c r="L137" s="47">
        <v>97.543300000000002</v>
      </c>
    </row>
    <row r="138" spans="1:12" x14ac:dyDescent="0.25">
      <c r="K138" s="75">
        <v>44107</v>
      </c>
      <c r="L138" s="47">
        <v>96.308899999999994</v>
      </c>
    </row>
    <row r="139" spans="1:12" x14ac:dyDescent="0.25">
      <c r="K139" s="75">
        <v>44114</v>
      </c>
      <c r="L139" s="47">
        <v>94.820099999999996</v>
      </c>
    </row>
    <row r="140" spans="1:12" x14ac:dyDescent="0.25">
      <c r="A140" s="25"/>
      <c r="B140" s="24"/>
      <c r="K140" s="75">
        <v>44121</v>
      </c>
      <c r="L140" s="47">
        <v>94.768600000000006</v>
      </c>
    </row>
    <row r="141" spans="1:12" x14ac:dyDescent="0.25">
      <c r="A141" s="25"/>
      <c r="B141" s="24"/>
      <c r="K141" s="75">
        <v>44128</v>
      </c>
      <c r="L141" s="47">
        <v>94.677899999999994</v>
      </c>
    </row>
    <row r="142" spans="1:12" x14ac:dyDescent="0.25">
      <c r="K142" s="75">
        <v>44135</v>
      </c>
      <c r="L142" s="47">
        <v>94.633499999999998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100.449</v>
      </c>
    </row>
    <row r="153" spans="11:12" x14ac:dyDescent="0.25">
      <c r="K153" s="75">
        <v>43918</v>
      </c>
      <c r="L153" s="47">
        <v>101.9432</v>
      </c>
    </row>
    <row r="154" spans="11:12" x14ac:dyDescent="0.25">
      <c r="K154" s="75">
        <v>43925</v>
      </c>
      <c r="L154" s="47">
        <v>102.30249999999999</v>
      </c>
    </row>
    <row r="155" spans="11:12" x14ac:dyDescent="0.25">
      <c r="K155" s="75">
        <v>43932</v>
      </c>
      <c r="L155" s="47">
        <v>98.340900000000005</v>
      </c>
    </row>
    <row r="156" spans="11:12" x14ac:dyDescent="0.25">
      <c r="K156" s="75">
        <v>43939</v>
      </c>
      <c r="L156" s="47">
        <v>96.859700000000004</v>
      </c>
    </row>
    <row r="157" spans="11:12" x14ac:dyDescent="0.25">
      <c r="K157" s="75">
        <v>43946</v>
      </c>
      <c r="L157" s="47">
        <v>99.578999999999994</v>
      </c>
    </row>
    <row r="158" spans="11:12" x14ac:dyDescent="0.25">
      <c r="K158" s="75">
        <v>43953</v>
      </c>
      <c r="L158" s="47">
        <v>99.573099999999997</v>
      </c>
    </row>
    <row r="159" spans="11:12" x14ac:dyDescent="0.25">
      <c r="K159" s="75">
        <v>43960</v>
      </c>
      <c r="L159" s="47">
        <v>99.239199999999997</v>
      </c>
    </row>
    <row r="160" spans="11:12" x14ac:dyDescent="0.25">
      <c r="K160" s="75">
        <v>43967</v>
      </c>
      <c r="L160" s="47">
        <v>97.876400000000004</v>
      </c>
    </row>
    <row r="161" spans="11:12" x14ac:dyDescent="0.25">
      <c r="K161" s="75">
        <v>43974</v>
      </c>
      <c r="L161" s="47">
        <v>97.893100000000004</v>
      </c>
    </row>
    <row r="162" spans="11:12" x14ac:dyDescent="0.25">
      <c r="K162" s="75">
        <v>43981</v>
      </c>
      <c r="L162" s="47">
        <v>99.518699999999995</v>
      </c>
    </row>
    <row r="163" spans="11:12" x14ac:dyDescent="0.25">
      <c r="K163" s="75">
        <v>43988</v>
      </c>
      <c r="L163" s="47">
        <v>103.1206</v>
      </c>
    </row>
    <row r="164" spans="11:12" x14ac:dyDescent="0.25">
      <c r="K164" s="75">
        <v>43995</v>
      </c>
      <c r="L164" s="47">
        <v>103.705</v>
      </c>
    </row>
    <row r="165" spans="11:12" x14ac:dyDescent="0.25">
      <c r="K165" s="75">
        <v>44002</v>
      </c>
      <c r="L165" s="47">
        <v>106.4269</v>
      </c>
    </row>
    <row r="166" spans="11:12" x14ac:dyDescent="0.25">
      <c r="K166" s="75">
        <v>44009</v>
      </c>
      <c r="L166" s="47">
        <v>108.8686</v>
      </c>
    </row>
    <row r="167" spans="11:12" x14ac:dyDescent="0.25">
      <c r="K167" s="75">
        <v>44016</v>
      </c>
      <c r="L167" s="47">
        <v>106.506</v>
      </c>
    </row>
    <row r="168" spans="11:12" x14ac:dyDescent="0.25">
      <c r="K168" s="75">
        <v>44023</v>
      </c>
      <c r="L168" s="47">
        <v>102.3305</v>
      </c>
    </row>
    <row r="169" spans="11:12" x14ac:dyDescent="0.25">
      <c r="K169" s="75">
        <v>44030</v>
      </c>
      <c r="L169" s="47">
        <v>102.0689</v>
      </c>
    </row>
    <row r="170" spans="11:12" x14ac:dyDescent="0.25">
      <c r="K170" s="75">
        <v>44037</v>
      </c>
      <c r="L170" s="47">
        <v>101.639</v>
      </c>
    </row>
    <row r="171" spans="11:12" x14ac:dyDescent="0.25">
      <c r="K171" s="75">
        <v>44044</v>
      </c>
      <c r="L171" s="47">
        <v>102.2546</v>
      </c>
    </row>
    <row r="172" spans="11:12" x14ac:dyDescent="0.25">
      <c r="K172" s="75">
        <v>44051</v>
      </c>
      <c r="L172" s="47">
        <v>102.5585</v>
      </c>
    </row>
    <row r="173" spans="11:12" x14ac:dyDescent="0.25">
      <c r="K173" s="75">
        <v>44058</v>
      </c>
      <c r="L173" s="47">
        <v>102.91759999999999</v>
      </c>
    </row>
    <row r="174" spans="11:12" x14ac:dyDescent="0.25">
      <c r="K174" s="75">
        <v>44065</v>
      </c>
      <c r="L174" s="47">
        <v>102.11320000000001</v>
      </c>
    </row>
    <row r="175" spans="11:12" x14ac:dyDescent="0.25">
      <c r="K175" s="75">
        <v>44072</v>
      </c>
      <c r="L175" s="47">
        <v>102.47199999999999</v>
      </c>
    </row>
    <row r="176" spans="11:12" x14ac:dyDescent="0.25">
      <c r="K176" s="75">
        <v>44079</v>
      </c>
      <c r="L176" s="47">
        <v>103.80500000000001</v>
      </c>
    </row>
    <row r="177" spans="11:12" x14ac:dyDescent="0.25">
      <c r="K177" s="75">
        <v>44086</v>
      </c>
      <c r="L177" s="47">
        <v>104.55289999999999</v>
      </c>
    </row>
    <row r="178" spans="11:12" x14ac:dyDescent="0.25">
      <c r="K178" s="75">
        <v>44093</v>
      </c>
      <c r="L178" s="47">
        <v>105.0166</v>
      </c>
    </row>
    <row r="179" spans="11:12" x14ac:dyDescent="0.25">
      <c r="K179" s="75">
        <v>44100</v>
      </c>
      <c r="L179" s="47">
        <v>104.9969</v>
      </c>
    </row>
    <row r="180" spans="11:12" x14ac:dyDescent="0.25">
      <c r="K180" s="75">
        <v>44107</v>
      </c>
      <c r="L180" s="47">
        <v>103.0742</v>
      </c>
    </row>
    <row r="181" spans="11:12" x14ac:dyDescent="0.25">
      <c r="K181" s="75">
        <v>44114</v>
      </c>
      <c r="L181" s="47">
        <v>100.1285</v>
      </c>
    </row>
    <row r="182" spans="11:12" x14ac:dyDescent="0.25">
      <c r="K182" s="75">
        <v>44121</v>
      </c>
      <c r="L182" s="47">
        <v>100.0809</v>
      </c>
    </row>
    <row r="183" spans="11:12" x14ac:dyDescent="0.25">
      <c r="K183" s="75">
        <v>44128</v>
      </c>
      <c r="L183" s="47">
        <v>99.678700000000006</v>
      </c>
    </row>
    <row r="184" spans="11:12" x14ac:dyDescent="0.25">
      <c r="K184" s="75">
        <v>44135</v>
      </c>
      <c r="L184" s="47">
        <v>99.553600000000003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7C49E-ACC1-45A2-AB91-C9786D275373}">
  <sheetPr codeName="Sheet5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0</v>
      </c>
    </row>
    <row r="2" spans="1:12" ht="19.5" customHeight="1" x14ac:dyDescent="0.3">
      <c r="A2" s="7" t="str">
        <f>"Weekly Payroll Jobs and Wages in Australia - " &amp;$L$1</f>
        <v>Weekly Payroll Jobs and Wages in Australia - Mining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44135</v>
      </c>
    </row>
    <row r="3" spans="1:12" ht="15" customHeight="1" x14ac:dyDescent="0.25">
      <c r="A3" s="38" t="str">
        <f>"Week ending "&amp;TEXT($L$2,"dddd dd mmmm yyyy")</f>
        <v>Week ending Saturday 31 October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44107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44114</v>
      </c>
    </row>
    <row r="6" spans="1:12" ht="16.5" customHeight="1" thickBot="1" x14ac:dyDescent="0.3">
      <c r="A6" s="36" t="str">
        <f>"Change in payroll jobs and total wages, "&amp;$L$1</f>
        <v>Change in payroll jobs and total wages, Mining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44121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0"/>
      <c r="H7" s="90"/>
      <c r="I7" s="91"/>
      <c r="J7" s="56"/>
      <c r="K7" s="43" t="s">
        <v>67</v>
      </c>
      <c r="L7" s="44">
        <v>44128</v>
      </c>
    </row>
    <row r="8" spans="1:12" ht="34.15" customHeight="1" x14ac:dyDescent="0.25">
      <c r="A8" s="93"/>
      <c r="B8" s="95" t="str">
        <f>"% Change between " &amp; TEXT($L$3,"dd mmmm")&amp;" and "&amp; TEXT($L$2,"dd mmmm") &amp; " (Change since 100th case of COVID-19)"</f>
        <v>% Change between 14 March and 31 October (Change since 100th case of COVID-19)</v>
      </c>
      <c r="C8" s="97" t="str">
        <f>"% Change between " &amp; TEXT($L$4,"dd mmmm")&amp;" and "&amp; TEXT($L$2,"dd mmmm") &amp; " (monthly change)"</f>
        <v>% Change between 03 October and 31 October (monthly change)</v>
      </c>
      <c r="D8" s="80" t="str">
        <f>"% Change between " &amp; TEXT($L$7,"dd mmmm")&amp;" and "&amp; TEXT($L$2,"dd mmmm") &amp; " (weekly change)"</f>
        <v>% Change between 24 October and 31 October (weekly change)</v>
      </c>
      <c r="E8" s="82" t="str">
        <f>"% Change between " &amp; TEXT($L$6,"dd mmmm")&amp;" and "&amp; TEXT($L$7,"dd mmmm") &amp; " (weekly change)"</f>
        <v>% Change between 17 October and 24 October (weekly change)</v>
      </c>
      <c r="F8" s="99" t="str">
        <f>"% Change between " &amp; TEXT($L$3,"dd mmmm")&amp;" and "&amp; TEXT($L$2,"dd mmmm") &amp; " (Change since 100th case of COVID-19)"</f>
        <v>% Change between 14 March and 31 October (Change since 100th case of COVID-19)</v>
      </c>
      <c r="G8" s="97" t="str">
        <f>"% Change between " &amp; TEXT($L$4,"dd mmmm")&amp;" and "&amp; TEXT($L$2,"dd mmmm") &amp; " (monthly change)"</f>
        <v>% Change between 03 October and 31 October (monthly change)</v>
      </c>
      <c r="H8" s="80" t="str">
        <f>"% Change between " &amp; TEXT($L$7,"dd mmmm")&amp;" and "&amp; TEXT($L$2,"dd mmmm") &amp; " (weekly change)"</f>
        <v>% Change between 24 October and 31 October (weekly change)</v>
      </c>
      <c r="I8" s="82" t="str">
        <f>"% Change between " &amp; TEXT($L$6,"dd mmmm")&amp;" and "&amp; TEXT($L$7,"dd mmmm") &amp; " (weekly change)"</f>
        <v>% Change between 17 October and 24 October (weekly change)</v>
      </c>
      <c r="J8" s="57"/>
      <c r="K8" s="43" t="s">
        <v>68</v>
      </c>
      <c r="L8" s="44">
        <v>44135</v>
      </c>
    </row>
    <row r="9" spans="1:12" ht="34.15" customHeight="1" thickBot="1" x14ac:dyDescent="0.3">
      <c r="A9" s="94"/>
      <c r="B9" s="96"/>
      <c r="C9" s="98"/>
      <c r="D9" s="81"/>
      <c r="E9" s="83"/>
      <c r="F9" s="100"/>
      <c r="G9" s="98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-1.3159689024623389E-2</v>
      </c>
      <c r="C11" s="32">
        <v>5.5846859743573507E-3</v>
      </c>
      <c r="D11" s="32">
        <v>2.0645621280916959E-3</v>
      </c>
      <c r="E11" s="32">
        <v>4.1263881327857632E-4</v>
      </c>
      <c r="F11" s="32">
        <v>-0.18229793717631015</v>
      </c>
      <c r="G11" s="32">
        <v>-9.4628080688878291E-2</v>
      </c>
      <c r="H11" s="32">
        <v>6.1955344417590208E-3</v>
      </c>
      <c r="I11" s="68">
        <v>-2.3268464273847433E-2</v>
      </c>
      <c r="J11" s="46"/>
      <c r="K11" s="46"/>
      <c r="L11" s="47"/>
    </row>
    <row r="12" spans="1:12" x14ac:dyDescent="0.25">
      <c r="A12" s="69" t="s">
        <v>6</v>
      </c>
      <c r="B12" s="32">
        <v>2.3081226225106333E-2</v>
      </c>
      <c r="C12" s="32">
        <v>2.8373819163292957E-2</v>
      </c>
      <c r="D12" s="32">
        <v>8.9705395564383394E-3</v>
      </c>
      <c r="E12" s="32">
        <v>9.9403578528822756E-4</v>
      </c>
      <c r="F12" s="32">
        <v>5.7931107698066864E-2</v>
      </c>
      <c r="G12" s="32">
        <v>4.7402267085037142E-3</v>
      </c>
      <c r="H12" s="32">
        <v>2.7049219765988841E-3</v>
      </c>
      <c r="I12" s="68">
        <v>-5.9906539451707985E-2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-1.4341979883536138E-2</v>
      </c>
      <c r="C13" s="32">
        <v>-1.7877413229243522E-2</v>
      </c>
      <c r="D13" s="32">
        <v>-7.3000639795264277E-3</v>
      </c>
      <c r="E13" s="32">
        <v>-3.1979533098813739E-4</v>
      </c>
      <c r="F13" s="32">
        <v>-0.15249873399791902</v>
      </c>
      <c r="G13" s="32">
        <v>-0.13664999137625788</v>
      </c>
      <c r="H13" s="32">
        <v>-3.361156331087134E-3</v>
      </c>
      <c r="I13" s="68">
        <v>-0.13011066511590219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-1.1759222322534679E-2</v>
      </c>
      <c r="C14" s="32">
        <v>9.7376380993241529E-3</v>
      </c>
      <c r="D14" s="32">
        <v>7.5977223102281499E-3</v>
      </c>
      <c r="E14" s="32">
        <v>-4.7072920232793525E-4</v>
      </c>
      <c r="F14" s="32">
        <v>-0.12018439435736805</v>
      </c>
      <c r="G14" s="32">
        <v>-7.5811386855211604E-2</v>
      </c>
      <c r="H14" s="32">
        <v>1.7180946021462251E-2</v>
      </c>
      <c r="I14" s="68">
        <v>-1.3114627193600015E-2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-2.0620352250489193E-2</v>
      </c>
      <c r="C15" s="32">
        <v>3.241464672511607E-2</v>
      </c>
      <c r="D15" s="32">
        <v>6.5627514078840932E-3</v>
      </c>
      <c r="E15" s="32">
        <v>6.7834362660725844E-3</v>
      </c>
      <c r="F15" s="32">
        <v>-0.1919493644318272</v>
      </c>
      <c r="G15" s="32">
        <v>-0.1098367077368122</v>
      </c>
      <c r="H15" s="32">
        <v>3.5622057939987517E-2</v>
      </c>
      <c r="I15" s="68">
        <v>2.6281579742396755E-2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-2.0969070926671107E-2</v>
      </c>
      <c r="C16" s="32">
        <v>-5.2694011544891506E-3</v>
      </c>
      <c r="D16" s="32">
        <v>-3.2135694369710421E-3</v>
      </c>
      <c r="E16" s="32">
        <v>1.4677103718208073E-4</v>
      </c>
      <c r="F16" s="32">
        <v>-0.26653289378976863</v>
      </c>
      <c r="G16" s="32">
        <v>-0.1261576555308821</v>
      </c>
      <c r="H16" s="32">
        <v>-4.5095173074705119E-4</v>
      </c>
      <c r="I16" s="68">
        <v>-8.6535662385978096E-3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-0.10889025893958071</v>
      </c>
      <c r="C17" s="32">
        <v>2.794029794134123E-2</v>
      </c>
      <c r="D17" s="32">
        <v>1.4947522166150362E-2</v>
      </c>
      <c r="E17" s="32">
        <v>-5.8870340982599689E-3</v>
      </c>
      <c r="F17" s="32">
        <v>-0.11724436190462362</v>
      </c>
      <c r="G17" s="32">
        <v>-9.040391470176723E-2</v>
      </c>
      <c r="H17" s="32">
        <v>-9.1099443205167052E-4</v>
      </c>
      <c r="I17" s="68">
        <v>-6.0670889441211573E-2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-2.9578270192995082E-2</v>
      </c>
      <c r="C18" s="32">
        <v>9.0078037904124386E-3</v>
      </c>
      <c r="D18" s="32">
        <v>3.4146341463414664E-3</v>
      </c>
      <c r="E18" s="32">
        <v>1.4803849000739611E-3</v>
      </c>
      <c r="F18" s="32">
        <v>-0.10654958338629894</v>
      </c>
      <c r="G18" s="32">
        <v>-5.9240126103725532E-2</v>
      </c>
      <c r="H18" s="32">
        <v>-6.2309997076293033E-4</v>
      </c>
      <c r="I18" s="68">
        <v>-3.097698070217092E-2</v>
      </c>
      <c r="J18" s="46"/>
      <c r="K18" s="46"/>
      <c r="L18" s="47"/>
    </row>
    <row r="19" spans="1:12" x14ac:dyDescent="0.25">
      <c r="A19" s="70" t="s">
        <v>1</v>
      </c>
      <c r="B19" s="32">
        <v>9.4375000000000098E-2</v>
      </c>
      <c r="C19" s="32">
        <v>2.0000000000000018E-2</v>
      </c>
      <c r="D19" s="32">
        <v>5.3588516746412296E-3</v>
      </c>
      <c r="E19" s="32">
        <v>9.6618357487923134E-3</v>
      </c>
      <c r="F19" s="32">
        <v>2.9203285491395059E-2</v>
      </c>
      <c r="G19" s="32">
        <v>5.258740005690643E-2</v>
      </c>
      <c r="H19" s="32">
        <v>-3.926440272822862E-2</v>
      </c>
      <c r="I19" s="68">
        <v>9.5605703635806893E-2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-1.4360659937835751E-2</v>
      </c>
      <c r="C21" s="32">
        <v>4.9554460135143863E-3</v>
      </c>
      <c r="D21" s="32">
        <v>1.6725711420015887E-3</v>
      </c>
      <c r="E21" s="32">
        <v>9.1132239202385001E-4</v>
      </c>
      <c r="F21" s="32">
        <v>-0.17695817655421064</v>
      </c>
      <c r="G21" s="32">
        <v>-8.433171785752902E-2</v>
      </c>
      <c r="H21" s="32">
        <v>7.0848132217185E-3</v>
      </c>
      <c r="I21" s="68">
        <v>-2.2524715418010488E-2</v>
      </c>
      <c r="J21" s="46"/>
      <c r="K21" s="46"/>
      <c r="L21" s="46"/>
    </row>
    <row r="22" spans="1:12" x14ac:dyDescent="0.25">
      <c r="A22" s="69" t="s">
        <v>13</v>
      </c>
      <c r="B22" s="32">
        <v>-8.4725816389402686E-3</v>
      </c>
      <c r="C22" s="32">
        <v>9.6957201549006111E-3</v>
      </c>
      <c r="D22" s="32">
        <v>4.331562866951133E-3</v>
      </c>
      <c r="E22" s="32">
        <v>-1.4498624297738516E-3</v>
      </c>
      <c r="F22" s="32">
        <v>-0.21022269158441842</v>
      </c>
      <c r="G22" s="32">
        <v>-0.14825504681956447</v>
      </c>
      <c r="H22" s="32">
        <v>1.1638720636899524E-3</v>
      </c>
      <c r="I22" s="68">
        <v>-2.671448572740287E-2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0.13327485380116966</v>
      </c>
      <c r="C23" s="32">
        <v>-4.4096618688405087E-3</v>
      </c>
      <c r="D23" s="32">
        <v>4.9784784525228609E-3</v>
      </c>
      <c r="E23" s="32">
        <v>8.3043545959404774E-4</v>
      </c>
      <c r="F23" s="32">
        <v>0.24225152063422795</v>
      </c>
      <c r="G23" s="32">
        <v>-3.9835699698300808E-2</v>
      </c>
      <c r="H23" s="32">
        <v>-8.2255595971761908E-3</v>
      </c>
      <c r="I23" s="68">
        <v>-3.1656407142040988E-2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2.456362953378699E-2</v>
      </c>
      <c r="C24" s="32">
        <v>6.1056907070298205E-3</v>
      </c>
      <c r="D24" s="32">
        <v>-5.6861863503984145E-3</v>
      </c>
      <c r="E24" s="32">
        <v>4.8013974805789505E-3</v>
      </c>
      <c r="F24" s="32">
        <v>8.410721743561167E-3</v>
      </c>
      <c r="G24" s="32">
        <v>-9.4666764489096056E-2</v>
      </c>
      <c r="H24" s="32">
        <v>-3.2762827329850808E-3</v>
      </c>
      <c r="I24" s="68">
        <v>-6.4391024983400102E-3</v>
      </c>
      <c r="J24" s="46"/>
      <c r="K24" s="46" t="s">
        <v>48</v>
      </c>
      <c r="L24" s="47">
        <v>113.83</v>
      </c>
    </row>
    <row r="25" spans="1:12" x14ac:dyDescent="0.25">
      <c r="A25" s="69" t="s">
        <v>50</v>
      </c>
      <c r="B25" s="32">
        <v>-7.6493031920610299E-3</v>
      </c>
      <c r="C25" s="32">
        <v>1.019845298177291E-2</v>
      </c>
      <c r="D25" s="32">
        <v>3.4169336457388066E-3</v>
      </c>
      <c r="E25" s="32">
        <v>2.3219749604319606E-3</v>
      </c>
      <c r="F25" s="32">
        <v>-0.13801751334037959</v>
      </c>
      <c r="G25" s="32">
        <v>-0.11136256241824161</v>
      </c>
      <c r="H25" s="32">
        <v>4.0377019097537215E-4</v>
      </c>
      <c r="I25" s="68">
        <v>-1.7751135146227615E-2</v>
      </c>
      <c r="J25" s="46"/>
      <c r="K25" s="46" t="s">
        <v>49</v>
      </c>
      <c r="L25" s="47">
        <v>101.83</v>
      </c>
    </row>
    <row r="26" spans="1:12" x14ac:dyDescent="0.25">
      <c r="A26" s="69" t="s">
        <v>51</v>
      </c>
      <c r="B26" s="32">
        <v>-1.0850146404075334E-2</v>
      </c>
      <c r="C26" s="32">
        <v>8.8759665899387219E-3</v>
      </c>
      <c r="D26" s="32">
        <v>5.0250242539948697E-3</v>
      </c>
      <c r="E26" s="32">
        <v>-8.5450143292375991E-4</v>
      </c>
      <c r="F26" s="32">
        <v>-0.22394850901643371</v>
      </c>
      <c r="G26" s="32">
        <v>-9.1544001041307554E-2</v>
      </c>
      <c r="H26" s="32">
        <v>1.1004985705002523E-2</v>
      </c>
      <c r="I26" s="68">
        <v>-3.0114144778528473E-2</v>
      </c>
      <c r="J26" s="46"/>
      <c r="K26" s="46" t="s">
        <v>50</v>
      </c>
      <c r="L26" s="47">
        <v>98.23</v>
      </c>
    </row>
    <row r="27" spans="1:12" ht="17.25" customHeight="1" x14ac:dyDescent="0.25">
      <c r="A27" s="69" t="s">
        <v>52</v>
      </c>
      <c r="B27" s="32">
        <v>-2.0647128035084061E-2</v>
      </c>
      <c r="C27" s="32">
        <v>5.4663351340311639E-3</v>
      </c>
      <c r="D27" s="32">
        <v>3.5223684783778353E-3</v>
      </c>
      <c r="E27" s="32">
        <v>-2.5167127162049052E-3</v>
      </c>
      <c r="F27" s="32">
        <v>-0.22792095152680736</v>
      </c>
      <c r="G27" s="32">
        <v>-7.738290259816083E-2</v>
      </c>
      <c r="H27" s="32">
        <v>1.2862747763544791E-2</v>
      </c>
      <c r="I27" s="68">
        <v>-2.887966500915462E-2</v>
      </c>
      <c r="J27" s="59"/>
      <c r="K27" s="50" t="s">
        <v>51</v>
      </c>
      <c r="L27" s="47">
        <v>98.04</v>
      </c>
    </row>
    <row r="28" spans="1:12" x14ac:dyDescent="0.25">
      <c r="A28" s="69" t="s">
        <v>53</v>
      </c>
      <c r="B28" s="32">
        <v>-6.7014061872237796E-2</v>
      </c>
      <c r="C28" s="32">
        <v>-4.1827547346520166E-3</v>
      </c>
      <c r="D28" s="32">
        <v>1.0915345717279479E-3</v>
      </c>
      <c r="E28" s="32">
        <v>-4.3950195501112344E-3</v>
      </c>
      <c r="F28" s="32">
        <v>-0.26022242395225625</v>
      </c>
      <c r="G28" s="32">
        <v>-9.2844781343913163E-2</v>
      </c>
      <c r="H28" s="32">
        <v>5.467138358002277E-3</v>
      </c>
      <c r="I28" s="68">
        <v>-3.2343304511423865E-2</v>
      </c>
      <c r="J28" s="54"/>
      <c r="K28" s="41" t="s">
        <v>52</v>
      </c>
      <c r="L28" s="47">
        <v>97.4</v>
      </c>
    </row>
    <row r="29" spans="1:12" ht="15.75" thickBot="1" x14ac:dyDescent="0.3">
      <c r="A29" s="71" t="s">
        <v>54</v>
      </c>
      <c r="B29" s="72">
        <v>-0.10764030612244901</v>
      </c>
      <c r="C29" s="72">
        <v>-2.5327742097270733E-2</v>
      </c>
      <c r="D29" s="72">
        <v>-1.3188332204919884E-2</v>
      </c>
      <c r="E29" s="72">
        <v>-1.4018691588784993E-2</v>
      </c>
      <c r="F29" s="72">
        <v>-0.15390155471761258</v>
      </c>
      <c r="G29" s="72">
        <v>-1.4658395392539436E-3</v>
      </c>
      <c r="H29" s="72">
        <v>-7.7166002565947078E-3</v>
      </c>
      <c r="I29" s="73">
        <v>-1.2909666262431729E-2</v>
      </c>
      <c r="J29" s="54"/>
      <c r="K29" s="41" t="s">
        <v>53</v>
      </c>
      <c r="L29" s="47">
        <v>93.69</v>
      </c>
    </row>
    <row r="30" spans="1:12" ht="28.5" customHeight="1" x14ac:dyDescent="0.25">
      <c r="A30" s="101" t="s">
        <v>69</v>
      </c>
      <c r="B30" s="101"/>
      <c r="C30" s="101"/>
      <c r="D30" s="101"/>
      <c r="E30" s="101"/>
      <c r="F30" s="101"/>
      <c r="G30" s="101"/>
      <c r="H30" s="101"/>
      <c r="I30" s="101"/>
      <c r="J30" s="54"/>
      <c r="K30" s="41" t="s">
        <v>54</v>
      </c>
      <c r="L30" s="47">
        <v>91.55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Mining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112.77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103.04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98.9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98.42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97.59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93.2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90.43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113.33</v>
      </c>
    </row>
    <row r="43" spans="1:12" x14ac:dyDescent="0.25">
      <c r="K43" s="46" t="s">
        <v>49</v>
      </c>
      <c r="L43" s="47">
        <v>102.46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99.24</v>
      </c>
    </row>
    <row r="45" spans="1:12" ht="15.4" customHeight="1" x14ac:dyDescent="0.25">
      <c r="A45" s="26" t="str">
        <f>"Indexed number of payroll jobs in "&amp;$L$1&amp;" each week by age group"</f>
        <v>Indexed number of payroll jobs in Mining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98.91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97.94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93.3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89.24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99.94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101.08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97.24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94.22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98.57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86.61</v>
      </c>
    </row>
    <row r="59" spans="1:12" ht="15.4" customHeight="1" x14ac:dyDescent="0.25">
      <c r="K59" s="41" t="s">
        <v>2</v>
      </c>
      <c r="L59" s="47">
        <v>95.7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Mining each week by State and Territory</v>
      </c>
      <c r="K60" s="41" t="s">
        <v>1</v>
      </c>
      <c r="L60" s="47">
        <v>98.7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101.67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100.05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97.29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96.67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98.42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87.72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95.96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100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102.63</v>
      </c>
    </row>
    <row r="72" spans="1:12" ht="15.4" customHeight="1" x14ac:dyDescent="0.25">
      <c r="K72" s="46" t="s">
        <v>5</v>
      </c>
      <c r="L72" s="47">
        <v>99.1</v>
      </c>
    </row>
    <row r="73" spans="1:12" ht="15.4" customHeight="1" x14ac:dyDescent="0.25">
      <c r="K73" s="46" t="s">
        <v>46</v>
      </c>
      <c r="L73" s="47">
        <v>97.97</v>
      </c>
    </row>
    <row r="74" spans="1:12" ht="15.4" customHeight="1" x14ac:dyDescent="0.25">
      <c r="K74" s="50" t="s">
        <v>4</v>
      </c>
      <c r="L74" s="47">
        <v>97.31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Mining each week by State and Territory</v>
      </c>
      <c r="K75" s="41" t="s">
        <v>3</v>
      </c>
      <c r="L75" s="47">
        <v>98.02</v>
      </c>
    </row>
    <row r="76" spans="1:12" ht="15.4" customHeight="1" x14ac:dyDescent="0.25">
      <c r="K76" s="41" t="s">
        <v>45</v>
      </c>
      <c r="L76" s="47">
        <v>89.03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96.37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100.68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95.5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97.24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100.47</v>
      </c>
    </row>
    <row r="85" spans="1:12" ht="15.4" customHeight="1" x14ac:dyDescent="0.25">
      <c r="K85" s="50" t="s">
        <v>4</v>
      </c>
      <c r="L85" s="47">
        <v>97.7</v>
      </c>
    </row>
    <row r="86" spans="1:12" ht="15.4" customHeight="1" x14ac:dyDescent="0.25">
      <c r="K86" s="41" t="s">
        <v>3</v>
      </c>
      <c r="L86" s="47">
        <v>98.01</v>
      </c>
    </row>
    <row r="87" spans="1:12" ht="15.4" customHeight="1" x14ac:dyDescent="0.25">
      <c r="K87" s="41" t="s">
        <v>45</v>
      </c>
      <c r="L87" s="47">
        <v>87.26</v>
      </c>
    </row>
    <row r="88" spans="1:12" ht="15.4" customHeight="1" x14ac:dyDescent="0.25">
      <c r="K88" s="41" t="s">
        <v>2</v>
      </c>
      <c r="L88" s="47">
        <v>97.4</v>
      </c>
    </row>
    <row r="89" spans="1:12" ht="15.4" customHeight="1" x14ac:dyDescent="0.25">
      <c r="K89" s="41" t="s">
        <v>1</v>
      </c>
      <c r="L89" s="47">
        <v>128.94999999999999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98.81</v>
      </c>
    </row>
    <row r="92" spans="1:12" ht="15" customHeight="1" x14ac:dyDescent="0.25">
      <c r="K92" s="46" t="s">
        <v>5</v>
      </c>
      <c r="L92" s="47">
        <v>96.26</v>
      </c>
    </row>
    <row r="93" spans="1:12" ht="15" customHeight="1" x14ac:dyDescent="0.25">
      <c r="A93" s="26"/>
      <c r="K93" s="46" t="s">
        <v>46</v>
      </c>
      <c r="L93" s="47">
        <v>101.4</v>
      </c>
    </row>
    <row r="94" spans="1:12" ht="15" customHeight="1" x14ac:dyDescent="0.25">
      <c r="K94" s="50" t="s">
        <v>4</v>
      </c>
      <c r="L94" s="47">
        <v>100.06</v>
      </c>
    </row>
    <row r="95" spans="1:12" ht="15" customHeight="1" x14ac:dyDescent="0.25">
      <c r="K95" s="41" t="s">
        <v>3</v>
      </c>
      <c r="L95" s="47">
        <v>97.63</v>
      </c>
    </row>
    <row r="96" spans="1:12" ht="15" customHeight="1" x14ac:dyDescent="0.25">
      <c r="K96" s="41" t="s">
        <v>45</v>
      </c>
      <c r="L96" s="47">
        <v>88.37</v>
      </c>
    </row>
    <row r="97" spans="1:12" ht="15" customHeight="1" x14ac:dyDescent="0.25">
      <c r="K97" s="41" t="s">
        <v>2</v>
      </c>
      <c r="L97" s="47">
        <v>99.57</v>
      </c>
    </row>
    <row r="98" spans="1:12" ht="15" customHeight="1" x14ac:dyDescent="0.25">
      <c r="K98" s="41" t="s">
        <v>1</v>
      </c>
      <c r="L98" s="47">
        <v>131.58000000000001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99.25</v>
      </c>
    </row>
    <row r="101" spans="1:12" x14ac:dyDescent="0.25">
      <c r="A101" s="25"/>
      <c r="B101" s="24"/>
      <c r="K101" s="46" t="s">
        <v>5</v>
      </c>
      <c r="L101" s="47">
        <v>96.3</v>
      </c>
    </row>
    <row r="102" spans="1:12" x14ac:dyDescent="0.25">
      <c r="A102" s="25"/>
      <c r="B102" s="24"/>
      <c r="K102" s="46" t="s">
        <v>46</v>
      </c>
      <c r="L102" s="47">
        <v>102.51</v>
      </c>
    </row>
    <row r="103" spans="1:12" x14ac:dyDescent="0.25">
      <c r="A103" s="25"/>
      <c r="B103" s="24"/>
      <c r="K103" s="50" t="s">
        <v>4</v>
      </c>
      <c r="L103" s="47">
        <v>100.69</v>
      </c>
    </row>
    <row r="104" spans="1:12" x14ac:dyDescent="0.25">
      <c r="A104" s="25"/>
      <c r="B104" s="24"/>
      <c r="K104" s="41" t="s">
        <v>3</v>
      </c>
      <c r="L104" s="47">
        <v>97.72</v>
      </c>
    </row>
    <row r="105" spans="1:12" x14ac:dyDescent="0.25">
      <c r="A105" s="25"/>
      <c r="B105" s="24"/>
      <c r="K105" s="41" t="s">
        <v>45</v>
      </c>
      <c r="L105" s="47">
        <v>89.7</v>
      </c>
    </row>
    <row r="106" spans="1:12" x14ac:dyDescent="0.25">
      <c r="A106" s="25"/>
      <c r="B106" s="24"/>
      <c r="K106" s="41" t="s">
        <v>2</v>
      </c>
      <c r="L106" s="47">
        <v>100.23</v>
      </c>
    </row>
    <row r="107" spans="1:12" x14ac:dyDescent="0.25">
      <c r="A107" s="25"/>
      <c r="B107" s="24"/>
      <c r="K107" s="41" t="s">
        <v>1</v>
      </c>
      <c r="L107" s="47">
        <v>131.53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99.4602</v>
      </c>
    </row>
    <row r="111" spans="1:12" x14ac:dyDescent="0.25">
      <c r="K111" s="75">
        <v>43918</v>
      </c>
      <c r="L111" s="47">
        <v>98.456599999999995</v>
      </c>
    </row>
    <row r="112" spans="1:12" x14ac:dyDescent="0.25">
      <c r="K112" s="75">
        <v>43925</v>
      </c>
      <c r="L112" s="47">
        <v>94.584699999999998</v>
      </c>
    </row>
    <row r="113" spans="11:12" x14ac:dyDescent="0.25">
      <c r="K113" s="75">
        <v>43932</v>
      </c>
      <c r="L113" s="47">
        <v>91.928399999999996</v>
      </c>
    </row>
    <row r="114" spans="11:12" x14ac:dyDescent="0.25">
      <c r="K114" s="75">
        <v>43939</v>
      </c>
      <c r="L114" s="47">
        <v>92.108699999999999</v>
      </c>
    </row>
    <row r="115" spans="11:12" x14ac:dyDescent="0.25">
      <c r="K115" s="75">
        <v>43946</v>
      </c>
      <c r="L115" s="47">
        <v>92.267700000000005</v>
      </c>
    </row>
    <row r="116" spans="11:12" x14ac:dyDescent="0.25">
      <c r="K116" s="75">
        <v>43953</v>
      </c>
      <c r="L116" s="47">
        <v>92.388400000000004</v>
      </c>
    </row>
    <row r="117" spans="11:12" x14ac:dyDescent="0.25">
      <c r="K117" s="75">
        <v>43960</v>
      </c>
      <c r="L117" s="47">
        <v>93.715500000000006</v>
      </c>
    </row>
    <row r="118" spans="11:12" x14ac:dyDescent="0.25">
      <c r="K118" s="75">
        <v>43967</v>
      </c>
      <c r="L118" s="47">
        <v>93.929599999999994</v>
      </c>
    </row>
    <row r="119" spans="11:12" x14ac:dyDescent="0.25">
      <c r="K119" s="75">
        <v>43974</v>
      </c>
      <c r="L119" s="47">
        <v>94.227400000000003</v>
      </c>
    </row>
    <row r="120" spans="11:12" x14ac:dyDescent="0.25">
      <c r="K120" s="75">
        <v>43981</v>
      </c>
      <c r="L120" s="47">
        <v>94.225200000000001</v>
      </c>
    </row>
    <row r="121" spans="11:12" x14ac:dyDescent="0.25">
      <c r="K121" s="75">
        <v>43988</v>
      </c>
      <c r="L121" s="47">
        <v>95.331000000000003</v>
      </c>
    </row>
    <row r="122" spans="11:12" x14ac:dyDescent="0.25">
      <c r="K122" s="75">
        <v>43995</v>
      </c>
      <c r="L122" s="47">
        <v>95.552800000000005</v>
      </c>
    </row>
    <row r="123" spans="11:12" x14ac:dyDescent="0.25">
      <c r="K123" s="75">
        <v>44002</v>
      </c>
      <c r="L123" s="47">
        <v>94.922899999999998</v>
      </c>
    </row>
    <row r="124" spans="11:12" x14ac:dyDescent="0.25">
      <c r="K124" s="75">
        <v>44009</v>
      </c>
      <c r="L124" s="47">
        <v>95.544600000000003</v>
      </c>
    </row>
    <row r="125" spans="11:12" x14ac:dyDescent="0.25">
      <c r="K125" s="75">
        <v>44016</v>
      </c>
      <c r="L125" s="47">
        <v>97.7119</v>
      </c>
    </row>
    <row r="126" spans="11:12" x14ac:dyDescent="0.25">
      <c r="K126" s="75">
        <v>44023</v>
      </c>
      <c r="L126" s="47">
        <v>98.932500000000005</v>
      </c>
    </row>
    <row r="127" spans="11:12" x14ac:dyDescent="0.25">
      <c r="K127" s="75">
        <v>44030</v>
      </c>
      <c r="L127" s="47">
        <v>98.635800000000003</v>
      </c>
    </row>
    <row r="128" spans="11:12" x14ac:dyDescent="0.25">
      <c r="K128" s="75">
        <v>44037</v>
      </c>
      <c r="L128" s="47">
        <v>98.778400000000005</v>
      </c>
    </row>
    <row r="129" spans="1:12" x14ac:dyDescent="0.25">
      <c r="K129" s="75">
        <v>44044</v>
      </c>
      <c r="L129" s="47">
        <v>98.775099999999995</v>
      </c>
    </row>
    <row r="130" spans="1:12" x14ac:dyDescent="0.25">
      <c r="K130" s="75">
        <v>44051</v>
      </c>
      <c r="L130" s="47">
        <v>98.965800000000002</v>
      </c>
    </row>
    <row r="131" spans="1:12" x14ac:dyDescent="0.25">
      <c r="K131" s="75">
        <v>44058</v>
      </c>
      <c r="L131" s="47">
        <v>98.611800000000002</v>
      </c>
    </row>
    <row r="132" spans="1:12" x14ac:dyDescent="0.25">
      <c r="K132" s="75">
        <v>44065</v>
      </c>
      <c r="L132" s="47">
        <v>98.552899999999994</v>
      </c>
    </row>
    <row r="133" spans="1:12" x14ac:dyDescent="0.25">
      <c r="K133" s="75">
        <v>44072</v>
      </c>
      <c r="L133" s="47">
        <v>98.542100000000005</v>
      </c>
    </row>
    <row r="134" spans="1:12" x14ac:dyDescent="0.25">
      <c r="K134" s="75">
        <v>44079</v>
      </c>
      <c r="L134" s="47">
        <v>98.104500000000002</v>
      </c>
    </row>
    <row r="135" spans="1:12" x14ac:dyDescent="0.25">
      <c r="K135" s="75">
        <v>44086</v>
      </c>
      <c r="L135" s="47">
        <v>98.172700000000006</v>
      </c>
    </row>
    <row r="136" spans="1:12" x14ac:dyDescent="0.25">
      <c r="K136" s="75">
        <v>44093</v>
      </c>
      <c r="L136" s="47">
        <v>98.2607</v>
      </c>
    </row>
    <row r="137" spans="1:12" x14ac:dyDescent="0.25">
      <c r="K137" s="75">
        <v>44100</v>
      </c>
      <c r="L137" s="47">
        <v>98.215199999999996</v>
      </c>
    </row>
    <row r="138" spans="1:12" x14ac:dyDescent="0.25">
      <c r="K138" s="75">
        <v>44107</v>
      </c>
      <c r="L138" s="47">
        <v>98.135999999999996</v>
      </c>
    </row>
    <row r="139" spans="1:12" x14ac:dyDescent="0.25">
      <c r="K139" s="75">
        <v>44114</v>
      </c>
      <c r="L139" s="47">
        <v>98.416399999999996</v>
      </c>
    </row>
    <row r="140" spans="1:12" x14ac:dyDescent="0.25">
      <c r="A140" s="25"/>
      <c r="B140" s="24"/>
      <c r="K140" s="75">
        <v>44121</v>
      </c>
      <c r="L140" s="47">
        <v>98.440100000000001</v>
      </c>
    </row>
    <row r="141" spans="1:12" x14ac:dyDescent="0.25">
      <c r="A141" s="25"/>
      <c r="B141" s="24"/>
      <c r="K141" s="75">
        <v>44128</v>
      </c>
      <c r="L141" s="47">
        <v>98.480699999999999</v>
      </c>
    </row>
    <row r="142" spans="1:12" x14ac:dyDescent="0.25">
      <c r="K142" s="75">
        <v>44135</v>
      </c>
      <c r="L142" s="47">
        <v>98.683999999999997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96.560599999999994</v>
      </c>
    </row>
    <row r="153" spans="11:12" x14ac:dyDescent="0.25">
      <c r="K153" s="75">
        <v>43918</v>
      </c>
      <c r="L153" s="47">
        <v>94.409800000000004</v>
      </c>
    </row>
    <row r="154" spans="11:12" x14ac:dyDescent="0.25">
      <c r="K154" s="75">
        <v>43925</v>
      </c>
      <c r="L154" s="47">
        <v>83.237200000000001</v>
      </c>
    </row>
    <row r="155" spans="11:12" x14ac:dyDescent="0.25">
      <c r="K155" s="75">
        <v>43932</v>
      </c>
      <c r="L155" s="47">
        <v>73.2637</v>
      </c>
    </row>
    <row r="156" spans="11:12" x14ac:dyDescent="0.25">
      <c r="K156" s="75">
        <v>43939</v>
      </c>
      <c r="L156" s="47">
        <v>73.733199999999997</v>
      </c>
    </row>
    <row r="157" spans="11:12" x14ac:dyDescent="0.25">
      <c r="K157" s="75">
        <v>43946</v>
      </c>
      <c r="L157" s="47">
        <v>73.445599999999999</v>
      </c>
    </row>
    <row r="158" spans="11:12" x14ac:dyDescent="0.25">
      <c r="K158" s="75">
        <v>43953</v>
      </c>
      <c r="L158" s="47">
        <v>74.565899999999999</v>
      </c>
    </row>
    <row r="159" spans="11:12" x14ac:dyDescent="0.25">
      <c r="K159" s="75">
        <v>43960</v>
      </c>
      <c r="L159" s="47">
        <v>77.744699999999995</v>
      </c>
    </row>
    <row r="160" spans="11:12" x14ac:dyDescent="0.25">
      <c r="K160" s="75">
        <v>43967</v>
      </c>
      <c r="L160" s="47">
        <v>77.349699999999999</v>
      </c>
    </row>
    <row r="161" spans="11:12" x14ac:dyDescent="0.25">
      <c r="K161" s="75">
        <v>43974</v>
      </c>
      <c r="L161" s="47">
        <v>76.774600000000007</v>
      </c>
    </row>
    <row r="162" spans="11:12" x14ac:dyDescent="0.25">
      <c r="K162" s="75">
        <v>43981</v>
      </c>
      <c r="L162" s="47">
        <v>77.542699999999996</v>
      </c>
    </row>
    <row r="163" spans="11:12" x14ac:dyDescent="0.25">
      <c r="K163" s="75">
        <v>43988</v>
      </c>
      <c r="L163" s="47">
        <v>75.578100000000006</v>
      </c>
    </row>
    <row r="164" spans="11:12" x14ac:dyDescent="0.25">
      <c r="K164" s="75">
        <v>43995</v>
      </c>
      <c r="L164" s="47">
        <v>75.745099999999994</v>
      </c>
    </row>
    <row r="165" spans="11:12" x14ac:dyDescent="0.25">
      <c r="K165" s="75">
        <v>44002</v>
      </c>
      <c r="L165" s="47">
        <v>74.578299999999999</v>
      </c>
    </row>
    <row r="166" spans="11:12" x14ac:dyDescent="0.25">
      <c r="K166" s="75">
        <v>44009</v>
      </c>
      <c r="L166" s="47">
        <v>75.608599999999996</v>
      </c>
    </row>
    <row r="167" spans="11:12" x14ac:dyDescent="0.25">
      <c r="K167" s="75">
        <v>44016</v>
      </c>
      <c r="L167" s="47">
        <v>78.149100000000004</v>
      </c>
    </row>
    <row r="168" spans="11:12" x14ac:dyDescent="0.25">
      <c r="K168" s="75">
        <v>44023</v>
      </c>
      <c r="L168" s="47">
        <v>78.036699999999996</v>
      </c>
    </row>
    <row r="169" spans="11:12" x14ac:dyDescent="0.25">
      <c r="K169" s="75">
        <v>44030</v>
      </c>
      <c r="L169" s="47">
        <v>76.459599999999995</v>
      </c>
    </row>
    <row r="170" spans="11:12" x14ac:dyDescent="0.25">
      <c r="K170" s="75">
        <v>44037</v>
      </c>
      <c r="L170" s="47">
        <v>76.560699999999997</v>
      </c>
    </row>
    <row r="171" spans="11:12" x14ac:dyDescent="0.25">
      <c r="K171" s="75">
        <v>44044</v>
      </c>
      <c r="L171" s="47">
        <v>77.538200000000003</v>
      </c>
    </row>
    <row r="172" spans="11:12" x14ac:dyDescent="0.25">
      <c r="K172" s="75">
        <v>44051</v>
      </c>
      <c r="L172" s="47">
        <v>80.4208</v>
      </c>
    </row>
    <row r="173" spans="11:12" x14ac:dyDescent="0.25">
      <c r="K173" s="75">
        <v>44058</v>
      </c>
      <c r="L173" s="47">
        <v>79.273399999999995</v>
      </c>
    </row>
    <row r="174" spans="11:12" x14ac:dyDescent="0.25">
      <c r="K174" s="75">
        <v>44065</v>
      </c>
      <c r="L174" s="47">
        <v>81.036100000000005</v>
      </c>
    </row>
    <row r="175" spans="11:12" x14ac:dyDescent="0.25">
      <c r="K175" s="75">
        <v>44072</v>
      </c>
      <c r="L175" s="47">
        <v>80.531800000000004</v>
      </c>
    </row>
    <row r="176" spans="11:12" x14ac:dyDescent="0.25">
      <c r="K176" s="75">
        <v>44079</v>
      </c>
      <c r="L176" s="47">
        <v>104.0097</v>
      </c>
    </row>
    <row r="177" spans="11:12" x14ac:dyDescent="0.25">
      <c r="K177" s="75">
        <v>44086</v>
      </c>
      <c r="L177" s="47">
        <v>106.3135</v>
      </c>
    </row>
    <row r="178" spans="11:12" x14ac:dyDescent="0.25">
      <c r="K178" s="75">
        <v>44093</v>
      </c>
      <c r="L178" s="47">
        <v>87.220699999999994</v>
      </c>
    </row>
    <row r="179" spans="11:12" x14ac:dyDescent="0.25">
      <c r="K179" s="75">
        <v>44100</v>
      </c>
      <c r="L179" s="47">
        <v>87.112099999999998</v>
      </c>
    </row>
    <row r="180" spans="11:12" x14ac:dyDescent="0.25">
      <c r="K180" s="75">
        <v>44107</v>
      </c>
      <c r="L180" s="47">
        <v>90.316699999999997</v>
      </c>
    </row>
    <row r="181" spans="11:12" x14ac:dyDescent="0.25">
      <c r="K181" s="75">
        <v>44114</v>
      </c>
      <c r="L181" s="47">
        <v>83.923900000000003</v>
      </c>
    </row>
    <row r="182" spans="11:12" x14ac:dyDescent="0.25">
      <c r="K182" s="75">
        <v>44121</v>
      </c>
      <c r="L182" s="47">
        <v>83.202699999999993</v>
      </c>
    </row>
    <row r="183" spans="11:12" x14ac:dyDescent="0.25">
      <c r="K183" s="75">
        <v>44128</v>
      </c>
      <c r="L183" s="47">
        <v>81.2667</v>
      </c>
    </row>
    <row r="184" spans="11:12" x14ac:dyDescent="0.25">
      <c r="K184" s="75">
        <v>44135</v>
      </c>
      <c r="L184" s="47">
        <v>81.770200000000003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5">
    <mergeCell ref="A30:I30"/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1C89A-A4DB-4763-AF56-4FDE3A69500B}">
  <sheetPr codeName="Sheet6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22</v>
      </c>
    </row>
    <row r="2" spans="1:12" ht="19.5" customHeight="1" x14ac:dyDescent="0.3">
      <c r="A2" s="7" t="str">
        <f>"Weekly Payroll Jobs and Wages in Australia - " &amp;$L$1</f>
        <v>Weekly Payroll Jobs and Wages in Australia - Manufacturing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44135</v>
      </c>
    </row>
    <row r="3" spans="1:12" ht="15" customHeight="1" x14ac:dyDescent="0.25">
      <c r="A3" s="38" t="str">
        <f>"Week ending "&amp;TEXT($L$2,"dddd dd mmmm yyyy")</f>
        <v>Week ending Saturday 31 October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44107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44114</v>
      </c>
    </row>
    <row r="6" spans="1:12" ht="16.5" customHeight="1" thickBot="1" x14ac:dyDescent="0.3">
      <c r="A6" s="36" t="str">
        <f>"Change in payroll jobs and total wages, "&amp;$L$1</f>
        <v>Change in payroll jobs and total wages, Manufacturing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44121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0"/>
      <c r="H7" s="90"/>
      <c r="I7" s="91"/>
      <c r="J7" s="56"/>
      <c r="K7" s="43" t="s">
        <v>67</v>
      </c>
      <c r="L7" s="44">
        <v>44128</v>
      </c>
    </row>
    <row r="8" spans="1:12" ht="34.15" customHeight="1" x14ac:dyDescent="0.25">
      <c r="A8" s="93"/>
      <c r="B8" s="95" t="str">
        <f>"% Change between " &amp; TEXT($L$3,"dd mmmm")&amp;" and "&amp; TEXT($L$2,"dd mmmm") &amp; " (Change since 100th case of COVID-19)"</f>
        <v>% Change between 14 March and 31 October (Change since 100th case of COVID-19)</v>
      </c>
      <c r="C8" s="97" t="str">
        <f>"% Change between " &amp; TEXT($L$4,"dd mmmm")&amp;" and "&amp; TEXT($L$2,"dd mmmm") &amp; " (monthly change)"</f>
        <v>% Change between 03 October and 31 October (monthly change)</v>
      </c>
      <c r="D8" s="80" t="str">
        <f>"% Change between " &amp; TEXT($L$7,"dd mmmm")&amp;" and "&amp; TEXT($L$2,"dd mmmm") &amp; " (weekly change)"</f>
        <v>% Change between 24 October and 31 October (weekly change)</v>
      </c>
      <c r="E8" s="82" t="str">
        <f>"% Change between " &amp; TEXT($L$6,"dd mmmm")&amp;" and "&amp; TEXT($L$7,"dd mmmm") &amp; " (weekly change)"</f>
        <v>% Change between 17 October and 24 October (weekly change)</v>
      </c>
      <c r="F8" s="99" t="str">
        <f>"% Change between " &amp; TEXT($L$3,"dd mmmm")&amp;" and "&amp; TEXT($L$2,"dd mmmm") &amp; " (Change since 100th case of COVID-19)"</f>
        <v>% Change between 14 March and 31 October (Change since 100th case of COVID-19)</v>
      </c>
      <c r="G8" s="97" t="str">
        <f>"% Change between " &amp; TEXT($L$4,"dd mmmm")&amp;" and "&amp; TEXT($L$2,"dd mmmm") &amp; " (monthly change)"</f>
        <v>% Change between 03 October and 31 October (monthly change)</v>
      </c>
      <c r="H8" s="80" t="str">
        <f>"% Change between " &amp; TEXT($L$7,"dd mmmm")&amp;" and "&amp; TEXT($L$2,"dd mmmm") &amp; " (weekly change)"</f>
        <v>% Change between 24 October and 31 October (weekly change)</v>
      </c>
      <c r="I8" s="82" t="str">
        <f>"% Change between " &amp; TEXT($L$6,"dd mmmm")&amp;" and "&amp; TEXT($L$7,"dd mmmm") &amp; " (weekly change)"</f>
        <v>% Change between 17 October and 24 October (weekly change)</v>
      </c>
      <c r="J8" s="57"/>
      <c r="K8" s="43" t="s">
        <v>68</v>
      </c>
      <c r="L8" s="44">
        <v>44135</v>
      </c>
    </row>
    <row r="9" spans="1:12" ht="34.15" customHeight="1" thickBot="1" x14ac:dyDescent="0.3">
      <c r="A9" s="94"/>
      <c r="B9" s="96"/>
      <c r="C9" s="98"/>
      <c r="D9" s="81"/>
      <c r="E9" s="83"/>
      <c r="F9" s="100"/>
      <c r="G9" s="98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-3.376116271403895E-2</v>
      </c>
      <c r="C11" s="32">
        <v>2.1074462229837554E-3</v>
      </c>
      <c r="D11" s="32">
        <v>6.7545682305962806E-3</v>
      </c>
      <c r="E11" s="32">
        <v>-3.6152448029080908E-3</v>
      </c>
      <c r="F11" s="32">
        <v>-8.1499739182567033E-2</v>
      </c>
      <c r="G11" s="32">
        <v>-1.2854690557293713E-2</v>
      </c>
      <c r="H11" s="32">
        <v>3.5637619094570638E-3</v>
      </c>
      <c r="I11" s="68">
        <v>-9.2145934271967711E-3</v>
      </c>
      <c r="J11" s="46"/>
      <c r="K11" s="46"/>
      <c r="L11" s="47"/>
    </row>
    <row r="12" spans="1:12" x14ac:dyDescent="0.25">
      <c r="A12" s="69" t="s">
        <v>6</v>
      </c>
      <c r="B12" s="32">
        <v>-3.1057631942409958E-2</v>
      </c>
      <c r="C12" s="32">
        <v>1.0832496528661029E-3</v>
      </c>
      <c r="D12" s="32">
        <v>6.4605040068399511E-3</v>
      </c>
      <c r="E12" s="32">
        <v>-4.4817819411117066E-3</v>
      </c>
      <c r="F12" s="32">
        <v>-0.10047538019658231</v>
      </c>
      <c r="G12" s="32">
        <v>4.4402939323617829E-5</v>
      </c>
      <c r="H12" s="32">
        <v>2.8182724932108716E-3</v>
      </c>
      <c r="I12" s="68">
        <v>-4.8763078607192423E-3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-3.3579142182945443E-2</v>
      </c>
      <c r="C13" s="32">
        <v>4.0935290187049667E-3</v>
      </c>
      <c r="D13" s="32">
        <v>8.2959537349025503E-3</v>
      </c>
      <c r="E13" s="32">
        <v>-1.4846092296421087E-3</v>
      </c>
      <c r="F13" s="32">
        <v>-7.2296007652018934E-2</v>
      </c>
      <c r="G13" s="32">
        <v>-1.9775645081219873E-2</v>
      </c>
      <c r="H13" s="32">
        <v>-2.4251774959224148E-3</v>
      </c>
      <c r="I13" s="68">
        <v>-1.1038860093920744E-2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-3.9736426008167181E-2</v>
      </c>
      <c r="C14" s="32">
        <v>5.8638968481372622E-4</v>
      </c>
      <c r="D14" s="32">
        <v>8.5551311580756018E-3</v>
      </c>
      <c r="E14" s="32">
        <v>-7.1401432329937231E-3</v>
      </c>
      <c r="F14" s="32">
        <v>-7.7828505558085959E-2</v>
      </c>
      <c r="G14" s="32">
        <v>-6.0524312670060532E-3</v>
      </c>
      <c r="H14" s="32">
        <v>1.2619507869316759E-2</v>
      </c>
      <c r="I14" s="68">
        <v>-1.4352781334600162E-2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-5.0641101278269485E-2</v>
      </c>
      <c r="C15" s="32">
        <v>8.2720016585469125E-4</v>
      </c>
      <c r="D15" s="32">
        <v>6.6533442229828044E-3</v>
      </c>
      <c r="E15" s="32">
        <v>-2.9532346605520843E-4</v>
      </c>
      <c r="F15" s="32">
        <v>-8.4543340755370733E-2</v>
      </c>
      <c r="G15" s="32">
        <v>-3.2820964296147892E-2</v>
      </c>
      <c r="H15" s="32">
        <v>2.0722216098878476E-3</v>
      </c>
      <c r="I15" s="68">
        <v>-4.7762231208379191E-3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-9.0773788227886953E-3</v>
      </c>
      <c r="C16" s="32">
        <v>6.9907797911636926E-3</v>
      </c>
      <c r="D16" s="32">
        <v>7.547581630871214E-3</v>
      </c>
      <c r="E16" s="32">
        <v>-2.699172834131458E-3</v>
      </c>
      <c r="F16" s="32">
        <v>-3.8005284381382953E-2</v>
      </c>
      <c r="G16" s="32">
        <v>-2.6348825025433453E-2</v>
      </c>
      <c r="H16" s="32">
        <v>1.19175374839251E-2</v>
      </c>
      <c r="I16" s="68">
        <v>-5.318701804239101E-3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-6.2606730593049553E-2</v>
      </c>
      <c r="C17" s="32">
        <v>-1.2994212218649492E-2</v>
      </c>
      <c r="D17" s="32">
        <v>-2.8365408964294736E-2</v>
      </c>
      <c r="E17" s="32">
        <v>-6.4159013712417057E-3</v>
      </c>
      <c r="F17" s="32">
        <v>-0.17709210344475967</v>
      </c>
      <c r="G17" s="32">
        <v>-1.9580853135160114E-2</v>
      </c>
      <c r="H17" s="32">
        <v>-2.5942178575446007E-2</v>
      </c>
      <c r="I17" s="68">
        <v>-3.2652733915199739E-2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1.5339038841342134E-3</v>
      </c>
      <c r="C18" s="32">
        <v>1.8636812644057255E-3</v>
      </c>
      <c r="D18" s="32">
        <v>1.4219999999999899E-2</v>
      </c>
      <c r="E18" s="32">
        <v>-7.9365079365079083E-3</v>
      </c>
      <c r="F18" s="32">
        <v>4.9771990196634253E-3</v>
      </c>
      <c r="G18" s="32">
        <v>-1.4093887754877299E-2</v>
      </c>
      <c r="H18" s="32">
        <v>2.125602877256938E-2</v>
      </c>
      <c r="I18" s="68">
        <v>-3.673384526083201E-2</v>
      </c>
      <c r="J18" s="46"/>
      <c r="K18" s="46"/>
      <c r="L18" s="47"/>
    </row>
    <row r="19" spans="1:12" x14ac:dyDescent="0.25">
      <c r="A19" s="70" t="s">
        <v>1</v>
      </c>
      <c r="B19" s="32">
        <v>-5.1093901258470464E-2</v>
      </c>
      <c r="C19" s="32">
        <v>7.3506891271057917E-4</v>
      </c>
      <c r="D19" s="32">
        <v>2.7826086956521667E-3</v>
      </c>
      <c r="E19" s="32">
        <v>4.8830634798251449E-3</v>
      </c>
      <c r="F19" s="32">
        <v>-8.4995654581688562E-2</v>
      </c>
      <c r="G19" s="32">
        <v>-8.2726771075130046E-3</v>
      </c>
      <c r="H19" s="32">
        <v>4.4040544655710168E-3</v>
      </c>
      <c r="I19" s="68">
        <v>-3.2073750824620495E-3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-3.8360284360373753E-2</v>
      </c>
      <c r="C21" s="32">
        <v>9.9906767166668686E-4</v>
      </c>
      <c r="D21" s="32">
        <v>6.8246541903986824E-3</v>
      </c>
      <c r="E21" s="32">
        <v>-3.5673747365007058E-3</v>
      </c>
      <c r="F21" s="32">
        <v>-8.2148331501857741E-2</v>
      </c>
      <c r="G21" s="32">
        <v>-1.1767207638197941E-2</v>
      </c>
      <c r="H21" s="32">
        <v>3.235816699420857E-3</v>
      </c>
      <c r="I21" s="68">
        <v>-9.3655496849989195E-3</v>
      </c>
      <c r="J21" s="46"/>
      <c r="K21" s="46"/>
      <c r="L21" s="46"/>
    </row>
    <row r="22" spans="1:12" x14ac:dyDescent="0.25">
      <c r="A22" s="69" t="s">
        <v>13</v>
      </c>
      <c r="B22" s="32">
        <v>-4.0550173424231506E-2</v>
      </c>
      <c r="C22" s="32">
        <v>3.6388658649109118E-3</v>
      </c>
      <c r="D22" s="32">
        <v>7.0775314634836661E-3</v>
      </c>
      <c r="E22" s="32">
        <v>-4.0790385346718416E-3</v>
      </c>
      <c r="F22" s="32">
        <v>-9.2039378602755795E-2</v>
      </c>
      <c r="G22" s="32">
        <v>-1.7060667176386435E-2</v>
      </c>
      <c r="H22" s="32">
        <v>5.3569611469990175E-3</v>
      </c>
      <c r="I22" s="68">
        <v>-8.3660698260311639E-3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0.12049185274592644</v>
      </c>
      <c r="C23" s="32">
        <v>9.6460778538087766E-3</v>
      </c>
      <c r="D23" s="32">
        <v>9.1430383186883457E-3</v>
      </c>
      <c r="E23" s="32">
        <v>-2.0791900198878777E-3</v>
      </c>
      <c r="F23" s="32">
        <v>0.25646751286304936</v>
      </c>
      <c r="G23" s="32">
        <v>-2.0630494314559322E-2</v>
      </c>
      <c r="H23" s="32">
        <v>1.1692664319741253E-2</v>
      </c>
      <c r="I23" s="68">
        <v>-1.4085457387536526E-2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-3.4914421341178059E-2</v>
      </c>
      <c r="C24" s="32">
        <v>4.3772994129158693E-3</v>
      </c>
      <c r="D24" s="32">
        <v>7.303495259113113E-3</v>
      </c>
      <c r="E24" s="32">
        <v>-3.3730624451225877E-3</v>
      </c>
      <c r="F24" s="32">
        <v>-1.6295873029185559E-2</v>
      </c>
      <c r="G24" s="32">
        <v>8.9096855301162847E-4</v>
      </c>
      <c r="H24" s="32">
        <v>2.4744921701536082E-3</v>
      </c>
      <c r="I24" s="68">
        <v>-9.1320664849738886E-3</v>
      </c>
      <c r="J24" s="46"/>
      <c r="K24" s="46" t="s">
        <v>48</v>
      </c>
      <c r="L24" s="47">
        <v>110.98</v>
      </c>
    </row>
    <row r="25" spans="1:12" x14ac:dyDescent="0.25">
      <c r="A25" s="69" t="s">
        <v>50</v>
      </c>
      <c r="B25" s="32">
        <v>-2.7622677465459766E-2</v>
      </c>
      <c r="C25" s="32">
        <v>4.808197237830214E-3</v>
      </c>
      <c r="D25" s="32">
        <v>6.2613394336199502E-3</v>
      </c>
      <c r="E25" s="32">
        <v>-4.3980208905992635E-3</v>
      </c>
      <c r="F25" s="32">
        <v>-6.4195625077719365E-2</v>
      </c>
      <c r="G25" s="32">
        <v>-8.1065862835778546E-3</v>
      </c>
      <c r="H25" s="32">
        <v>1.8674471963726624E-3</v>
      </c>
      <c r="I25" s="68">
        <v>-1.1603941760361947E-2</v>
      </c>
      <c r="J25" s="46"/>
      <c r="K25" s="46" t="s">
        <v>49</v>
      </c>
      <c r="L25" s="47">
        <v>96.09</v>
      </c>
    </row>
    <row r="26" spans="1:12" x14ac:dyDescent="0.25">
      <c r="A26" s="69" t="s">
        <v>51</v>
      </c>
      <c r="B26" s="32">
        <v>-2.4137399379694835E-2</v>
      </c>
      <c r="C26" s="32">
        <v>8.1238656146980226E-3</v>
      </c>
      <c r="D26" s="32">
        <v>7.7381451951321623E-3</v>
      </c>
      <c r="E26" s="32">
        <v>-1.9708802443891837E-3</v>
      </c>
      <c r="F26" s="32">
        <v>-9.2415713868542859E-2</v>
      </c>
      <c r="G26" s="32">
        <v>-1.042289153407483E-2</v>
      </c>
      <c r="H26" s="32">
        <v>6.7523216553619925E-3</v>
      </c>
      <c r="I26" s="68">
        <v>-6.2246813496019682E-3</v>
      </c>
      <c r="J26" s="46"/>
      <c r="K26" s="46" t="s">
        <v>50</v>
      </c>
      <c r="L26" s="47">
        <v>96.77</v>
      </c>
    </row>
    <row r="27" spans="1:12" ht="17.25" customHeight="1" x14ac:dyDescent="0.25">
      <c r="A27" s="69" t="s">
        <v>52</v>
      </c>
      <c r="B27" s="32">
        <v>-2.8494731145140229E-2</v>
      </c>
      <c r="C27" s="32">
        <v>6.2835774631166963E-3</v>
      </c>
      <c r="D27" s="32">
        <v>7.8322786900406616E-3</v>
      </c>
      <c r="E27" s="32">
        <v>-2.4905779722215193E-3</v>
      </c>
      <c r="F27" s="32">
        <v>-0.10060991763851845</v>
      </c>
      <c r="G27" s="32">
        <v>-1.259993474205745E-2</v>
      </c>
      <c r="H27" s="32">
        <v>5.8611972639408538E-3</v>
      </c>
      <c r="I27" s="68">
        <v>-8.6815405927391787E-3</v>
      </c>
      <c r="J27" s="59"/>
      <c r="K27" s="50" t="s">
        <v>51</v>
      </c>
      <c r="L27" s="47">
        <v>96.8</v>
      </c>
    </row>
    <row r="28" spans="1:12" x14ac:dyDescent="0.25">
      <c r="A28" s="69" t="s">
        <v>53</v>
      </c>
      <c r="B28" s="32">
        <v>-7.2653375090878658E-2</v>
      </c>
      <c r="C28" s="32">
        <v>-1.3920505871726219E-3</v>
      </c>
      <c r="D28" s="32">
        <v>7.0531254270227439E-3</v>
      </c>
      <c r="E28" s="32">
        <v>-3.6156243381441078E-3</v>
      </c>
      <c r="F28" s="32">
        <v>-0.1228010529855651</v>
      </c>
      <c r="G28" s="32">
        <v>-2.2757453254126148E-2</v>
      </c>
      <c r="H28" s="32">
        <v>-2.6330161773318039E-3</v>
      </c>
      <c r="I28" s="68">
        <v>-1.0087161547580492E-2</v>
      </c>
      <c r="J28" s="54"/>
      <c r="K28" s="41" t="s">
        <v>52</v>
      </c>
      <c r="L28" s="47">
        <v>96.54</v>
      </c>
    </row>
    <row r="29" spans="1:12" ht="15.75" thickBot="1" x14ac:dyDescent="0.3">
      <c r="A29" s="71" t="s">
        <v>54</v>
      </c>
      <c r="B29" s="72">
        <v>-0.1269874983196666</v>
      </c>
      <c r="C29" s="72">
        <v>-1.6307179642532588E-2</v>
      </c>
      <c r="D29" s="72">
        <v>9.5352090781906096E-3</v>
      </c>
      <c r="E29" s="72">
        <v>-6.6399011735639446E-3</v>
      </c>
      <c r="F29" s="72">
        <v>-0.15322342792656185</v>
      </c>
      <c r="G29" s="72">
        <v>-3.9655154093107825E-2</v>
      </c>
      <c r="H29" s="72">
        <v>1.113410746812038E-2</v>
      </c>
      <c r="I29" s="73">
        <v>-2.3793428723929866E-2</v>
      </c>
      <c r="J29" s="54"/>
      <c r="K29" s="41" t="s">
        <v>53</v>
      </c>
      <c r="L29" s="47">
        <v>92.86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88.75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Manufacturing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111.03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95.81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96.63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96.84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92.09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86.48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112.05</v>
      </c>
    </row>
    <row r="43" spans="1:12" x14ac:dyDescent="0.25">
      <c r="K43" s="46" t="s">
        <v>49</v>
      </c>
      <c r="L43" s="47">
        <v>96.51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97.24</v>
      </c>
    </row>
    <row r="45" spans="1:12" ht="15.4" customHeight="1" x14ac:dyDescent="0.25">
      <c r="A45" s="26" t="str">
        <f>"Indexed number of payroll jobs in "&amp;$L$1&amp;" each week by age group"</f>
        <v>Indexed number of payroll jobs in Manufacturing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97.59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97.15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92.73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87.3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96.39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96.22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95.11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94.87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97.86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95.17</v>
      </c>
    </row>
    <row r="59" spans="1:12" ht="15.4" customHeight="1" x14ac:dyDescent="0.25">
      <c r="K59" s="41" t="s">
        <v>2</v>
      </c>
      <c r="L59" s="47">
        <v>98.02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Manufacturing each week by State and Territory</v>
      </c>
      <c r="K60" s="41" t="s">
        <v>1</v>
      </c>
      <c r="L60" s="47">
        <v>94.74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95.75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95.77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94.24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94.05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97.62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96.66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97.09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94.6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96.4</v>
      </c>
    </row>
    <row r="72" spans="1:12" ht="15.4" customHeight="1" x14ac:dyDescent="0.25">
      <c r="K72" s="46" t="s">
        <v>5</v>
      </c>
      <c r="L72" s="47">
        <v>96.43</v>
      </c>
    </row>
    <row r="73" spans="1:12" ht="15.4" customHeight="1" x14ac:dyDescent="0.25">
      <c r="K73" s="46" t="s">
        <v>46</v>
      </c>
      <c r="L73" s="47">
        <v>95.16</v>
      </c>
    </row>
    <row r="74" spans="1:12" ht="15.4" customHeight="1" x14ac:dyDescent="0.25">
      <c r="K74" s="50" t="s">
        <v>4</v>
      </c>
      <c r="L74" s="47">
        <v>94.6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Manufacturing each week by State and Territory</v>
      </c>
      <c r="K75" s="41" t="s">
        <v>3</v>
      </c>
      <c r="L75" s="47">
        <v>98.41</v>
      </c>
    </row>
    <row r="76" spans="1:12" ht="15.4" customHeight="1" x14ac:dyDescent="0.25">
      <c r="K76" s="41" t="s">
        <v>45</v>
      </c>
      <c r="L76" s="47">
        <v>94.6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98.58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94.98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95.85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95.13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96.49</v>
      </c>
    </row>
    <row r="85" spans="1:12" ht="15.4" customHeight="1" x14ac:dyDescent="0.25">
      <c r="K85" s="50" t="s">
        <v>4</v>
      </c>
      <c r="L85" s="47">
        <v>93.19</v>
      </c>
    </row>
    <row r="86" spans="1:12" ht="15.4" customHeight="1" x14ac:dyDescent="0.25">
      <c r="K86" s="41" t="s">
        <v>3</v>
      </c>
      <c r="L86" s="47">
        <v>97.51</v>
      </c>
    </row>
    <row r="87" spans="1:12" ht="15.4" customHeight="1" x14ac:dyDescent="0.25">
      <c r="K87" s="41" t="s">
        <v>45</v>
      </c>
      <c r="L87" s="47">
        <v>92.1</v>
      </c>
    </row>
    <row r="88" spans="1:12" ht="15.4" customHeight="1" x14ac:dyDescent="0.25">
      <c r="K88" s="41" t="s">
        <v>2</v>
      </c>
      <c r="L88" s="47">
        <v>102.58</v>
      </c>
    </row>
    <row r="89" spans="1:12" ht="15.4" customHeight="1" x14ac:dyDescent="0.25">
      <c r="K89" s="41" t="s">
        <v>1</v>
      </c>
      <c r="L89" s="47">
        <v>93.86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95.32</v>
      </c>
    </row>
    <row r="92" spans="1:12" ht="15" customHeight="1" x14ac:dyDescent="0.25">
      <c r="K92" s="46" t="s">
        <v>5</v>
      </c>
      <c r="L92" s="47">
        <v>94.79</v>
      </c>
    </row>
    <row r="93" spans="1:12" ht="15" customHeight="1" x14ac:dyDescent="0.25">
      <c r="A93" s="26"/>
      <c r="K93" s="46" t="s">
        <v>46</v>
      </c>
      <c r="L93" s="47">
        <v>96.08</v>
      </c>
    </row>
    <row r="94" spans="1:12" ht="15" customHeight="1" x14ac:dyDescent="0.25">
      <c r="K94" s="50" t="s">
        <v>4</v>
      </c>
      <c r="L94" s="47">
        <v>93.04</v>
      </c>
    </row>
    <row r="95" spans="1:12" ht="15" customHeight="1" x14ac:dyDescent="0.25">
      <c r="K95" s="41" t="s">
        <v>3</v>
      </c>
      <c r="L95" s="47">
        <v>97.47</v>
      </c>
    </row>
    <row r="96" spans="1:12" ht="15" customHeight="1" x14ac:dyDescent="0.25">
      <c r="K96" s="41" t="s">
        <v>45</v>
      </c>
      <c r="L96" s="47">
        <v>94.05</v>
      </c>
    </row>
    <row r="97" spans="1:12" ht="15" customHeight="1" x14ac:dyDescent="0.25">
      <c r="K97" s="41" t="s">
        <v>2</v>
      </c>
      <c r="L97" s="47">
        <v>101.72</v>
      </c>
    </row>
    <row r="98" spans="1:12" ht="15" customHeight="1" x14ac:dyDescent="0.25">
      <c r="K98" s="41" t="s">
        <v>1</v>
      </c>
      <c r="L98" s="47">
        <v>93.58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95.98</v>
      </c>
    </row>
    <row r="101" spans="1:12" x14ac:dyDescent="0.25">
      <c r="A101" s="25"/>
      <c r="B101" s="24"/>
      <c r="K101" s="46" t="s">
        <v>5</v>
      </c>
      <c r="L101" s="47">
        <v>95.83</v>
      </c>
    </row>
    <row r="102" spans="1:12" x14ac:dyDescent="0.25">
      <c r="A102" s="25"/>
      <c r="B102" s="24"/>
      <c r="K102" s="46" t="s">
        <v>46</v>
      </c>
      <c r="L102" s="47">
        <v>96.65</v>
      </c>
    </row>
    <row r="103" spans="1:12" x14ac:dyDescent="0.25">
      <c r="A103" s="25"/>
      <c r="B103" s="24"/>
      <c r="K103" s="50" t="s">
        <v>4</v>
      </c>
      <c r="L103" s="47">
        <v>93.91</v>
      </c>
    </row>
    <row r="104" spans="1:12" x14ac:dyDescent="0.25">
      <c r="A104" s="25"/>
      <c r="B104" s="24"/>
      <c r="K104" s="41" t="s">
        <v>3</v>
      </c>
      <c r="L104" s="47">
        <v>98.13</v>
      </c>
    </row>
    <row r="105" spans="1:12" x14ac:dyDescent="0.25">
      <c r="A105" s="25"/>
      <c r="B105" s="24"/>
      <c r="K105" s="41" t="s">
        <v>45</v>
      </c>
      <c r="L105" s="47">
        <v>89.74</v>
      </c>
    </row>
    <row r="106" spans="1:12" x14ac:dyDescent="0.25">
      <c r="A106" s="25"/>
      <c r="B106" s="24"/>
      <c r="K106" s="41" t="s">
        <v>2</v>
      </c>
      <c r="L106" s="47">
        <v>102.29</v>
      </c>
    </row>
    <row r="107" spans="1:12" x14ac:dyDescent="0.25">
      <c r="A107" s="25"/>
      <c r="B107" s="24"/>
      <c r="K107" s="41" t="s">
        <v>1</v>
      </c>
      <c r="L107" s="47">
        <v>93.33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99.155500000000004</v>
      </c>
    </row>
    <row r="111" spans="1:12" x14ac:dyDescent="0.25">
      <c r="K111" s="75">
        <v>43918</v>
      </c>
      <c r="L111" s="47">
        <v>97.691800000000001</v>
      </c>
    </row>
    <row r="112" spans="1:12" x14ac:dyDescent="0.25">
      <c r="K112" s="75">
        <v>43925</v>
      </c>
      <c r="L112" s="47">
        <v>96.289500000000004</v>
      </c>
    </row>
    <row r="113" spans="11:12" x14ac:dyDescent="0.25">
      <c r="K113" s="75">
        <v>43932</v>
      </c>
      <c r="L113" s="47">
        <v>95.110100000000003</v>
      </c>
    </row>
    <row r="114" spans="11:12" x14ac:dyDescent="0.25">
      <c r="K114" s="75">
        <v>43939</v>
      </c>
      <c r="L114" s="47">
        <v>95.020399999999995</v>
      </c>
    </row>
    <row r="115" spans="11:12" x14ac:dyDescent="0.25">
      <c r="K115" s="75">
        <v>43946</v>
      </c>
      <c r="L115" s="47">
        <v>94.994399999999999</v>
      </c>
    </row>
    <row r="116" spans="11:12" x14ac:dyDescent="0.25">
      <c r="K116" s="75">
        <v>43953</v>
      </c>
      <c r="L116" s="47">
        <v>95.212699999999998</v>
      </c>
    </row>
    <row r="117" spans="11:12" x14ac:dyDescent="0.25">
      <c r="K117" s="75">
        <v>43960</v>
      </c>
      <c r="L117" s="47">
        <v>95.371700000000004</v>
      </c>
    </row>
    <row r="118" spans="11:12" x14ac:dyDescent="0.25">
      <c r="K118" s="75">
        <v>43967</v>
      </c>
      <c r="L118" s="47">
        <v>95.518000000000001</v>
      </c>
    </row>
    <row r="119" spans="11:12" x14ac:dyDescent="0.25">
      <c r="K119" s="75">
        <v>43974</v>
      </c>
      <c r="L119" s="47">
        <v>95.835800000000006</v>
      </c>
    </row>
    <row r="120" spans="11:12" x14ac:dyDescent="0.25">
      <c r="K120" s="75">
        <v>43981</v>
      </c>
      <c r="L120" s="47">
        <v>96.056299999999993</v>
      </c>
    </row>
    <row r="121" spans="11:12" x14ac:dyDescent="0.25">
      <c r="K121" s="75">
        <v>43988</v>
      </c>
      <c r="L121" s="47">
        <v>96.194500000000005</v>
      </c>
    </row>
    <row r="122" spans="11:12" x14ac:dyDescent="0.25">
      <c r="K122" s="75">
        <v>43995</v>
      </c>
      <c r="L122" s="47">
        <v>96.673699999999997</v>
      </c>
    </row>
    <row r="123" spans="11:12" x14ac:dyDescent="0.25">
      <c r="K123" s="75">
        <v>44002</v>
      </c>
      <c r="L123" s="47">
        <v>95.743899999999996</v>
      </c>
    </row>
    <row r="124" spans="11:12" x14ac:dyDescent="0.25">
      <c r="K124" s="75">
        <v>44009</v>
      </c>
      <c r="L124" s="47">
        <v>93.626599999999996</v>
      </c>
    </row>
    <row r="125" spans="11:12" x14ac:dyDescent="0.25">
      <c r="K125" s="75">
        <v>44016</v>
      </c>
      <c r="L125" s="47">
        <v>94.860200000000006</v>
      </c>
    </row>
    <row r="126" spans="11:12" x14ac:dyDescent="0.25">
      <c r="K126" s="75">
        <v>44023</v>
      </c>
      <c r="L126" s="47">
        <v>96.926299999999998</v>
      </c>
    </row>
    <row r="127" spans="11:12" x14ac:dyDescent="0.25">
      <c r="K127" s="75">
        <v>44030</v>
      </c>
      <c r="L127" s="47">
        <v>97.503500000000003</v>
      </c>
    </row>
    <row r="128" spans="11:12" x14ac:dyDescent="0.25">
      <c r="K128" s="75">
        <v>44037</v>
      </c>
      <c r="L128" s="47">
        <v>97.469499999999996</v>
      </c>
    </row>
    <row r="129" spans="1:12" x14ac:dyDescent="0.25">
      <c r="K129" s="75">
        <v>44044</v>
      </c>
      <c r="L129" s="47">
        <v>97.281000000000006</v>
      </c>
    </row>
    <row r="130" spans="1:12" x14ac:dyDescent="0.25">
      <c r="K130" s="75">
        <v>44051</v>
      </c>
      <c r="L130" s="47">
        <v>97.020200000000003</v>
      </c>
    </row>
    <row r="131" spans="1:12" x14ac:dyDescent="0.25">
      <c r="K131" s="75">
        <v>44058</v>
      </c>
      <c r="L131" s="47">
        <v>97.1892</v>
      </c>
    </row>
    <row r="132" spans="1:12" x14ac:dyDescent="0.25">
      <c r="K132" s="75">
        <v>44065</v>
      </c>
      <c r="L132" s="47">
        <v>97.174199999999999</v>
      </c>
    </row>
    <row r="133" spans="1:12" x14ac:dyDescent="0.25">
      <c r="K133" s="75">
        <v>44072</v>
      </c>
      <c r="L133" s="47">
        <v>97.038200000000003</v>
      </c>
    </row>
    <row r="134" spans="1:12" x14ac:dyDescent="0.25">
      <c r="K134" s="75">
        <v>44079</v>
      </c>
      <c r="L134" s="47">
        <v>96.6708</v>
      </c>
    </row>
    <row r="135" spans="1:12" x14ac:dyDescent="0.25">
      <c r="K135" s="75">
        <v>44086</v>
      </c>
      <c r="L135" s="47">
        <v>97.222300000000004</v>
      </c>
    </row>
    <row r="136" spans="1:12" x14ac:dyDescent="0.25">
      <c r="K136" s="75">
        <v>44093</v>
      </c>
      <c r="L136" s="47">
        <v>97.210700000000003</v>
      </c>
    </row>
    <row r="137" spans="1:12" x14ac:dyDescent="0.25">
      <c r="K137" s="75">
        <v>44100</v>
      </c>
      <c r="L137" s="47">
        <v>96.720600000000005</v>
      </c>
    </row>
    <row r="138" spans="1:12" x14ac:dyDescent="0.25">
      <c r="K138" s="75">
        <v>44107</v>
      </c>
      <c r="L138" s="47">
        <v>96.420699999999997</v>
      </c>
    </row>
    <row r="139" spans="1:12" x14ac:dyDescent="0.25">
      <c r="K139" s="75">
        <v>44114</v>
      </c>
      <c r="L139" s="47">
        <v>96.27</v>
      </c>
    </row>
    <row r="140" spans="1:12" x14ac:dyDescent="0.25">
      <c r="A140" s="25"/>
      <c r="B140" s="24"/>
      <c r="K140" s="75">
        <v>44121</v>
      </c>
      <c r="L140" s="47">
        <v>96.323800000000006</v>
      </c>
    </row>
    <row r="141" spans="1:12" x14ac:dyDescent="0.25">
      <c r="A141" s="25"/>
      <c r="B141" s="24"/>
      <c r="K141" s="75">
        <v>44128</v>
      </c>
      <c r="L141" s="47">
        <v>95.9756</v>
      </c>
    </row>
    <row r="142" spans="1:12" x14ac:dyDescent="0.25">
      <c r="K142" s="75">
        <v>44135</v>
      </c>
      <c r="L142" s="47">
        <v>96.623900000000006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98.850399999999993</v>
      </c>
    </row>
    <row r="153" spans="11:12" x14ac:dyDescent="0.25">
      <c r="K153" s="75">
        <v>43918</v>
      </c>
      <c r="L153" s="47">
        <v>97.304500000000004</v>
      </c>
    </row>
    <row r="154" spans="11:12" x14ac:dyDescent="0.25">
      <c r="K154" s="75">
        <v>43925</v>
      </c>
      <c r="L154" s="47">
        <v>95.017300000000006</v>
      </c>
    </row>
    <row r="155" spans="11:12" x14ac:dyDescent="0.25">
      <c r="K155" s="75">
        <v>43932</v>
      </c>
      <c r="L155" s="47">
        <v>91.182900000000004</v>
      </c>
    </row>
    <row r="156" spans="11:12" x14ac:dyDescent="0.25">
      <c r="K156" s="75">
        <v>43939</v>
      </c>
      <c r="L156" s="47">
        <v>92.292299999999997</v>
      </c>
    </row>
    <row r="157" spans="11:12" x14ac:dyDescent="0.25">
      <c r="K157" s="75">
        <v>43946</v>
      </c>
      <c r="L157" s="47">
        <v>91.489800000000002</v>
      </c>
    </row>
    <row r="158" spans="11:12" x14ac:dyDescent="0.25">
      <c r="K158" s="75">
        <v>43953</v>
      </c>
      <c r="L158" s="47">
        <v>91.692800000000005</v>
      </c>
    </row>
    <row r="159" spans="11:12" x14ac:dyDescent="0.25">
      <c r="K159" s="75">
        <v>43960</v>
      </c>
      <c r="L159" s="47">
        <v>90.044899999999998</v>
      </c>
    </row>
    <row r="160" spans="11:12" x14ac:dyDescent="0.25">
      <c r="K160" s="75">
        <v>43967</v>
      </c>
      <c r="L160" s="47">
        <v>88.8523</v>
      </c>
    </row>
    <row r="161" spans="11:12" x14ac:dyDescent="0.25">
      <c r="K161" s="75">
        <v>43974</v>
      </c>
      <c r="L161" s="47">
        <v>88.53</v>
      </c>
    </row>
    <row r="162" spans="11:12" x14ac:dyDescent="0.25">
      <c r="K162" s="75">
        <v>43981</v>
      </c>
      <c r="L162" s="47">
        <v>89.364000000000004</v>
      </c>
    </row>
    <row r="163" spans="11:12" x14ac:dyDescent="0.25">
      <c r="K163" s="75">
        <v>43988</v>
      </c>
      <c r="L163" s="47">
        <v>92.369200000000006</v>
      </c>
    </row>
    <row r="164" spans="11:12" x14ac:dyDescent="0.25">
      <c r="K164" s="75">
        <v>43995</v>
      </c>
      <c r="L164" s="47">
        <v>92.317300000000003</v>
      </c>
    </row>
    <row r="165" spans="11:12" x14ac:dyDescent="0.25">
      <c r="K165" s="75">
        <v>44002</v>
      </c>
      <c r="L165" s="47">
        <v>92.914299999999997</v>
      </c>
    </row>
    <row r="166" spans="11:12" x14ac:dyDescent="0.25">
      <c r="K166" s="75">
        <v>44009</v>
      </c>
      <c r="L166" s="47">
        <v>93.141099999999994</v>
      </c>
    </row>
    <row r="167" spans="11:12" x14ac:dyDescent="0.25">
      <c r="K167" s="75">
        <v>44016</v>
      </c>
      <c r="L167" s="47">
        <v>95.833200000000005</v>
      </c>
    </row>
    <row r="168" spans="11:12" x14ac:dyDescent="0.25">
      <c r="K168" s="75">
        <v>44023</v>
      </c>
      <c r="L168" s="47">
        <v>92.130200000000002</v>
      </c>
    </row>
    <row r="169" spans="11:12" x14ac:dyDescent="0.25">
      <c r="K169" s="75">
        <v>44030</v>
      </c>
      <c r="L169" s="47">
        <v>92.357900000000001</v>
      </c>
    </row>
    <row r="170" spans="11:12" x14ac:dyDescent="0.25">
      <c r="K170" s="75">
        <v>44037</v>
      </c>
      <c r="L170" s="47">
        <v>91.745900000000006</v>
      </c>
    </row>
    <row r="171" spans="11:12" x14ac:dyDescent="0.25">
      <c r="K171" s="75">
        <v>44044</v>
      </c>
      <c r="L171" s="47">
        <v>91.935699999999997</v>
      </c>
    </row>
    <row r="172" spans="11:12" x14ac:dyDescent="0.25">
      <c r="K172" s="75">
        <v>44051</v>
      </c>
      <c r="L172" s="47">
        <v>91.240099999999998</v>
      </c>
    </row>
    <row r="173" spans="11:12" x14ac:dyDescent="0.25">
      <c r="K173" s="75">
        <v>44058</v>
      </c>
      <c r="L173" s="47">
        <v>91.266400000000004</v>
      </c>
    </row>
    <row r="174" spans="11:12" x14ac:dyDescent="0.25">
      <c r="K174" s="75">
        <v>44065</v>
      </c>
      <c r="L174" s="47">
        <v>91.402500000000003</v>
      </c>
    </row>
    <row r="175" spans="11:12" x14ac:dyDescent="0.25">
      <c r="K175" s="75">
        <v>44072</v>
      </c>
      <c r="L175" s="47">
        <v>91.633499999999998</v>
      </c>
    </row>
    <row r="176" spans="11:12" x14ac:dyDescent="0.25">
      <c r="K176" s="75">
        <v>44079</v>
      </c>
      <c r="L176" s="47">
        <v>93.759</v>
      </c>
    </row>
    <row r="177" spans="11:12" x14ac:dyDescent="0.25">
      <c r="K177" s="75">
        <v>44086</v>
      </c>
      <c r="L177" s="47">
        <v>94.376099999999994</v>
      </c>
    </row>
    <row r="178" spans="11:12" x14ac:dyDescent="0.25">
      <c r="K178" s="75">
        <v>44093</v>
      </c>
      <c r="L178" s="47">
        <v>94.478700000000003</v>
      </c>
    </row>
    <row r="179" spans="11:12" x14ac:dyDescent="0.25">
      <c r="K179" s="75">
        <v>44100</v>
      </c>
      <c r="L179" s="47">
        <v>94.498900000000006</v>
      </c>
    </row>
    <row r="180" spans="11:12" x14ac:dyDescent="0.25">
      <c r="K180" s="75">
        <v>44107</v>
      </c>
      <c r="L180" s="47">
        <v>93.046099999999996</v>
      </c>
    </row>
    <row r="181" spans="11:12" x14ac:dyDescent="0.25">
      <c r="K181" s="75">
        <v>44114</v>
      </c>
      <c r="L181" s="47">
        <v>91.889099999999999</v>
      </c>
    </row>
    <row r="182" spans="11:12" x14ac:dyDescent="0.25">
      <c r="K182" s="75">
        <v>44121</v>
      </c>
      <c r="L182" s="47">
        <v>92.375100000000003</v>
      </c>
    </row>
    <row r="183" spans="11:12" x14ac:dyDescent="0.25">
      <c r="K183" s="75">
        <v>44128</v>
      </c>
      <c r="L183" s="47">
        <v>91.523899999999998</v>
      </c>
    </row>
    <row r="184" spans="11:12" x14ac:dyDescent="0.25">
      <c r="K184" s="75">
        <v>44135</v>
      </c>
      <c r="L184" s="47">
        <v>91.85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0CDE-F26F-4ED2-935D-4C2F3A7F9670}">
  <sheetPr codeName="Sheet7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23</v>
      </c>
    </row>
    <row r="2" spans="1:12" ht="19.5" customHeight="1" x14ac:dyDescent="0.3">
      <c r="A2" s="7" t="str">
        <f>"Weekly Payroll Jobs and Wages in Australia - " &amp;$L$1</f>
        <v>Weekly Payroll Jobs and Wages in Australia - Electricity, gas, water and waste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44135</v>
      </c>
    </row>
    <row r="3" spans="1:12" ht="15" customHeight="1" x14ac:dyDescent="0.25">
      <c r="A3" s="38" t="str">
        <f>"Week ending "&amp;TEXT($L$2,"dddd dd mmmm yyyy")</f>
        <v>Week ending Saturday 31 October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44107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44114</v>
      </c>
    </row>
    <row r="6" spans="1:12" ht="16.5" customHeight="1" thickBot="1" x14ac:dyDescent="0.3">
      <c r="A6" s="36" t="str">
        <f>"Change in payroll jobs and total wages, "&amp;$L$1</f>
        <v>Change in payroll jobs and total wages, Electricity, gas, water and waste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44121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0"/>
      <c r="H7" s="90"/>
      <c r="I7" s="91"/>
      <c r="J7" s="56"/>
      <c r="K7" s="43" t="s">
        <v>67</v>
      </c>
      <c r="L7" s="44">
        <v>44128</v>
      </c>
    </row>
    <row r="8" spans="1:12" ht="34.15" customHeight="1" x14ac:dyDescent="0.25">
      <c r="A8" s="93"/>
      <c r="B8" s="95" t="str">
        <f>"% Change between " &amp; TEXT($L$3,"dd mmmm")&amp;" and "&amp; TEXT($L$2,"dd mmmm") &amp; " (Change since 100th case of COVID-19)"</f>
        <v>% Change between 14 March and 31 October (Change since 100th case of COVID-19)</v>
      </c>
      <c r="C8" s="97" t="str">
        <f>"% Change between " &amp; TEXT($L$4,"dd mmmm")&amp;" and "&amp; TEXT($L$2,"dd mmmm") &amp; " (monthly change)"</f>
        <v>% Change between 03 October and 31 October (monthly change)</v>
      </c>
      <c r="D8" s="80" t="str">
        <f>"% Change between " &amp; TEXT($L$7,"dd mmmm")&amp;" and "&amp; TEXT($L$2,"dd mmmm") &amp; " (weekly change)"</f>
        <v>% Change between 24 October and 31 October (weekly change)</v>
      </c>
      <c r="E8" s="82" t="str">
        <f>"% Change between " &amp; TEXT($L$6,"dd mmmm")&amp;" and "&amp; TEXT($L$7,"dd mmmm") &amp; " (weekly change)"</f>
        <v>% Change between 17 October and 24 October (weekly change)</v>
      </c>
      <c r="F8" s="99" t="str">
        <f>"% Change between " &amp; TEXT($L$3,"dd mmmm")&amp;" and "&amp; TEXT($L$2,"dd mmmm") &amp; " (Change since 100th case of COVID-19)"</f>
        <v>% Change between 14 March and 31 October (Change since 100th case of COVID-19)</v>
      </c>
      <c r="G8" s="97" t="str">
        <f>"% Change between " &amp; TEXT($L$4,"dd mmmm")&amp;" and "&amp; TEXT($L$2,"dd mmmm") &amp; " (monthly change)"</f>
        <v>% Change between 03 October and 31 October (monthly change)</v>
      </c>
      <c r="H8" s="80" t="str">
        <f>"% Change between " &amp; TEXT($L$7,"dd mmmm")&amp;" and "&amp; TEXT($L$2,"dd mmmm") &amp; " (weekly change)"</f>
        <v>% Change between 24 October and 31 October (weekly change)</v>
      </c>
      <c r="I8" s="82" t="str">
        <f>"% Change between " &amp; TEXT($L$6,"dd mmmm")&amp;" and "&amp; TEXT($L$7,"dd mmmm") &amp; " (weekly change)"</f>
        <v>% Change between 17 October and 24 October (weekly change)</v>
      </c>
      <c r="J8" s="57"/>
      <c r="K8" s="43" t="s">
        <v>68</v>
      </c>
      <c r="L8" s="44">
        <v>44135</v>
      </c>
    </row>
    <row r="9" spans="1:12" ht="34.15" customHeight="1" thickBot="1" x14ac:dyDescent="0.3">
      <c r="A9" s="94"/>
      <c r="B9" s="96"/>
      <c r="C9" s="98"/>
      <c r="D9" s="81"/>
      <c r="E9" s="83"/>
      <c r="F9" s="100"/>
      <c r="G9" s="98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-1.0080482157951431E-3</v>
      </c>
      <c r="C11" s="32">
        <v>-1.5177248437641566E-2</v>
      </c>
      <c r="D11" s="32">
        <v>8.6480770301107235E-3</v>
      </c>
      <c r="E11" s="32">
        <v>-2.2028878193262047E-3</v>
      </c>
      <c r="F11" s="32">
        <v>1.1777843763744356E-2</v>
      </c>
      <c r="G11" s="32">
        <v>-5.233605177971079E-2</v>
      </c>
      <c r="H11" s="32">
        <v>1.374643684424548E-2</v>
      </c>
      <c r="I11" s="68">
        <v>-2.7990143704522241E-2</v>
      </c>
      <c r="J11" s="46"/>
      <c r="K11" s="46"/>
      <c r="L11" s="47"/>
    </row>
    <row r="12" spans="1:12" x14ac:dyDescent="0.25">
      <c r="A12" s="69" t="s">
        <v>6</v>
      </c>
      <c r="B12" s="32">
        <v>3.0430514654326224E-2</v>
      </c>
      <c r="C12" s="32">
        <v>-1.7876833628496014E-2</v>
      </c>
      <c r="D12" s="32">
        <v>0</v>
      </c>
      <c r="E12" s="32">
        <v>-3.5934639636585608E-3</v>
      </c>
      <c r="F12" s="32">
        <v>3.7658891790576465E-2</v>
      </c>
      <c r="G12" s="32">
        <v>-5.5519561778832216E-2</v>
      </c>
      <c r="H12" s="32">
        <v>0</v>
      </c>
      <c r="I12" s="68">
        <v>-7.7740664907471668E-2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-3.8516970526771832E-3</v>
      </c>
      <c r="C13" s="32">
        <v>-2.0127591706539105E-2</v>
      </c>
      <c r="D13" s="32">
        <v>1.3865561626755563E-2</v>
      </c>
      <c r="E13" s="32">
        <v>-3.2531617808319035E-3</v>
      </c>
      <c r="F13" s="32">
        <v>4.3837977901253433E-2</v>
      </c>
      <c r="G13" s="32">
        <v>-9.3447667090014952E-2</v>
      </c>
      <c r="H13" s="32">
        <v>4.0923166439575942E-2</v>
      </c>
      <c r="I13" s="68">
        <v>-8.2835218304631031E-3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-1.9301699545984263E-2</v>
      </c>
      <c r="C14" s="32">
        <v>-5.0707210695798421E-3</v>
      </c>
      <c r="D14" s="32">
        <v>1.1629641909814303E-2</v>
      </c>
      <c r="E14" s="32">
        <v>-8.2822594003639782E-4</v>
      </c>
      <c r="F14" s="32">
        <v>-8.0376914843308667E-3</v>
      </c>
      <c r="G14" s="32">
        <v>-4.2476543461030136E-2</v>
      </c>
      <c r="H14" s="32">
        <v>5.9803562760747386E-3</v>
      </c>
      <c r="I14" s="68">
        <v>-1.5767472347090195E-3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-1.4031234748657861E-2</v>
      </c>
      <c r="C15" s="32">
        <v>0</v>
      </c>
      <c r="D15" s="32">
        <v>0</v>
      </c>
      <c r="E15" s="32">
        <v>0</v>
      </c>
      <c r="F15" s="32">
        <v>-1.0916215696180176E-2</v>
      </c>
      <c r="G15" s="32">
        <v>0</v>
      </c>
      <c r="H15" s="32">
        <v>0</v>
      </c>
      <c r="I15" s="68">
        <v>0</v>
      </c>
      <c r="J15" s="46"/>
      <c r="K15" s="64"/>
      <c r="L15" s="47"/>
    </row>
    <row r="16" spans="1:12" ht="15" customHeight="1" x14ac:dyDescent="0.25">
      <c r="A16" s="69" t="s">
        <v>3</v>
      </c>
      <c r="B16" s="32">
        <v>6.3034418891805277E-3</v>
      </c>
      <c r="C16" s="32">
        <v>-1.1995756932868584E-2</v>
      </c>
      <c r="D16" s="32">
        <v>1.5788735685907884E-2</v>
      </c>
      <c r="E16" s="32">
        <v>-1.0894093844836528E-3</v>
      </c>
      <c r="F16" s="32">
        <v>-1.5497273235386078E-2</v>
      </c>
      <c r="G16" s="32">
        <v>-4.8206740038603257E-3</v>
      </c>
      <c r="H16" s="32">
        <v>1.7933481718996891E-2</v>
      </c>
      <c r="I16" s="68">
        <v>-1.3461170675516665E-2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-5.6493266437813605E-2</v>
      </c>
      <c r="C17" s="32">
        <v>-5.5245901639344286E-2</v>
      </c>
      <c r="D17" s="32">
        <v>2.2627361190612483E-2</v>
      </c>
      <c r="E17" s="32">
        <v>-1.7142857142856682E-3</v>
      </c>
      <c r="F17" s="32">
        <v>-8.8328701533130993E-2</v>
      </c>
      <c r="G17" s="32">
        <v>-4.0311257360432173E-2</v>
      </c>
      <c r="H17" s="32">
        <v>1.6101269149128905E-2</v>
      </c>
      <c r="I17" s="68">
        <v>-6.6819459272223769E-3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-3.0555927662424542E-2</v>
      </c>
      <c r="C18" s="32">
        <v>-1.8725423728813473E-2</v>
      </c>
      <c r="D18" s="32">
        <v>1.0034891835310589E-2</v>
      </c>
      <c r="E18" s="32">
        <v>6.9832402234637492E-4</v>
      </c>
      <c r="F18" s="32">
        <v>-4.1664598332587621E-2</v>
      </c>
      <c r="G18" s="32">
        <v>-6.0018819066638751E-2</v>
      </c>
      <c r="H18" s="32">
        <v>6.7594889864881491E-3</v>
      </c>
      <c r="I18" s="68">
        <v>-1.7760600000142346E-2</v>
      </c>
      <c r="J18" s="46"/>
      <c r="K18" s="46"/>
      <c r="L18" s="47"/>
    </row>
    <row r="19" spans="1:12" x14ac:dyDescent="0.25">
      <c r="A19" s="70" t="s">
        <v>1</v>
      </c>
      <c r="B19" s="32">
        <v>-7.8471440064360354E-2</v>
      </c>
      <c r="C19" s="32">
        <v>-4.4653878231859845E-2</v>
      </c>
      <c r="D19" s="32">
        <v>-1.929794520547945E-2</v>
      </c>
      <c r="E19" s="32">
        <v>-3.4129692832765013E-3</v>
      </c>
      <c r="F19" s="32">
        <v>-7.0490779205328646E-2</v>
      </c>
      <c r="G19" s="32">
        <v>-5.4101069145399028E-2</v>
      </c>
      <c r="H19" s="32">
        <v>-3.0185953646626573E-2</v>
      </c>
      <c r="I19" s="68">
        <v>-5.1975406339055841E-2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-5.7718407560068963E-3</v>
      </c>
      <c r="C21" s="32">
        <v>-1.8232695505422836E-2</v>
      </c>
      <c r="D21" s="32">
        <v>9.7855775366941788E-3</v>
      </c>
      <c r="E21" s="32">
        <v>-2.5842424859648938E-3</v>
      </c>
      <c r="F21" s="32">
        <v>1.0272603523540091E-3</v>
      </c>
      <c r="G21" s="32">
        <v>-4.8610968395128906E-2</v>
      </c>
      <c r="H21" s="32">
        <v>1.3325192246568474E-2</v>
      </c>
      <c r="I21" s="68">
        <v>-2.7647480199305074E-2</v>
      </c>
      <c r="J21" s="46"/>
      <c r="K21" s="46"/>
      <c r="L21" s="46"/>
    </row>
    <row r="22" spans="1:12" x14ac:dyDescent="0.25">
      <c r="A22" s="69" t="s">
        <v>13</v>
      </c>
      <c r="B22" s="32">
        <v>6.2032161662159968E-3</v>
      </c>
      <c r="C22" s="32">
        <v>-6.8698644567736222E-3</v>
      </c>
      <c r="D22" s="32">
        <v>5.8453659577495376E-3</v>
      </c>
      <c r="E22" s="32">
        <v>-1.0657950831319818E-3</v>
      </c>
      <c r="F22" s="32">
        <v>4.4743664130874938E-2</v>
      </c>
      <c r="G22" s="32">
        <v>-6.4885640552602486E-2</v>
      </c>
      <c r="H22" s="32">
        <v>1.5835298655266339E-2</v>
      </c>
      <c r="I22" s="68">
        <v>-2.9105500258495565E-2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0.10152671755725184</v>
      </c>
      <c r="C23" s="32">
        <v>1.9787985865724389E-2</v>
      </c>
      <c r="D23" s="32">
        <v>5.5749128919859725E-3</v>
      </c>
      <c r="E23" s="32">
        <v>1.6528925619834656E-2</v>
      </c>
      <c r="F23" s="32">
        <v>0.17242521718452308</v>
      </c>
      <c r="G23" s="32">
        <v>-2.1055519499451836E-2</v>
      </c>
      <c r="H23" s="32">
        <v>1.8697213799905299E-3</v>
      </c>
      <c r="I23" s="68">
        <v>-2.1783567576559637E-2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1.2796811527554075E-2</v>
      </c>
      <c r="C24" s="32">
        <v>-1.6452549311499864E-2</v>
      </c>
      <c r="D24" s="32">
        <v>9.6240831295841822E-3</v>
      </c>
      <c r="E24" s="32">
        <v>-5.3455517373046657E-4</v>
      </c>
      <c r="F24" s="32">
        <v>4.4108697603649771E-2</v>
      </c>
      <c r="G24" s="32">
        <v>-3.0035247096714457E-2</v>
      </c>
      <c r="H24" s="32">
        <v>1.4606802101419181E-2</v>
      </c>
      <c r="I24" s="68">
        <v>-6.5894470839046315E-3</v>
      </c>
      <c r="J24" s="46"/>
      <c r="K24" s="46" t="s">
        <v>48</v>
      </c>
      <c r="L24" s="47">
        <v>108.02</v>
      </c>
    </row>
    <row r="25" spans="1:12" x14ac:dyDescent="0.25">
      <c r="A25" s="69" t="s">
        <v>50</v>
      </c>
      <c r="B25" s="32">
        <v>1.9455595270827741E-2</v>
      </c>
      <c r="C25" s="32">
        <v>-9.5141416502486642E-3</v>
      </c>
      <c r="D25" s="32">
        <v>1.0736361467952538E-2</v>
      </c>
      <c r="E25" s="32">
        <v>-1.7348118919654487E-3</v>
      </c>
      <c r="F25" s="32">
        <v>4.307896376925191E-2</v>
      </c>
      <c r="G25" s="32">
        <v>-5.2260834387065858E-2</v>
      </c>
      <c r="H25" s="32">
        <v>1.5832273956595033E-2</v>
      </c>
      <c r="I25" s="68">
        <v>-3.2443540959053219E-2</v>
      </c>
      <c r="J25" s="46"/>
      <c r="K25" s="46" t="s">
        <v>49</v>
      </c>
      <c r="L25" s="47">
        <v>102.97</v>
      </c>
    </row>
    <row r="26" spans="1:12" x14ac:dyDescent="0.25">
      <c r="A26" s="69" t="s">
        <v>51</v>
      </c>
      <c r="B26" s="32">
        <v>9.0958980236879317E-3</v>
      </c>
      <c r="C26" s="32">
        <v>-1.4187506362186575E-2</v>
      </c>
      <c r="D26" s="32">
        <v>9.1309482459187574E-3</v>
      </c>
      <c r="E26" s="32">
        <v>-2.4600672187380379E-3</v>
      </c>
      <c r="F26" s="32">
        <v>1.8104006984387633E-2</v>
      </c>
      <c r="G26" s="32">
        <v>-6.5228912733568789E-2</v>
      </c>
      <c r="H26" s="32">
        <v>1.6511898620790166E-2</v>
      </c>
      <c r="I26" s="68">
        <v>-3.208329995734116E-2</v>
      </c>
      <c r="J26" s="46"/>
      <c r="K26" s="46" t="s">
        <v>50</v>
      </c>
      <c r="L26" s="47">
        <v>102.92</v>
      </c>
    </row>
    <row r="27" spans="1:12" ht="17.25" customHeight="1" x14ac:dyDescent="0.25">
      <c r="A27" s="69" t="s">
        <v>52</v>
      </c>
      <c r="B27" s="32">
        <v>-7.2354838709677294E-3</v>
      </c>
      <c r="C27" s="32">
        <v>-1.7182547602890064E-2</v>
      </c>
      <c r="D27" s="32">
        <v>8.378112712975172E-3</v>
      </c>
      <c r="E27" s="32">
        <v>-2.7773239666720739E-3</v>
      </c>
      <c r="F27" s="32">
        <v>-3.6405215470923791E-3</v>
      </c>
      <c r="G27" s="32">
        <v>-4.8403617802242671E-2</v>
      </c>
      <c r="H27" s="32">
        <v>1.0341462020875047E-2</v>
      </c>
      <c r="I27" s="68">
        <v>-2.9978793405051496E-2</v>
      </c>
      <c r="J27" s="59"/>
      <c r="K27" s="50" t="s">
        <v>51</v>
      </c>
      <c r="L27" s="47">
        <v>102.36</v>
      </c>
    </row>
    <row r="28" spans="1:12" x14ac:dyDescent="0.25">
      <c r="A28" s="69" t="s">
        <v>53</v>
      </c>
      <c r="B28" s="32">
        <v>-6.6367289531846563E-2</v>
      </c>
      <c r="C28" s="32">
        <v>-1.9685654008438913E-2</v>
      </c>
      <c r="D28" s="32">
        <v>1.0589386689864977E-2</v>
      </c>
      <c r="E28" s="32">
        <v>-2.3866348448687846E-3</v>
      </c>
      <c r="F28" s="32">
        <v>-6.3793436972000905E-2</v>
      </c>
      <c r="G28" s="32">
        <v>-3.0732227373719723E-2</v>
      </c>
      <c r="H28" s="32">
        <v>1.5105976072436356E-2</v>
      </c>
      <c r="I28" s="68">
        <v>-1.5722343506435532E-2</v>
      </c>
      <c r="J28" s="54"/>
      <c r="K28" s="41" t="s">
        <v>52</v>
      </c>
      <c r="L28" s="47">
        <v>101.01</v>
      </c>
    </row>
    <row r="29" spans="1:12" ht="15.75" thickBot="1" x14ac:dyDescent="0.3">
      <c r="A29" s="71" t="s">
        <v>54</v>
      </c>
      <c r="B29" s="72">
        <v>-8.4219910846953905E-2</v>
      </c>
      <c r="C29" s="72">
        <v>-1.8598726114649633E-2</v>
      </c>
      <c r="D29" s="72">
        <v>3.7785016286646655E-3</v>
      </c>
      <c r="E29" s="72">
        <v>-1.6260162601625661E-3</v>
      </c>
      <c r="F29" s="72">
        <v>-0.18808322227605423</v>
      </c>
      <c r="G29" s="72">
        <v>-0.1375759723938722</v>
      </c>
      <c r="H29" s="72">
        <v>-1.6877131560959713E-2</v>
      </c>
      <c r="I29" s="73">
        <v>-3.3563914610211687E-2</v>
      </c>
      <c r="J29" s="54"/>
      <c r="K29" s="41" t="s">
        <v>53</v>
      </c>
      <c r="L29" s="47">
        <v>95.24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93.31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Electricity, gas, water and waste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109.54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100.31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100.86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100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98.45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92.38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91.23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110.15</v>
      </c>
    </row>
    <row r="43" spans="1:12" x14ac:dyDescent="0.25">
      <c r="K43" s="46" t="s">
        <v>49</v>
      </c>
      <c r="L43" s="47">
        <v>101.28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101.95</v>
      </c>
    </row>
    <row r="45" spans="1:12" ht="15.4" customHeight="1" x14ac:dyDescent="0.25">
      <c r="A45" s="26" t="str">
        <f>"Indexed number of payroll jobs in "&amp;$L$1&amp;" each week by age group"</f>
        <v>Indexed number of payroll jobs in Electricity, gas, water and waste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100.91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99.28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93.36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91.58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105.37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101.18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98.31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98.69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101.06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99.57</v>
      </c>
    </row>
    <row r="59" spans="1:12" ht="15.4" customHeight="1" x14ac:dyDescent="0.25">
      <c r="K59" s="41" t="s">
        <v>2</v>
      </c>
      <c r="L59" s="47">
        <v>97.59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Electricity, gas, water and waste services each week by State and Territory</v>
      </c>
      <c r="K60" s="41" t="s">
        <v>1</v>
      </c>
      <c r="L60" s="47">
        <v>95.57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103.01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97.17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96.46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98.69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97.68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90.79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94.35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92.41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103.01</v>
      </c>
    </row>
    <row r="72" spans="1:12" ht="15.4" customHeight="1" x14ac:dyDescent="0.25">
      <c r="K72" s="46" t="s">
        <v>5</v>
      </c>
      <c r="L72" s="47">
        <v>98.78</v>
      </c>
    </row>
    <row r="73" spans="1:12" ht="15.4" customHeight="1" x14ac:dyDescent="0.25">
      <c r="K73" s="46" t="s">
        <v>46</v>
      </c>
      <c r="L73" s="47">
        <v>97.65</v>
      </c>
    </row>
    <row r="74" spans="1:12" ht="15.4" customHeight="1" x14ac:dyDescent="0.25">
      <c r="K74" s="50" t="s">
        <v>4</v>
      </c>
      <c r="L74" s="47">
        <v>98.69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Electricity, gas, water and waste services each week by State and Territory</v>
      </c>
      <c r="K75" s="41" t="s">
        <v>3</v>
      </c>
      <c r="L75" s="47">
        <v>99.58</v>
      </c>
    </row>
    <row r="76" spans="1:12" ht="15.4" customHeight="1" x14ac:dyDescent="0.25">
      <c r="K76" s="41" t="s">
        <v>45</v>
      </c>
      <c r="L76" s="47">
        <v>93.52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95.29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90.06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102.64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102.09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99.15</v>
      </c>
    </row>
    <row r="85" spans="1:12" ht="15.4" customHeight="1" x14ac:dyDescent="0.25">
      <c r="K85" s="50" t="s">
        <v>4</v>
      </c>
      <c r="L85" s="47">
        <v>98.11</v>
      </c>
    </row>
    <row r="86" spans="1:12" ht="15.4" customHeight="1" x14ac:dyDescent="0.25">
      <c r="K86" s="41" t="s">
        <v>3</v>
      </c>
      <c r="L86" s="47">
        <v>102.86</v>
      </c>
    </row>
    <row r="87" spans="1:12" ht="15.4" customHeight="1" x14ac:dyDescent="0.25">
      <c r="K87" s="41" t="s">
        <v>45</v>
      </c>
      <c r="L87" s="47">
        <v>101.01</v>
      </c>
    </row>
    <row r="88" spans="1:12" ht="15.4" customHeight="1" x14ac:dyDescent="0.25">
      <c r="K88" s="41" t="s">
        <v>2</v>
      </c>
      <c r="L88" s="47">
        <v>99.52</v>
      </c>
    </row>
    <row r="89" spans="1:12" ht="15.4" customHeight="1" x14ac:dyDescent="0.25">
      <c r="K89" s="41" t="s">
        <v>1</v>
      </c>
      <c r="L89" s="47">
        <v>100.35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102.16</v>
      </c>
    </row>
    <row r="92" spans="1:12" ht="15" customHeight="1" x14ac:dyDescent="0.25">
      <c r="K92" s="46" t="s">
        <v>5</v>
      </c>
      <c r="L92" s="47">
        <v>99.99</v>
      </c>
    </row>
    <row r="93" spans="1:12" ht="15" customHeight="1" x14ac:dyDescent="0.25">
      <c r="A93" s="26"/>
      <c r="K93" s="46" t="s">
        <v>46</v>
      </c>
      <c r="L93" s="47">
        <v>98.13</v>
      </c>
    </row>
    <row r="94" spans="1:12" ht="15" customHeight="1" x14ac:dyDescent="0.25">
      <c r="K94" s="50" t="s">
        <v>4</v>
      </c>
      <c r="L94" s="47">
        <v>98.11</v>
      </c>
    </row>
    <row r="95" spans="1:12" ht="15" customHeight="1" x14ac:dyDescent="0.25">
      <c r="K95" s="41" t="s">
        <v>3</v>
      </c>
      <c r="L95" s="47">
        <v>101.7</v>
      </c>
    </row>
    <row r="96" spans="1:12" ht="15" customHeight="1" x14ac:dyDescent="0.25">
      <c r="K96" s="41" t="s">
        <v>45</v>
      </c>
      <c r="L96" s="47">
        <v>96.17</v>
      </c>
    </row>
    <row r="97" spans="1:12" ht="15" customHeight="1" x14ac:dyDescent="0.25">
      <c r="K97" s="41" t="s">
        <v>2</v>
      </c>
      <c r="L97" s="47">
        <v>99.03</v>
      </c>
    </row>
    <row r="98" spans="1:12" ht="15" customHeight="1" x14ac:dyDescent="0.25">
      <c r="K98" s="41" t="s">
        <v>1</v>
      </c>
      <c r="L98" s="47">
        <v>100.35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102.16</v>
      </c>
    </row>
    <row r="101" spans="1:12" x14ac:dyDescent="0.25">
      <c r="A101" s="25"/>
      <c r="B101" s="24"/>
      <c r="K101" s="46" t="s">
        <v>5</v>
      </c>
      <c r="L101" s="47">
        <v>100.84</v>
      </c>
    </row>
    <row r="102" spans="1:12" x14ac:dyDescent="0.25">
      <c r="A102" s="25"/>
      <c r="B102" s="24"/>
      <c r="K102" s="46" t="s">
        <v>46</v>
      </c>
      <c r="L102" s="47">
        <v>99.11</v>
      </c>
    </row>
    <row r="103" spans="1:12" x14ac:dyDescent="0.25">
      <c r="A103" s="25"/>
      <c r="B103" s="24"/>
      <c r="K103" s="50" t="s">
        <v>4</v>
      </c>
      <c r="L103" s="47">
        <v>98.11</v>
      </c>
    </row>
    <row r="104" spans="1:12" x14ac:dyDescent="0.25">
      <c r="A104" s="25"/>
      <c r="B104" s="24"/>
      <c r="K104" s="41" t="s">
        <v>3</v>
      </c>
      <c r="L104" s="47">
        <v>102.46</v>
      </c>
    </row>
    <row r="105" spans="1:12" x14ac:dyDescent="0.25">
      <c r="A105" s="25"/>
      <c r="B105" s="24"/>
      <c r="K105" s="41" t="s">
        <v>45</v>
      </c>
      <c r="L105" s="47">
        <v>96.55</v>
      </c>
    </row>
    <row r="106" spans="1:12" x14ac:dyDescent="0.25">
      <c r="A106" s="25"/>
      <c r="B106" s="24"/>
      <c r="K106" s="41" t="s">
        <v>2</v>
      </c>
      <c r="L106" s="47">
        <v>100.03</v>
      </c>
    </row>
    <row r="107" spans="1:12" x14ac:dyDescent="0.25">
      <c r="A107" s="25"/>
      <c r="B107" s="24"/>
      <c r="K107" s="41" t="s">
        <v>1</v>
      </c>
      <c r="L107" s="47">
        <v>100.2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100.0423</v>
      </c>
    </row>
    <row r="111" spans="1:12" x14ac:dyDescent="0.25">
      <c r="K111" s="75">
        <v>43918</v>
      </c>
      <c r="L111" s="47">
        <v>99.523200000000003</v>
      </c>
    </row>
    <row r="112" spans="1:12" x14ac:dyDescent="0.25">
      <c r="K112" s="75">
        <v>43925</v>
      </c>
      <c r="L112" s="47">
        <v>97.519400000000005</v>
      </c>
    </row>
    <row r="113" spans="11:12" x14ac:dyDescent="0.25">
      <c r="K113" s="75">
        <v>43932</v>
      </c>
      <c r="L113" s="47">
        <v>98.854299999999995</v>
      </c>
    </row>
    <row r="114" spans="11:12" x14ac:dyDescent="0.25">
      <c r="K114" s="75">
        <v>43939</v>
      </c>
      <c r="L114" s="47">
        <v>99.117099999999994</v>
      </c>
    </row>
    <row r="115" spans="11:12" x14ac:dyDescent="0.25">
      <c r="K115" s="75">
        <v>43946</v>
      </c>
      <c r="L115" s="47">
        <v>98.969200000000001</v>
      </c>
    </row>
    <row r="116" spans="11:12" x14ac:dyDescent="0.25">
      <c r="K116" s="75">
        <v>43953</v>
      </c>
      <c r="L116" s="47">
        <v>99.39</v>
      </c>
    </row>
    <row r="117" spans="11:12" x14ac:dyDescent="0.25">
      <c r="K117" s="75">
        <v>43960</v>
      </c>
      <c r="L117" s="47">
        <v>99.581100000000006</v>
      </c>
    </row>
    <row r="118" spans="11:12" x14ac:dyDescent="0.25">
      <c r="K118" s="75">
        <v>43967</v>
      </c>
      <c r="L118" s="47">
        <v>99.777699999999996</v>
      </c>
    </row>
    <row r="119" spans="11:12" x14ac:dyDescent="0.25">
      <c r="K119" s="75">
        <v>43974</v>
      </c>
      <c r="L119" s="47">
        <v>99.835499999999996</v>
      </c>
    </row>
    <row r="120" spans="11:12" x14ac:dyDescent="0.25">
      <c r="K120" s="75">
        <v>43981</v>
      </c>
      <c r="L120" s="47">
        <v>99.886099999999999</v>
      </c>
    </row>
    <row r="121" spans="11:12" x14ac:dyDescent="0.25">
      <c r="K121" s="75">
        <v>43988</v>
      </c>
      <c r="L121" s="47">
        <v>100.0496</v>
      </c>
    </row>
    <row r="122" spans="11:12" x14ac:dyDescent="0.25">
      <c r="K122" s="75">
        <v>43995</v>
      </c>
      <c r="L122" s="47">
        <v>100.746</v>
      </c>
    </row>
    <row r="123" spans="11:12" x14ac:dyDescent="0.25">
      <c r="K123" s="75">
        <v>44002</v>
      </c>
      <c r="L123" s="47">
        <v>100.724</v>
      </c>
    </row>
    <row r="124" spans="11:12" x14ac:dyDescent="0.25">
      <c r="K124" s="75">
        <v>44009</v>
      </c>
      <c r="L124" s="47">
        <v>99.586600000000004</v>
      </c>
    </row>
    <row r="125" spans="11:12" x14ac:dyDescent="0.25">
      <c r="K125" s="75">
        <v>44016</v>
      </c>
      <c r="L125" s="47">
        <v>101.1889</v>
      </c>
    </row>
    <row r="126" spans="11:12" x14ac:dyDescent="0.25">
      <c r="K126" s="75">
        <v>44023</v>
      </c>
      <c r="L126" s="47">
        <v>102.431</v>
      </c>
    </row>
    <row r="127" spans="11:12" x14ac:dyDescent="0.25">
      <c r="K127" s="75">
        <v>44030</v>
      </c>
      <c r="L127" s="47">
        <v>102.3382</v>
      </c>
    </row>
    <row r="128" spans="11:12" x14ac:dyDescent="0.25">
      <c r="K128" s="75">
        <v>44037</v>
      </c>
      <c r="L128" s="47">
        <v>102.67359999999999</v>
      </c>
    </row>
    <row r="129" spans="1:12" x14ac:dyDescent="0.25">
      <c r="K129" s="75">
        <v>44044</v>
      </c>
      <c r="L129" s="47">
        <v>102.56699999999999</v>
      </c>
    </row>
    <row r="130" spans="1:12" x14ac:dyDescent="0.25">
      <c r="K130" s="75">
        <v>44051</v>
      </c>
      <c r="L130" s="47">
        <v>102.28579999999999</v>
      </c>
    </row>
    <row r="131" spans="1:12" x14ac:dyDescent="0.25">
      <c r="K131" s="75">
        <v>44058</v>
      </c>
      <c r="L131" s="47">
        <v>102.1875</v>
      </c>
    </row>
    <row r="132" spans="1:12" x14ac:dyDescent="0.25">
      <c r="K132" s="75">
        <v>44065</v>
      </c>
      <c r="L132" s="47">
        <v>101.20820000000001</v>
      </c>
    </row>
    <row r="133" spans="1:12" x14ac:dyDescent="0.25">
      <c r="K133" s="75">
        <v>44072</v>
      </c>
      <c r="L133" s="47">
        <v>101.29819999999999</v>
      </c>
    </row>
    <row r="134" spans="1:12" x14ac:dyDescent="0.25">
      <c r="K134" s="75">
        <v>44079</v>
      </c>
      <c r="L134" s="47">
        <v>102.20869999999999</v>
      </c>
    </row>
    <row r="135" spans="1:12" x14ac:dyDescent="0.25">
      <c r="K135" s="75">
        <v>44086</v>
      </c>
      <c r="L135" s="47">
        <v>102.0718</v>
      </c>
    </row>
    <row r="136" spans="1:12" x14ac:dyDescent="0.25">
      <c r="K136" s="75">
        <v>44093</v>
      </c>
      <c r="L136" s="47">
        <v>101.91370000000001</v>
      </c>
    </row>
    <row r="137" spans="1:12" x14ac:dyDescent="0.25">
      <c r="K137" s="75">
        <v>44100</v>
      </c>
      <c r="L137" s="47">
        <v>101.7328</v>
      </c>
    </row>
    <row r="138" spans="1:12" x14ac:dyDescent="0.25">
      <c r="K138" s="75">
        <v>44107</v>
      </c>
      <c r="L138" s="47">
        <v>101.4388</v>
      </c>
    </row>
    <row r="139" spans="1:12" x14ac:dyDescent="0.25">
      <c r="K139" s="75">
        <v>44114</v>
      </c>
      <c r="L139" s="47">
        <v>100.3069</v>
      </c>
    </row>
    <row r="140" spans="1:12" x14ac:dyDescent="0.25">
      <c r="A140" s="25"/>
      <c r="B140" s="24"/>
      <c r="K140" s="75">
        <v>44121</v>
      </c>
      <c r="L140" s="47">
        <v>99.261300000000006</v>
      </c>
    </row>
    <row r="141" spans="1:12" x14ac:dyDescent="0.25">
      <c r="A141" s="25"/>
      <c r="B141" s="24"/>
      <c r="K141" s="75">
        <v>44128</v>
      </c>
      <c r="L141" s="47">
        <v>99.042699999999996</v>
      </c>
    </row>
    <row r="142" spans="1:12" x14ac:dyDescent="0.25">
      <c r="K142" s="75">
        <v>44135</v>
      </c>
      <c r="L142" s="47">
        <v>99.899199999999993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98.831999999999994</v>
      </c>
    </row>
    <row r="153" spans="11:12" x14ac:dyDescent="0.25">
      <c r="K153" s="75">
        <v>43918</v>
      </c>
      <c r="L153" s="47">
        <v>98.406700000000001</v>
      </c>
    </row>
    <row r="154" spans="11:12" x14ac:dyDescent="0.25">
      <c r="K154" s="75">
        <v>43925</v>
      </c>
      <c r="L154" s="47">
        <v>96.905799999999999</v>
      </c>
    </row>
    <row r="155" spans="11:12" x14ac:dyDescent="0.25">
      <c r="K155" s="75">
        <v>43932</v>
      </c>
      <c r="L155" s="47">
        <v>97.334699999999998</v>
      </c>
    </row>
    <row r="156" spans="11:12" x14ac:dyDescent="0.25">
      <c r="K156" s="75">
        <v>43939</v>
      </c>
      <c r="L156" s="47">
        <v>99.028800000000004</v>
      </c>
    </row>
    <row r="157" spans="11:12" x14ac:dyDescent="0.25">
      <c r="K157" s="75">
        <v>43946</v>
      </c>
      <c r="L157" s="47">
        <v>98.585499999999996</v>
      </c>
    </row>
    <row r="158" spans="11:12" x14ac:dyDescent="0.25">
      <c r="K158" s="75">
        <v>43953</v>
      </c>
      <c r="L158" s="47">
        <v>98.343599999999995</v>
      </c>
    </row>
    <row r="159" spans="11:12" x14ac:dyDescent="0.25">
      <c r="K159" s="75">
        <v>43960</v>
      </c>
      <c r="L159" s="47">
        <v>96.342699999999994</v>
      </c>
    </row>
    <row r="160" spans="11:12" x14ac:dyDescent="0.25">
      <c r="K160" s="75">
        <v>43967</v>
      </c>
      <c r="L160" s="47">
        <v>96.701800000000006</v>
      </c>
    </row>
    <row r="161" spans="11:12" x14ac:dyDescent="0.25">
      <c r="K161" s="75">
        <v>43974</v>
      </c>
      <c r="L161" s="47">
        <v>96.977699999999999</v>
      </c>
    </row>
    <row r="162" spans="11:12" x14ac:dyDescent="0.25">
      <c r="K162" s="75">
        <v>43981</v>
      </c>
      <c r="L162" s="47">
        <v>98.000500000000002</v>
      </c>
    </row>
    <row r="163" spans="11:12" x14ac:dyDescent="0.25">
      <c r="K163" s="75">
        <v>43988</v>
      </c>
      <c r="L163" s="47">
        <v>98.810599999999994</v>
      </c>
    </row>
    <row r="164" spans="11:12" x14ac:dyDescent="0.25">
      <c r="K164" s="75">
        <v>43995</v>
      </c>
      <c r="L164" s="47">
        <v>99.675799999999995</v>
      </c>
    </row>
    <row r="165" spans="11:12" x14ac:dyDescent="0.25">
      <c r="K165" s="75">
        <v>44002</v>
      </c>
      <c r="L165" s="47">
        <v>99.685500000000005</v>
      </c>
    </row>
    <row r="166" spans="11:12" x14ac:dyDescent="0.25">
      <c r="K166" s="75">
        <v>44009</v>
      </c>
      <c r="L166" s="47">
        <v>98.211100000000002</v>
      </c>
    </row>
    <row r="167" spans="11:12" x14ac:dyDescent="0.25">
      <c r="K167" s="75">
        <v>44016</v>
      </c>
      <c r="L167" s="47">
        <v>100.443</v>
      </c>
    </row>
    <row r="168" spans="11:12" x14ac:dyDescent="0.25">
      <c r="K168" s="75">
        <v>44023</v>
      </c>
      <c r="L168" s="47">
        <v>103.1407</v>
      </c>
    </row>
    <row r="169" spans="11:12" x14ac:dyDescent="0.25">
      <c r="K169" s="75">
        <v>44030</v>
      </c>
      <c r="L169" s="47">
        <v>102.753</v>
      </c>
    </row>
    <row r="170" spans="11:12" x14ac:dyDescent="0.25">
      <c r="K170" s="75">
        <v>44037</v>
      </c>
      <c r="L170" s="47">
        <v>101.78230000000001</v>
      </c>
    </row>
    <row r="171" spans="11:12" x14ac:dyDescent="0.25">
      <c r="K171" s="75">
        <v>44044</v>
      </c>
      <c r="L171" s="47">
        <v>101.39279999999999</v>
      </c>
    </row>
    <row r="172" spans="11:12" x14ac:dyDescent="0.25">
      <c r="K172" s="75">
        <v>44051</v>
      </c>
      <c r="L172" s="47">
        <v>100.81659999999999</v>
      </c>
    </row>
    <row r="173" spans="11:12" x14ac:dyDescent="0.25">
      <c r="K173" s="75">
        <v>44058</v>
      </c>
      <c r="L173" s="47">
        <v>100.8058</v>
      </c>
    </row>
    <row r="174" spans="11:12" x14ac:dyDescent="0.25">
      <c r="K174" s="75">
        <v>44065</v>
      </c>
      <c r="L174" s="47">
        <v>99.794200000000004</v>
      </c>
    </row>
    <row r="175" spans="11:12" x14ac:dyDescent="0.25">
      <c r="K175" s="75">
        <v>44072</v>
      </c>
      <c r="L175" s="47">
        <v>101.16840000000001</v>
      </c>
    </row>
    <row r="176" spans="11:12" x14ac:dyDescent="0.25">
      <c r="K176" s="75">
        <v>44079</v>
      </c>
      <c r="L176" s="47">
        <v>108.27079999999999</v>
      </c>
    </row>
    <row r="177" spans="11:12" x14ac:dyDescent="0.25">
      <c r="K177" s="75">
        <v>44086</v>
      </c>
      <c r="L177" s="47">
        <v>110.8505</v>
      </c>
    </row>
    <row r="178" spans="11:12" x14ac:dyDescent="0.25">
      <c r="K178" s="75">
        <v>44093</v>
      </c>
      <c r="L178" s="47">
        <v>113.5099</v>
      </c>
    </row>
    <row r="179" spans="11:12" x14ac:dyDescent="0.25">
      <c r="K179" s="75">
        <v>44100</v>
      </c>
      <c r="L179" s="47">
        <v>112.00830000000001</v>
      </c>
    </row>
    <row r="180" spans="11:12" x14ac:dyDescent="0.25">
      <c r="K180" s="75">
        <v>44107</v>
      </c>
      <c r="L180" s="47">
        <v>106.7655</v>
      </c>
    </row>
    <row r="181" spans="11:12" x14ac:dyDescent="0.25">
      <c r="K181" s="75">
        <v>44114</v>
      </c>
      <c r="L181" s="47">
        <v>101.2783</v>
      </c>
    </row>
    <row r="182" spans="11:12" x14ac:dyDescent="0.25">
      <c r="K182" s="75">
        <v>44121</v>
      </c>
      <c r="L182" s="47">
        <v>102.6798</v>
      </c>
    </row>
    <row r="183" spans="11:12" x14ac:dyDescent="0.25">
      <c r="K183" s="75">
        <v>44128</v>
      </c>
      <c r="L183" s="47">
        <v>99.805800000000005</v>
      </c>
    </row>
    <row r="184" spans="11:12" x14ac:dyDescent="0.25">
      <c r="K184" s="75">
        <v>44135</v>
      </c>
      <c r="L184" s="47">
        <v>101.1778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FFBFD-8475-49BA-8CE1-149854BA2960}">
  <sheetPr codeName="Sheet8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24</v>
      </c>
    </row>
    <row r="2" spans="1:12" ht="19.5" customHeight="1" x14ac:dyDescent="0.3">
      <c r="A2" s="7" t="str">
        <f>"Weekly Payroll Jobs and Wages in Australia - " &amp;$L$1</f>
        <v>Weekly Payroll Jobs and Wages in Australia - Construction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44135</v>
      </c>
    </row>
    <row r="3" spans="1:12" ht="15" customHeight="1" x14ac:dyDescent="0.25">
      <c r="A3" s="38" t="str">
        <f>"Week ending "&amp;TEXT($L$2,"dddd dd mmmm yyyy")</f>
        <v>Week ending Saturday 31 October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44107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44114</v>
      </c>
    </row>
    <row r="6" spans="1:12" ht="16.5" customHeight="1" thickBot="1" x14ac:dyDescent="0.3">
      <c r="A6" s="36" t="str">
        <f>"Change in payroll jobs and total wages, "&amp;$L$1</f>
        <v>Change in payroll jobs and total wages, Construction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44121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0"/>
      <c r="H7" s="90"/>
      <c r="I7" s="91"/>
      <c r="J7" s="56"/>
      <c r="K7" s="43" t="s">
        <v>67</v>
      </c>
      <c r="L7" s="44">
        <v>44128</v>
      </c>
    </row>
    <row r="8" spans="1:12" ht="34.15" customHeight="1" x14ac:dyDescent="0.25">
      <c r="A8" s="93"/>
      <c r="B8" s="95" t="str">
        <f>"% Change between " &amp; TEXT($L$3,"dd mmmm")&amp;" and "&amp; TEXT($L$2,"dd mmmm") &amp; " (Change since 100th case of COVID-19)"</f>
        <v>% Change between 14 March and 31 October (Change since 100th case of COVID-19)</v>
      </c>
      <c r="C8" s="97" t="str">
        <f>"% Change between " &amp; TEXT($L$4,"dd mmmm")&amp;" and "&amp; TEXT($L$2,"dd mmmm") &amp; " (monthly change)"</f>
        <v>% Change between 03 October and 31 October (monthly change)</v>
      </c>
      <c r="D8" s="80" t="str">
        <f>"% Change between " &amp; TEXT($L$7,"dd mmmm")&amp;" and "&amp; TEXT($L$2,"dd mmmm") &amp; " (weekly change)"</f>
        <v>% Change between 24 October and 31 October (weekly change)</v>
      </c>
      <c r="E8" s="82" t="str">
        <f>"% Change between " &amp; TEXT($L$6,"dd mmmm")&amp;" and "&amp; TEXT($L$7,"dd mmmm") &amp; " (weekly change)"</f>
        <v>% Change between 17 October and 24 October (weekly change)</v>
      </c>
      <c r="F8" s="99" t="str">
        <f>"% Change between " &amp; TEXT($L$3,"dd mmmm")&amp;" and "&amp; TEXT($L$2,"dd mmmm") &amp; " (Change since 100th case of COVID-19)"</f>
        <v>% Change between 14 March and 31 October (Change since 100th case of COVID-19)</v>
      </c>
      <c r="G8" s="97" t="str">
        <f>"% Change between " &amp; TEXT($L$4,"dd mmmm")&amp;" and "&amp; TEXT($L$2,"dd mmmm") &amp; " (monthly change)"</f>
        <v>% Change between 03 October and 31 October (monthly change)</v>
      </c>
      <c r="H8" s="80" t="str">
        <f>"% Change between " &amp; TEXT($L$7,"dd mmmm")&amp;" and "&amp; TEXT($L$2,"dd mmmm") &amp; " (weekly change)"</f>
        <v>% Change between 24 October and 31 October (weekly change)</v>
      </c>
      <c r="I8" s="82" t="str">
        <f>"% Change between " &amp; TEXT($L$6,"dd mmmm")&amp;" and "&amp; TEXT($L$7,"dd mmmm") &amp; " (weekly change)"</f>
        <v>% Change between 17 October and 24 October (weekly change)</v>
      </c>
      <c r="J8" s="57"/>
      <c r="K8" s="43" t="s">
        <v>68</v>
      </c>
      <c r="L8" s="44">
        <v>44135</v>
      </c>
    </row>
    <row r="9" spans="1:12" ht="34.15" customHeight="1" thickBot="1" x14ac:dyDescent="0.3">
      <c r="A9" s="94"/>
      <c r="B9" s="96"/>
      <c r="C9" s="98"/>
      <c r="D9" s="81"/>
      <c r="E9" s="83"/>
      <c r="F9" s="100"/>
      <c r="G9" s="98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-5.7372204439365082E-2</v>
      </c>
      <c r="C11" s="32">
        <v>-2.9129127141278355E-2</v>
      </c>
      <c r="D11" s="32">
        <v>3.8525526015331657E-4</v>
      </c>
      <c r="E11" s="32">
        <v>-8.7409992107084777E-3</v>
      </c>
      <c r="F11" s="32">
        <v>-5.6339528852379583E-2</v>
      </c>
      <c r="G11" s="32">
        <v>-1.833577332747427E-2</v>
      </c>
      <c r="H11" s="32">
        <v>1.2121809689881635E-2</v>
      </c>
      <c r="I11" s="68">
        <v>-1.2595319902057533E-2</v>
      </c>
      <c r="J11" s="46"/>
      <c r="K11" s="46"/>
      <c r="L11" s="47"/>
    </row>
    <row r="12" spans="1:12" x14ac:dyDescent="0.25">
      <c r="A12" s="69" t="s">
        <v>6</v>
      </c>
      <c r="B12" s="32">
        <v>-7.5569392629968535E-2</v>
      </c>
      <c r="C12" s="32">
        <v>-4.0138224447520243E-2</v>
      </c>
      <c r="D12" s="32">
        <v>-1.3571017826337073E-3</v>
      </c>
      <c r="E12" s="32">
        <v>-1.0320470207891952E-2</v>
      </c>
      <c r="F12" s="32">
        <v>-0.10188246156043201</v>
      </c>
      <c r="G12" s="32">
        <v>-4.5796954264072487E-2</v>
      </c>
      <c r="H12" s="32">
        <v>-2.9057902606001162E-3</v>
      </c>
      <c r="I12" s="68">
        <v>-1.167034810594525E-2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-6.8500653025685643E-2</v>
      </c>
      <c r="C13" s="32">
        <v>-3.1096419231770644E-2</v>
      </c>
      <c r="D13" s="32">
        <v>2.8315825858726829E-3</v>
      </c>
      <c r="E13" s="32">
        <v>-1.1512824522084575E-2</v>
      </c>
      <c r="F13" s="32">
        <v>-5.6454756230625014E-2</v>
      </c>
      <c r="G13" s="32">
        <v>-1.2432777546391494E-2</v>
      </c>
      <c r="H13" s="32">
        <v>3.8290712230250712E-2</v>
      </c>
      <c r="I13" s="68">
        <v>-2.9631943017294105E-2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-3.7895138527939132E-2</v>
      </c>
      <c r="C14" s="32">
        <v>-1.9134984304150726E-2</v>
      </c>
      <c r="D14" s="32">
        <v>3.8737668792518942E-3</v>
      </c>
      <c r="E14" s="32">
        <v>-7.548969511156578E-3</v>
      </c>
      <c r="F14" s="32">
        <v>-3.9321944228675854E-2</v>
      </c>
      <c r="G14" s="32">
        <v>-1.3223311733152388E-2</v>
      </c>
      <c r="H14" s="32">
        <v>1.002187382721953E-3</v>
      </c>
      <c r="I14" s="68">
        <v>-1.4892019067060169E-2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-2.8823765556000858E-3</v>
      </c>
      <c r="C15" s="32">
        <v>-1.724759111855878E-2</v>
      </c>
      <c r="D15" s="32">
        <v>2.4438535682067553E-3</v>
      </c>
      <c r="E15" s="32">
        <v>-7.282411444462733E-3</v>
      </c>
      <c r="F15" s="32">
        <v>3.4058001179918307E-2</v>
      </c>
      <c r="G15" s="32">
        <v>1.5091883045641685E-2</v>
      </c>
      <c r="H15" s="32">
        <v>1.8600408474624963E-2</v>
      </c>
      <c r="I15" s="68">
        <v>-2.2893133195351911E-3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-4.1960793989563205E-2</v>
      </c>
      <c r="C16" s="32">
        <v>-1.6567889977965211E-2</v>
      </c>
      <c r="D16" s="32">
        <v>-5.7778232982115263E-3</v>
      </c>
      <c r="E16" s="32">
        <v>-1.1381365252308706E-3</v>
      </c>
      <c r="F16" s="32">
        <v>-5.2781764489095995E-3</v>
      </c>
      <c r="G16" s="32">
        <v>1.8265820805455357E-2</v>
      </c>
      <c r="H16" s="32">
        <v>1.1078556006943963E-2</v>
      </c>
      <c r="I16" s="68">
        <v>1.7020902218003897E-2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-8.4333978911125485E-2</v>
      </c>
      <c r="C17" s="32">
        <v>-4.565639952153111E-2</v>
      </c>
      <c r="D17" s="32">
        <v>-1.0441860465116304E-2</v>
      </c>
      <c r="E17" s="32">
        <v>-1.5342340279367983E-2</v>
      </c>
      <c r="F17" s="32">
        <v>-0.1594670926405114</v>
      </c>
      <c r="G17" s="32">
        <v>-6.2727344292634268E-2</v>
      </c>
      <c r="H17" s="32">
        <v>-1.4807447840844423E-3</v>
      </c>
      <c r="I17" s="68">
        <v>-3.2082976819132081E-2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-5.3593749999999996E-2</v>
      </c>
      <c r="C18" s="32">
        <v>-2.9852785302084461E-2</v>
      </c>
      <c r="D18" s="32">
        <v>-1.7963345066140946E-4</v>
      </c>
      <c r="E18" s="32">
        <v>-5.5522027761013559E-3</v>
      </c>
      <c r="F18" s="32">
        <v>-4.9977985314651252E-2</v>
      </c>
      <c r="G18" s="32">
        <v>-4.2780754518312536E-2</v>
      </c>
      <c r="H18" s="32">
        <v>4.1261403784880191E-3</v>
      </c>
      <c r="I18" s="68">
        <v>-7.7742994625725759E-3</v>
      </c>
      <c r="J18" s="46"/>
      <c r="K18" s="46"/>
      <c r="L18" s="47"/>
    </row>
    <row r="19" spans="1:12" x14ac:dyDescent="0.25">
      <c r="A19" s="70" t="s">
        <v>1</v>
      </c>
      <c r="B19" s="32">
        <v>-6.2226107226107219E-2</v>
      </c>
      <c r="C19" s="32">
        <v>-3.3404745219741794E-2</v>
      </c>
      <c r="D19" s="32">
        <v>-2.4465337328236636E-3</v>
      </c>
      <c r="E19" s="32">
        <v>-4.5253522575336991E-3</v>
      </c>
      <c r="F19" s="32">
        <v>5.2190426093512876E-2</v>
      </c>
      <c r="G19" s="32">
        <v>8.054571908023167E-3</v>
      </c>
      <c r="H19" s="32">
        <v>5.090983779530589E-2</v>
      </c>
      <c r="I19" s="68">
        <v>9.1685958105918175E-3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-6.8607853454967893E-2</v>
      </c>
      <c r="C21" s="32">
        <v>-3.06414228134545E-2</v>
      </c>
      <c r="D21" s="32">
        <v>-2.2179719481907334E-4</v>
      </c>
      <c r="E21" s="32">
        <v>-8.8136495160807682E-3</v>
      </c>
      <c r="F21" s="32">
        <v>-6.6282531929877209E-2</v>
      </c>
      <c r="G21" s="32">
        <v>-1.8329879278983774E-2</v>
      </c>
      <c r="H21" s="32">
        <v>1.0710977870121541E-2</v>
      </c>
      <c r="I21" s="68">
        <v>-1.3759019506355497E-2</v>
      </c>
      <c r="J21" s="46"/>
      <c r="K21" s="46"/>
      <c r="L21" s="46"/>
    </row>
    <row r="22" spans="1:12" x14ac:dyDescent="0.25">
      <c r="A22" s="69" t="s">
        <v>13</v>
      </c>
      <c r="B22" s="32">
        <v>-3.3342727809486328E-2</v>
      </c>
      <c r="C22" s="32">
        <v>-2.5432639649507149E-2</v>
      </c>
      <c r="D22" s="32">
        <v>3.2489051571997773E-3</v>
      </c>
      <c r="E22" s="32">
        <v>-9.3005560906905815E-3</v>
      </c>
      <c r="F22" s="32">
        <v>-5.607185560179917E-3</v>
      </c>
      <c r="G22" s="32">
        <v>-2.0222628569285139E-2</v>
      </c>
      <c r="H22" s="32">
        <v>2.2353878869908694E-2</v>
      </c>
      <c r="I22" s="68">
        <v>-6.5401126968892553E-3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0.14786695325877086</v>
      </c>
      <c r="C23" s="32">
        <v>-1.4395645645645661E-2</v>
      </c>
      <c r="D23" s="32">
        <v>5.0976138828633388E-3</v>
      </c>
      <c r="E23" s="32">
        <v>-3.4333672431332563E-3</v>
      </c>
      <c r="F23" s="32">
        <v>0.24587406875548656</v>
      </c>
      <c r="G23" s="32">
        <v>-2.5718448407808014E-2</v>
      </c>
      <c r="H23" s="32">
        <v>-9.6731456140441985E-4</v>
      </c>
      <c r="I23" s="68">
        <v>-1.3991458870207252E-2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-5.8541051185159731E-2</v>
      </c>
      <c r="C24" s="32">
        <v>-2.8539576760837959E-2</v>
      </c>
      <c r="D24" s="32">
        <v>3.907015227746502E-4</v>
      </c>
      <c r="E24" s="32">
        <v>-1.0897690483927303E-2</v>
      </c>
      <c r="F24" s="32">
        <v>-2.5816199100533899E-2</v>
      </c>
      <c r="G24" s="32">
        <v>-1.5011380617580339E-2</v>
      </c>
      <c r="H24" s="32">
        <v>1.0668544195537422E-2</v>
      </c>
      <c r="I24" s="68">
        <v>-1.6175010719182703E-2</v>
      </c>
      <c r="J24" s="46"/>
      <c r="K24" s="46" t="s">
        <v>48</v>
      </c>
      <c r="L24" s="47">
        <v>116.46</v>
      </c>
    </row>
    <row r="25" spans="1:12" x14ac:dyDescent="0.25">
      <c r="A25" s="69" t="s">
        <v>50</v>
      </c>
      <c r="B25" s="32">
        <v>-6.5241261179157517E-2</v>
      </c>
      <c r="C25" s="32">
        <v>-3.0417698812676197E-2</v>
      </c>
      <c r="D25" s="32">
        <v>1.0279242977806469E-4</v>
      </c>
      <c r="E25" s="32">
        <v>-9.2472429947333401E-3</v>
      </c>
      <c r="F25" s="32">
        <v>-6.1894761112140873E-2</v>
      </c>
      <c r="G25" s="32">
        <v>-1.4035775387581273E-2</v>
      </c>
      <c r="H25" s="32">
        <v>1.7879344491958937E-2</v>
      </c>
      <c r="I25" s="68">
        <v>-1.3667442795707641E-2</v>
      </c>
      <c r="J25" s="46"/>
      <c r="K25" s="46" t="s">
        <v>49</v>
      </c>
      <c r="L25" s="47">
        <v>96.91</v>
      </c>
    </row>
    <row r="26" spans="1:12" x14ac:dyDescent="0.25">
      <c r="A26" s="69" t="s">
        <v>51</v>
      </c>
      <c r="B26" s="32">
        <v>-5.6298647958617387E-2</v>
      </c>
      <c r="C26" s="32">
        <v>-2.3475384226607554E-2</v>
      </c>
      <c r="D26" s="32">
        <v>3.0137351646875032E-4</v>
      </c>
      <c r="E26" s="32">
        <v>-6.4530710539236757E-3</v>
      </c>
      <c r="F26" s="32">
        <v>-6.5230043034169349E-2</v>
      </c>
      <c r="G26" s="32">
        <v>-1.5977449322805426E-2</v>
      </c>
      <c r="H26" s="32">
        <v>7.3435134461909968E-3</v>
      </c>
      <c r="I26" s="68">
        <v>-6.824725846011459E-3</v>
      </c>
      <c r="J26" s="46"/>
      <c r="K26" s="46" t="s">
        <v>50</v>
      </c>
      <c r="L26" s="47">
        <v>96.41</v>
      </c>
    </row>
    <row r="27" spans="1:12" ht="17.25" customHeight="1" x14ac:dyDescent="0.25">
      <c r="A27" s="69" t="s">
        <v>52</v>
      </c>
      <c r="B27" s="32">
        <v>-5.2133832521658374E-2</v>
      </c>
      <c r="C27" s="32">
        <v>-2.1482357740159053E-2</v>
      </c>
      <c r="D27" s="32">
        <v>2.0409782994632586E-3</v>
      </c>
      <c r="E27" s="32">
        <v>-7.2364601476321289E-3</v>
      </c>
      <c r="F27" s="32">
        <v>-6.2790027376416924E-2</v>
      </c>
      <c r="G27" s="32">
        <v>-1.1384528933637506E-2</v>
      </c>
      <c r="H27" s="32">
        <v>1.7350257301983696E-2</v>
      </c>
      <c r="I27" s="68">
        <v>-1.1444349956674316E-2</v>
      </c>
      <c r="J27" s="59"/>
      <c r="K27" s="50" t="s">
        <v>51</v>
      </c>
      <c r="L27" s="47">
        <v>96.64</v>
      </c>
    </row>
    <row r="28" spans="1:12" x14ac:dyDescent="0.25">
      <c r="A28" s="69" t="s">
        <v>53</v>
      </c>
      <c r="B28" s="32">
        <v>-7.8934230823166418E-2</v>
      </c>
      <c r="C28" s="32">
        <v>-2.301311451025112E-2</v>
      </c>
      <c r="D28" s="32">
        <v>5.7093275488069306E-3</v>
      </c>
      <c r="E28" s="32">
        <v>-6.1631327990260276E-3</v>
      </c>
      <c r="F28" s="32">
        <v>-0.10606076626705518</v>
      </c>
      <c r="G28" s="32">
        <v>-1.111780820563657E-2</v>
      </c>
      <c r="H28" s="32">
        <v>1.9541937492912664E-2</v>
      </c>
      <c r="I28" s="68">
        <v>-1.1510698495957983E-2</v>
      </c>
      <c r="J28" s="54"/>
      <c r="K28" s="41" t="s">
        <v>52</v>
      </c>
      <c r="L28" s="47">
        <v>96.87</v>
      </c>
    </row>
    <row r="29" spans="1:12" ht="15.75" thickBot="1" x14ac:dyDescent="0.3">
      <c r="A29" s="71" t="s">
        <v>54</v>
      </c>
      <c r="B29" s="72">
        <v>-0.11130081300813</v>
      </c>
      <c r="C29" s="72">
        <v>-2.7532302478288417E-2</v>
      </c>
      <c r="D29" s="72">
        <v>1.9685726756875077E-3</v>
      </c>
      <c r="E29" s="72">
        <v>-3.6964557512503271E-3</v>
      </c>
      <c r="F29" s="72">
        <v>-5.3306000204856985E-2</v>
      </c>
      <c r="G29" s="72">
        <v>-2.2621095808553759E-3</v>
      </c>
      <c r="H29" s="72">
        <v>1.6458232440361709E-3</v>
      </c>
      <c r="I29" s="73">
        <v>1.3460770166792146E-2</v>
      </c>
      <c r="J29" s="54"/>
      <c r="K29" s="41" t="s">
        <v>53</v>
      </c>
      <c r="L29" s="47">
        <v>94.28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91.39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Construction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114.2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94.11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93.47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94.34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94.59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91.58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88.7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114.79</v>
      </c>
    </row>
    <row r="43" spans="1:12" x14ac:dyDescent="0.25">
      <c r="K43" s="46" t="s">
        <v>49</v>
      </c>
      <c r="L43" s="47">
        <v>94.15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93.48</v>
      </c>
    </row>
    <row r="45" spans="1:12" ht="15.4" customHeight="1" x14ac:dyDescent="0.25">
      <c r="A45" s="26" t="str">
        <f>"Indexed number of payroll jobs in "&amp;$L$1&amp;" each week by age group"</f>
        <v>Indexed number of payroll jobs in Construction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94.37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94.79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92.11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88.87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95.16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95.25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97.01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100.89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96.27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94.92</v>
      </c>
    </row>
    <row r="59" spans="1:12" ht="15.4" customHeight="1" x14ac:dyDescent="0.25">
      <c r="K59" s="41" t="s">
        <v>2</v>
      </c>
      <c r="L59" s="47">
        <v>97.36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Construction each week by State and Territory</v>
      </c>
      <c r="K60" s="41" t="s">
        <v>1</v>
      </c>
      <c r="L60" s="47">
        <v>96.57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91.32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91.89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94.78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98.77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95.16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91.59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94.99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93.79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91.13</v>
      </c>
    </row>
    <row r="72" spans="1:12" ht="15.4" customHeight="1" x14ac:dyDescent="0.25">
      <c r="K72" s="46" t="s">
        <v>5</v>
      </c>
      <c r="L72" s="47">
        <v>92.13</v>
      </c>
    </row>
    <row r="73" spans="1:12" ht="15.4" customHeight="1" x14ac:dyDescent="0.25">
      <c r="K73" s="46" t="s">
        <v>46</v>
      </c>
      <c r="L73" s="47">
        <v>95.05</v>
      </c>
    </row>
    <row r="74" spans="1:12" ht="15.4" customHeight="1" x14ac:dyDescent="0.25">
      <c r="K74" s="50" t="s">
        <v>4</v>
      </c>
      <c r="L74" s="47">
        <v>98.87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Construction each week by State and Territory</v>
      </c>
      <c r="K75" s="41" t="s">
        <v>3</v>
      </c>
      <c r="L75" s="47">
        <v>94.56</v>
      </c>
    </row>
    <row r="76" spans="1:12" ht="15.4" customHeight="1" x14ac:dyDescent="0.25">
      <c r="K76" s="41" t="s">
        <v>45</v>
      </c>
      <c r="L76" s="47">
        <v>90.69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94.99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93.55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98.53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98.57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100.05</v>
      </c>
    </row>
    <row r="85" spans="1:12" ht="15.4" customHeight="1" x14ac:dyDescent="0.25">
      <c r="K85" s="50" t="s">
        <v>4</v>
      </c>
      <c r="L85" s="47">
        <v>102.07</v>
      </c>
    </row>
    <row r="86" spans="1:12" ht="15.4" customHeight="1" x14ac:dyDescent="0.25">
      <c r="K86" s="41" t="s">
        <v>3</v>
      </c>
      <c r="L86" s="47">
        <v>99.97</v>
      </c>
    </row>
    <row r="87" spans="1:12" ht="15.4" customHeight="1" x14ac:dyDescent="0.25">
      <c r="K87" s="41" t="s">
        <v>45</v>
      </c>
      <c r="L87" s="47">
        <v>99</v>
      </c>
    </row>
    <row r="88" spans="1:12" ht="15.4" customHeight="1" x14ac:dyDescent="0.25">
      <c r="K88" s="41" t="s">
        <v>2</v>
      </c>
      <c r="L88" s="47">
        <v>97.23</v>
      </c>
    </row>
    <row r="89" spans="1:12" ht="15.4" customHeight="1" x14ac:dyDescent="0.25">
      <c r="K89" s="41" t="s">
        <v>1</v>
      </c>
      <c r="L89" s="47">
        <v>94.68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94.79</v>
      </c>
    </row>
    <row r="92" spans="1:12" ht="15" customHeight="1" x14ac:dyDescent="0.25">
      <c r="K92" s="46" t="s">
        <v>5</v>
      </c>
      <c r="L92" s="47">
        <v>95.68</v>
      </c>
    </row>
    <row r="93" spans="1:12" ht="15" customHeight="1" x14ac:dyDescent="0.25">
      <c r="A93" s="26"/>
      <c r="K93" s="46" t="s">
        <v>46</v>
      </c>
      <c r="L93" s="47">
        <v>97.73</v>
      </c>
    </row>
    <row r="94" spans="1:12" ht="15" customHeight="1" x14ac:dyDescent="0.25">
      <c r="K94" s="50" t="s">
        <v>4</v>
      </c>
      <c r="L94" s="47">
        <v>100.34</v>
      </c>
    </row>
    <row r="95" spans="1:12" ht="15" customHeight="1" x14ac:dyDescent="0.25">
      <c r="K95" s="41" t="s">
        <v>3</v>
      </c>
      <c r="L95" s="47">
        <v>98.6</v>
      </c>
    </row>
    <row r="96" spans="1:12" ht="15" customHeight="1" x14ac:dyDescent="0.25">
      <c r="K96" s="41" t="s">
        <v>45</v>
      </c>
      <c r="L96" s="47">
        <v>96.33</v>
      </c>
    </row>
    <row r="97" spans="1:12" ht="15" customHeight="1" x14ac:dyDescent="0.25">
      <c r="K97" s="41" t="s">
        <v>2</v>
      </c>
      <c r="L97" s="47">
        <v>91.64</v>
      </c>
    </row>
    <row r="98" spans="1:12" ht="15" customHeight="1" x14ac:dyDescent="0.25">
      <c r="K98" s="41" t="s">
        <v>1</v>
      </c>
      <c r="L98" s="47">
        <v>90.93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95.01</v>
      </c>
    </row>
    <row r="101" spans="1:12" x14ac:dyDescent="0.25">
      <c r="A101" s="25"/>
      <c r="B101" s="24"/>
      <c r="K101" s="46" t="s">
        <v>5</v>
      </c>
      <c r="L101" s="47">
        <v>96.01</v>
      </c>
    </row>
    <row r="102" spans="1:12" x14ac:dyDescent="0.25">
      <c r="A102" s="25"/>
      <c r="B102" s="24"/>
      <c r="K102" s="46" t="s">
        <v>46</v>
      </c>
      <c r="L102" s="47">
        <v>98.5</v>
      </c>
    </row>
    <row r="103" spans="1:12" x14ac:dyDescent="0.25">
      <c r="A103" s="25"/>
      <c r="B103" s="24"/>
      <c r="K103" s="50" t="s">
        <v>4</v>
      </c>
      <c r="L103" s="47">
        <v>101.1</v>
      </c>
    </row>
    <row r="104" spans="1:12" x14ac:dyDescent="0.25">
      <c r="A104" s="25"/>
      <c r="B104" s="24"/>
      <c r="K104" s="41" t="s">
        <v>3</v>
      </c>
      <c r="L104" s="47">
        <v>98.33</v>
      </c>
    </row>
    <row r="105" spans="1:12" x14ac:dyDescent="0.25">
      <c r="A105" s="25"/>
      <c r="B105" s="24"/>
      <c r="K105" s="41" t="s">
        <v>45</v>
      </c>
      <c r="L105" s="47">
        <v>94.73</v>
      </c>
    </row>
    <row r="106" spans="1:12" x14ac:dyDescent="0.25">
      <c r="A106" s="25"/>
      <c r="B106" s="24"/>
      <c r="K106" s="41" t="s">
        <v>2</v>
      </c>
      <c r="L106" s="47">
        <v>91.65</v>
      </c>
    </row>
    <row r="107" spans="1:12" x14ac:dyDescent="0.25">
      <c r="A107" s="25"/>
      <c r="B107" s="24"/>
      <c r="K107" s="41" t="s">
        <v>1</v>
      </c>
      <c r="L107" s="47">
        <v>91.01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99.463200000000001</v>
      </c>
    </row>
    <row r="111" spans="1:12" x14ac:dyDescent="0.25">
      <c r="K111" s="75">
        <v>43918</v>
      </c>
      <c r="L111" s="47">
        <v>98.391000000000005</v>
      </c>
    </row>
    <row r="112" spans="1:12" x14ac:dyDescent="0.25">
      <c r="K112" s="75">
        <v>43925</v>
      </c>
      <c r="L112" s="47">
        <v>96.976500000000001</v>
      </c>
    </row>
    <row r="113" spans="11:12" x14ac:dyDescent="0.25">
      <c r="K113" s="75">
        <v>43932</v>
      </c>
      <c r="L113" s="47">
        <v>95.746499999999997</v>
      </c>
    </row>
    <row r="114" spans="11:12" x14ac:dyDescent="0.25">
      <c r="K114" s="75">
        <v>43939</v>
      </c>
      <c r="L114" s="47">
        <v>95.662499999999994</v>
      </c>
    </row>
    <row r="115" spans="11:12" x14ac:dyDescent="0.25">
      <c r="K115" s="75">
        <v>43946</v>
      </c>
      <c r="L115" s="47">
        <v>95.757499999999993</v>
      </c>
    </row>
    <row r="116" spans="11:12" x14ac:dyDescent="0.25">
      <c r="K116" s="75">
        <v>43953</v>
      </c>
      <c r="L116" s="47">
        <v>95.94</v>
      </c>
    </row>
    <row r="117" spans="11:12" x14ac:dyDescent="0.25">
      <c r="K117" s="75">
        <v>43960</v>
      </c>
      <c r="L117" s="47">
        <v>96.620099999999994</v>
      </c>
    </row>
    <row r="118" spans="11:12" x14ac:dyDescent="0.25">
      <c r="K118" s="75">
        <v>43967</v>
      </c>
      <c r="L118" s="47">
        <v>96.986400000000003</v>
      </c>
    </row>
    <row r="119" spans="11:12" x14ac:dyDescent="0.25">
      <c r="K119" s="75">
        <v>43974</v>
      </c>
      <c r="L119" s="47">
        <v>96.924000000000007</v>
      </c>
    </row>
    <row r="120" spans="11:12" x14ac:dyDescent="0.25">
      <c r="K120" s="75">
        <v>43981</v>
      </c>
      <c r="L120" s="47">
        <v>97.104200000000006</v>
      </c>
    </row>
    <row r="121" spans="11:12" x14ac:dyDescent="0.25">
      <c r="K121" s="75">
        <v>43988</v>
      </c>
      <c r="L121" s="47">
        <v>97.317300000000003</v>
      </c>
    </row>
    <row r="122" spans="11:12" x14ac:dyDescent="0.25">
      <c r="K122" s="75">
        <v>43995</v>
      </c>
      <c r="L122" s="47">
        <v>97.637799999999999</v>
      </c>
    </row>
    <row r="123" spans="11:12" x14ac:dyDescent="0.25">
      <c r="K123" s="75">
        <v>44002</v>
      </c>
      <c r="L123" s="47">
        <v>97.364900000000006</v>
      </c>
    </row>
    <row r="124" spans="11:12" x14ac:dyDescent="0.25">
      <c r="K124" s="75">
        <v>44009</v>
      </c>
      <c r="L124" s="47">
        <v>97.043499999999995</v>
      </c>
    </row>
    <row r="125" spans="11:12" x14ac:dyDescent="0.25">
      <c r="K125" s="75">
        <v>44016</v>
      </c>
      <c r="L125" s="47">
        <v>98.330399999999997</v>
      </c>
    </row>
    <row r="126" spans="11:12" x14ac:dyDescent="0.25">
      <c r="K126" s="75">
        <v>44023</v>
      </c>
      <c r="L126" s="47">
        <v>98.721699999999998</v>
      </c>
    </row>
    <row r="127" spans="11:12" x14ac:dyDescent="0.25">
      <c r="K127" s="75">
        <v>44030</v>
      </c>
      <c r="L127" s="47">
        <v>98.809799999999996</v>
      </c>
    </row>
    <row r="128" spans="11:12" x14ac:dyDescent="0.25">
      <c r="K128" s="75">
        <v>44037</v>
      </c>
      <c r="L128" s="47">
        <v>98.938999999999993</v>
      </c>
    </row>
    <row r="129" spans="1:12" x14ac:dyDescent="0.25">
      <c r="K129" s="75">
        <v>44044</v>
      </c>
      <c r="L129" s="47">
        <v>98.570099999999996</v>
      </c>
    </row>
    <row r="130" spans="1:12" x14ac:dyDescent="0.25">
      <c r="K130" s="75">
        <v>44051</v>
      </c>
      <c r="L130" s="47">
        <v>98.253100000000003</v>
      </c>
    </row>
    <row r="131" spans="1:12" x14ac:dyDescent="0.25">
      <c r="K131" s="75">
        <v>44058</v>
      </c>
      <c r="L131" s="47">
        <v>97.960300000000004</v>
      </c>
    </row>
    <row r="132" spans="1:12" x14ac:dyDescent="0.25">
      <c r="K132" s="75">
        <v>44065</v>
      </c>
      <c r="L132" s="47">
        <v>98.279200000000003</v>
      </c>
    </row>
    <row r="133" spans="1:12" x14ac:dyDescent="0.25">
      <c r="K133" s="75">
        <v>44072</v>
      </c>
      <c r="L133" s="47">
        <v>98.242199999999997</v>
      </c>
    </row>
    <row r="134" spans="1:12" x14ac:dyDescent="0.25">
      <c r="K134" s="75">
        <v>44079</v>
      </c>
      <c r="L134" s="47">
        <v>98.047200000000004</v>
      </c>
    </row>
    <row r="135" spans="1:12" x14ac:dyDescent="0.25">
      <c r="K135" s="75">
        <v>44086</v>
      </c>
      <c r="L135" s="47">
        <v>98.227999999999994</v>
      </c>
    </row>
    <row r="136" spans="1:12" x14ac:dyDescent="0.25">
      <c r="K136" s="75">
        <v>44093</v>
      </c>
      <c r="L136" s="47">
        <v>98.094499999999996</v>
      </c>
    </row>
    <row r="137" spans="1:12" x14ac:dyDescent="0.25">
      <c r="K137" s="75">
        <v>44100</v>
      </c>
      <c r="L137" s="47">
        <v>97.855999999999995</v>
      </c>
    </row>
    <row r="138" spans="1:12" x14ac:dyDescent="0.25">
      <c r="K138" s="75">
        <v>44107</v>
      </c>
      <c r="L138" s="47">
        <v>97.090999999999994</v>
      </c>
    </row>
    <row r="139" spans="1:12" x14ac:dyDescent="0.25">
      <c r="K139" s="75">
        <v>44114</v>
      </c>
      <c r="L139" s="47">
        <v>95.851699999999994</v>
      </c>
    </row>
    <row r="140" spans="1:12" x14ac:dyDescent="0.25">
      <c r="A140" s="25"/>
      <c r="B140" s="24"/>
      <c r="K140" s="75">
        <v>44121</v>
      </c>
      <c r="L140" s="47">
        <v>95.057400000000001</v>
      </c>
    </row>
    <row r="141" spans="1:12" x14ac:dyDescent="0.25">
      <c r="A141" s="25"/>
      <c r="B141" s="24"/>
      <c r="K141" s="75">
        <v>44128</v>
      </c>
      <c r="L141" s="47">
        <v>94.226500000000001</v>
      </c>
    </row>
    <row r="142" spans="1:12" x14ac:dyDescent="0.25">
      <c r="K142" s="75">
        <v>44135</v>
      </c>
      <c r="L142" s="47">
        <v>94.262799999999999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99.560900000000004</v>
      </c>
    </row>
    <row r="153" spans="11:12" x14ac:dyDescent="0.25">
      <c r="K153" s="75">
        <v>43918</v>
      </c>
      <c r="L153" s="47">
        <v>99.742699999999999</v>
      </c>
    </row>
    <row r="154" spans="11:12" x14ac:dyDescent="0.25">
      <c r="K154" s="75">
        <v>43925</v>
      </c>
      <c r="L154" s="47">
        <v>100.0874</v>
      </c>
    </row>
    <row r="155" spans="11:12" x14ac:dyDescent="0.25">
      <c r="K155" s="75">
        <v>43932</v>
      </c>
      <c r="L155" s="47">
        <v>94.089399999999998</v>
      </c>
    </row>
    <row r="156" spans="11:12" x14ac:dyDescent="0.25">
      <c r="K156" s="75">
        <v>43939</v>
      </c>
      <c r="L156" s="47">
        <v>94.819299999999998</v>
      </c>
    </row>
    <row r="157" spans="11:12" x14ac:dyDescent="0.25">
      <c r="K157" s="75">
        <v>43946</v>
      </c>
      <c r="L157" s="47">
        <v>96.769599999999997</v>
      </c>
    </row>
    <row r="158" spans="11:12" x14ac:dyDescent="0.25">
      <c r="K158" s="75">
        <v>43953</v>
      </c>
      <c r="L158" s="47">
        <v>97.655900000000003</v>
      </c>
    </row>
    <row r="159" spans="11:12" x14ac:dyDescent="0.25">
      <c r="K159" s="75">
        <v>43960</v>
      </c>
      <c r="L159" s="47">
        <v>96.7517</v>
      </c>
    </row>
    <row r="160" spans="11:12" x14ac:dyDescent="0.25">
      <c r="K160" s="75">
        <v>43967</v>
      </c>
      <c r="L160" s="47">
        <v>96.306100000000001</v>
      </c>
    </row>
    <row r="161" spans="11:12" x14ac:dyDescent="0.25">
      <c r="K161" s="75">
        <v>43974</v>
      </c>
      <c r="L161" s="47">
        <v>94.080399999999997</v>
      </c>
    </row>
    <row r="162" spans="11:12" x14ac:dyDescent="0.25">
      <c r="K162" s="75">
        <v>43981</v>
      </c>
      <c r="L162" s="47">
        <v>95.266800000000003</v>
      </c>
    </row>
    <row r="163" spans="11:12" x14ac:dyDescent="0.25">
      <c r="K163" s="75">
        <v>43988</v>
      </c>
      <c r="L163" s="47">
        <v>95.5501</v>
      </c>
    </row>
    <row r="164" spans="11:12" x14ac:dyDescent="0.25">
      <c r="K164" s="75">
        <v>43995</v>
      </c>
      <c r="L164" s="47">
        <v>96.736699999999999</v>
      </c>
    </row>
    <row r="165" spans="11:12" x14ac:dyDescent="0.25">
      <c r="K165" s="75">
        <v>44002</v>
      </c>
      <c r="L165" s="47">
        <v>100.1604</v>
      </c>
    </row>
    <row r="166" spans="11:12" x14ac:dyDescent="0.25">
      <c r="K166" s="75">
        <v>44009</v>
      </c>
      <c r="L166" s="47">
        <v>101.84350000000001</v>
      </c>
    </row>
    <row r="167" spans="11:12" x14ac:dyDescent="0.25">
      <c r="K167" s="75">
        <v>44016</v>
      </c>
      <c r="L167" s="47">
        <v>102.512</v>
      </c>
    </row>
    <row r="168" spans="11:12" x14ac:dyDescent="0.25">
      <c r="K168" s="75">
        <v>44023</v>
      </c>
      <c r="L168" s="47">
        <v>97.020799999999994</v>
      </c>
    </row>
    <row r="169" spans="11:12" x14ac:dyDescent="0.25">
      <c r="K169" s="75">
        <v>44030</v>
      </c>
      <c r="L169" s="47">
        <v>97.353700000000003</v>
      </c>
    </row>
    <row r="170" spans="11:12" x14ac:dyDescent="0.25">
      <c r="K170" s="75">
        <v>44037</v>
      </c>
      <c r="L170" s="47">
        <v>96.586399999999998</v>
      </c>
    </row>
    <row r="171" spans="11:12" x14ac:dyDescent="0.25">
      <c r="K171" s="75">
        <v>44044</v>
      </c>
      <c r="L171" s="47">
        <v>97.068799999999996</v>
      </c>
    </row>
    <row r="172" spans="11:12" x14ac:dyDescent="0.25">
      <c r="K172" s="75">
        <v>44051</v>
      </c>
      <c r="L172" s="47">
        <v>96.921599999999998</v>
      </c>
    </row>
    <row r="173" spans="11:12" x14ac:dyDescent="0.25">
      <c r="K173" s="75">
        <v>44058</v>
      </c>
      <c r="L173" s="47">
        <v>94.633499999999998</v>
      </c>
    </row>
    <row r="174" spans="11:12" x14ac:dyDescent="0.25">
      <c r="K174" s="75">
        <v>44065</v>
      </c>
      <c r="L174" s="47">
        <v>95.332300000000004</v>
      </c>
    </row>
    <row r="175" spans="11:12" x14ac:dyDescent="0.25">
      <c r="K175" s="75">
        <v>44072</v>
      </c>
      <c r="L175" s="47">
        <v>95.763800000000003</v>
      </c>
    </row>
    <row r="176" spans="11:12" x14ac:dyDescent="0.25">
      <c r="K176" s="75">
        <v>44079</v>
      </c>
      <c r="L176" s="47">
        <v>96.345200000000006</v>
      </c>
    </row>
    <row r="177" spans="11:12" x14ac:dyDescent="0.25">
      <c r="K177" s="75">
        <v>44086</v>
      </c>
      <c r="L177" s="47">
        <v>95.643299999999996</v>
      </c>
    </row>
    <row r="178" spans="11:12" x14ac:dyDescent="0.25">
      <c r="K178" s="75">
        <v>44093</v>
      </c>
      <c r="L178" s="47">
        <v>95.758700000000005</v>
      </c>
    </row>
    <row r="179" spans="11:12" x14ac:dyDescent="0.25">
      <c r="K179" s="75">
        <v>44100</v>
      </c>
      <c r="L179" s="47">
        <v>95.512799999999999</v>
      </c>
    </row>
    <row r="180" spans="11:12" x14ac:dyDescent="0.25">
      <c r="K180" s="75">
        <v>44107</v>
      </c>
      <c r="L180" s="47">
        <v>96.128600000000006</v>
      </c>
    </row>
    <row r="181" spans="11:12" x14ac:dyDescent="0.25">
      <c r="K181" s="75">
        <v>44114</v>
      </c>
      <c r="L181" s="47">
        <v>93.558000000000007</v>
      </c>
    </row>
    <row r="182" spans="11:12" x14ac:dyDescent="0.25">
      <c r="K182" s="75">
        <v>44121</v>
      </c>
      <c r="L182" s="47">
        <v>94.425200000000004</v>
      </c>
    </row>
    <row r="183" spans="11:12" x14ac:dyDescent="0.25">
      <c r="K183" s="75">
        <v>44128</v>
      </c>
      <c r="L183" s="47">
        <v>93.235900000000001</v>
      </c>
    </row>
    <row r="184" spans="11:12" x14ac:dyDescent="0.25">
      <c r="K184" s="75">
        <v>44135</v>
      </c>
      <c r="L184" s="47">
        <v>94.366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6FAEC-7CB9-4010-9B9D-3320F9B48C03}">
  <sheetPr codeName="Sheet9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25</v>
      </c>
    </row>
    <row r="2" spans="1:12" ht="19.5" customHeight="1" x14ac:dyDescent="0.3">
      <c r="A2" s="7" t="str">
        <f>"Weekly Payroll Jobs and Wages in Australia - " &amp;$L$1</f>
        <v>Weekly Payroll Jobs and Wages in Australia - Wholesale trade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44135</v>
      </c>
    </row>
    <row r="3" spans="1:12" ht="15" customHeight="1" x14ac:dyDescent="0.25">
      <c r="A3" s="38" t="str">
        <f>"Week ending "&amp;TEXT($L$2,"dddd dd mmmm yyyy")</f>
        <v>Week ending Saturday 31 October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44107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44114</v>
      </c>
    </row>
    <row r="6" spans="1:12" ht="16.5" customHeight="1" thickBot="1" x14ac:dyDescent="0.3">
      <c r="A6" s="36" t="str">
        <f>"Change in payroll jobs and total wages, "&amp;$L$1</f>
        <v>Change in payroll jobs and total wages, Wholesale trade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44121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0"/>
      <c r="H7" s="90"/>
      <c r="I7" s="91"/>
      <c r="J7" s="56"/>
      <c r="K7" s="43" t="s">
        <v>67</v>
      </c>
      <c r="L7" s="44">
        <v>44128</v>
      </c>
    </row>
    <row r="8" spans="1:12" ht="34.15" customHeight="1" x14ac:dyDescent="0.25">
      <c r="A8" s="93"/>
      <c r="B8" s="95" t="str">
        <f>"% Change between " &amp; TEXT($L$3,"dd mmmm")&amp;" and "&amp; TEXT($L$2,"dd mmmm") &amp; " (Change since 100th case of COVID-19)"</f>
        <v>% Change between 14 March and 31 October (Change since 100th case of COVID-19)</v>
      </c>
      <c r="C8" s="97" t="str">
        <f>"% Change between " &amp; TEXT($L$4,"dd mmmm")&amp;" and "&amp; TEXT($L$2,"dd mmmm") &amp; " (monthly change)"</f>
        <v>% Change between 03 October and 31 October (monthly change)</v>
      </c>
      <c r="D8" s="80" t="str">
        <f>"% Change between " &amp; TEXT($L$7,"dd mmmm")&amp;" and "&amp; TEXT($L$2,"dd mmmm") &amp; " (weekly change)"</f>
        <v>% Change between 24 October and 31 October (weekly change)</v>
      </c>
      <c r="E8" s="82" t="str">
        <f>"% Change between " &amp; TEXT($L$6,"dd mmmm")&amp;" and "&amp; TEXT($L$7,"dd mmmm") &amp; " (weekly change)"</f>
        <v>% Change between 17 October and 24 October (weekly change)</v>
      </c>
      <c r="F8" s="99" t="str">
        <f>"% Change between " &amp; TEXT($L$3,"dd mmmm")&amp;" and "&amp; TEXT($L$2,"dd mmmm") &amp; " (Change since 100th case of COVID-19)"</f>
        <v>% Change between 14 March and 31 October (Change since 100th case of COVID-19)</v>
      </c>
      <c r="G8" s="97" t="str">
        <f>"% Change between " &amp; TEXT($L$4,"dd mmmm")&amp;" and "&amp; TEXT($L$2,"dd mmmm") &amp; " (monthly change)"</f>
        <v>% Change between 03 October and 31 October (monthly change)</v>
      </c>
      <c r="H8" s="80" t="str">
        <f>"% Change between " &amp; TEXT($L$7,"dd mmmm")&amp;" and "&amp; TEXT($L$2,"dd mmmm") &amp; " (weekly change)"</f>
        <v>% Change between 24 October and 31 October (weekly change)</v>
      </c>
      <c r="I8" s="82" t="str">
        <f>"% Change between " &amp; TEXT($L$6,"dd mmmm")&amp;" and "&amp; TEXT($L$7,"dd mmmm") &amp; " (weekly change)"</f>
        <v>% Change between 17 October and 24 October (weekly change)</v>
      </c>
      <c r="J8" s="57"/>
      <c r="K8" s="43" t="s">
        <v>68</v>
      </c>
      <c r="L8" s="44">
        <v>44135</v>
      </c>
    </row>
    <row r="9" spans="1:12" ht="34.15" customHeight="1" thickBot="1" x14ac:dyDescent="0.3">
      <c r="A9" s="94"/>
      <c r="B9" s="96"/>
      <c r="C9" s="98"/>
      <c r="D9" s="81"/>
      <c r="E9" s="83"/>
      <c r="F9" s="100"/>
      <c r="G9" s="98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-3.4096683434222896E-2</v>
      </c>
      <c r="C11" s="32">
        <v>2.9296883211893388E-4</v>
      </c>
      <c r="D11" s="32">
        <v>1.1058589043744682E-2</v>
      </c>
      <c r="E11" s="32">
        <v>-2.0293739688787005E-3</v>
      </c>
      <c r="F11" s="32">
        <v>-9.8968415039211166E-2</v>
      </c>
      <c r="G11" s="32">
        <v>-1.1450764441433003E-2</v>
      </c>
      <c r="H11" s="32">
        <v>2.3075153375502921E-2</v>
      </c>
      <c r="I11" s="68">
        <v>-9.4524603014441988E-3</v>
      </c>
      <c r="J11" s="46"/>
      <c r="K11" s="46"/>
      <c r="L11" s="47"/>
    </row>
    <row r="12" spans="1:12" x14ac:dyDescent="0.25">
      <c r="A12" s="69" t="s">
        <v>6</v>
      </c>
      <c r="B12" s="32">
        <v>-3.6242888973167742E-2</v>
      </c>
      <c r="C12" s="32">
        <v>-5.546308921812626E-3</v>
      </c>
      <c r="D12" s="32">
        <v>9.1457043223588386E-3</v>
      </c>
      <c r="E12" s="32">
        <v>-3.6475592264701984E-3</v>
      </c>
      <c r="F12" s="32">
        <v>-0.12733808904582455</v>
      </c>
      <c r="G12" s="32">
        <v>-2.6040090360200718E-2</v>
      </c>
      <c r="H12" s="32">
        <v>1.8262927457139755E-2</v>
      </c>
      <c r="I12" s="68">
        <v>-1.0466942352657993E-2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-4.2847444972901272E-2</v>
      </c>
      <c r="C13" s="32">
        <v>8.4697913252484991E-3</v>
      </c>
      <c r="D13" s="32">
        <v>1.251853801939351E-2</v>
      </c>
      <c r="E13" s="32">
        <v>-6.431150152740317E-4</v>
      </c>
      <c r="F13" s="32">
        <v>-0.10585859342494885</v>
      </c>
      <c r="G13" s="32">
        <v>2.9409000840865396E-3</v>
      </c>
      <c r="H13" s="32">
        <v>2.3946701805179549E-2</v>
      </c>
      <c r="I13" s="68">
        <v>-1.0244874176031815E-2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-2.5277882797731577E-2</v>
      </c>
      <c r="C14" s="32">
        <v>2.7541868765443844E-3</v>
      </c>
      <c r="D14" s="32">
        <v>1.4522349019698622E-2</v>
      </c>
      <c r="E14" s="32">
        <v>-1.3061318846442349E-3</v>
      </c>
      <c r="F14" s="32">
        <v>-6.0691791732567557E-2</v>
      </c>
      <c r="G14" s="32">
        <v>2.4437460344870487E-3</v>
      </c>
      <c r="H14" s="32">
        <v>2.679652467637661E-2</v>
      </c>
      <c r="I14" s="68">
        <v>-6.3592159688247163E-3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-3.5866086374288564E-2</v>
      </c>
      <c r="C15" s="32">
        <v>-9.4696292219852429E-3</v>
      </c>
      <c r="D15" s="32">
        <v>8.498389130130235E-3</v>
      </c>
      <c r="E15" s="32">
        <v>-3.0373913347065962E-3</v>
      </c>
      <c r="F15" s="32">
        <v>-8.8267425215361683E-2</v>
      </c>
      <c r="G15" s="32">
        <v>-3.2931208152267799E-2</v>
      </c>
      <c r="H15" s="32">
        <v>2.4433574944426883E-2</v>
      </c>
      <c r="I15" s="68">
        <v>-2.1256119323326272E-2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-9.0686126343970663E-3</v>
      </c>
      <c r="C16" s="32">
        <v>1.7345826977543943E-4</v>
      </c>
      <c r="D16" s="32">
        <v>9.6783844427823507E-3</v>
      </c>
      <c r="E16" s="32">
        <v>-7.9131314019431631E-4</v>
      </c>
      <c r="F16" s="32">
        <v>-4.2456843919232767E-2</v>
      </c>
      <c r="G16" s="32">
        <v>-7.1390791442449419E-4</v>
      </c>
      <c r="H16" s="32">
        <v>3.2685031179640722E-2</v>
      </c>
      <c r="I16" s="68">
        <v>-2.8779035093992045E-3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-7.6141797197032179E-2</v>
      </c>
      <c r="C17" s="32">
        <v>-1.8052256532066213E-3</v>
      </c>
      <c r="D17" s="32">
        <v>4.6077991931869899E-3</v>
      </c>
      <c r="E17" s="32">
        <v>-5.9728236523814981E-4</v>
      </c>
      <c r="F17" s="32">
        <v>-9.3050462916567156E-2</v>
      </c>
      <c r="G17" s="32">
        <v>-1.0264128753633917E-2</v>
      </c>
      <c r="H17" s="32">
        <v>1.4116137611479784E-2</v>
      </c>
      <c r="I17" s="68">
        <v>-9.8512173858562591E-3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-9.3661971830985902E-2</v>
      </c>
      <c r="C18" s="32">
        <v>-3.3057851239669422E-2</v>
      </c>
      <c r="D18" s="32">
        <v>1.946282600233662E-3</v>
      </c>
      <c r="E18" s="32">
        <v>-6.5738592420726549E-3</v>
      </c>
      <c r="F18" s="32">
        <v>-0.11090343811187275</v>
      </c>
      <c r="G18" s="32">
        <v>-4.830767581887474E-2</v>
      </c>
      <c r="H18" s="32">
        <v>0</v>
      </c>
      <c r="I18" s="68">
        <v>-1.6990807336749736E-3</v>
      </c>
      <c r="J18" s="46"/>
      <c r="K18" s="46"/>
      <c r="L18" s="47"/>
    </row>
    <row r="19" spans="1:12" x14ac:dyDescent="0.25">
      <c r="A19" s="70" t="s">
        <v>1</v>
      </c>
      <c r="B19" s="32">
        <v>3.7370572207084507E-2</v>
      </c>
      <c r="C19" s="32">
        <v>3.532125205930825E-3</v>
      </c>
      <c r="D19" s="32">
        <v>1.523999999999992E-2</v>
      </c>
      <c r="E19" s="32">
        <v>-7.2799470549305134E-3</v>
      </c>
      <c r="F19" s="32">
        <v>5.5170573563194214E-2</v>
      </c>
      <c r="G19" s="32">
        <v>-9.6464686008368328E-2</v>
      </c>
      <c r="H19" s="32">
        <v>4.0161204783344839E-2</v>
      </c>
      <c r="I19" s="68">
        <v>-3.3309838312274298E-3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-3.4526879492532969E-2</v>
      </c>
      <c r="C21" s="32">
        <v>1.2177908533461679E-3</v>
      </c>
      <c r="D21" s="32">
        <v>1.1773155308509198E-2</v>
      </c>
      <c r="E21" s="32">
        <v>-2.1233616448219639E-3</v>
      </c>
      <c r="F21" s="32">
        <v>-0.1008310757496983</v>
      </c>
      <c r="G21" s="32">
        <v>-1.2127116066818933E-2</v>
      </c>
      <c r="H21" s="32">
        <v>2.0977549320922106E-2</v>
      </c>
      <c r="I21" s="68">
        <v>-1.0602250973557492E-2</v>
      </c>
      <c r="J21" s="46"/>
      <c r="K21" s="46"/>
      <c r="L21" s="46"/>
    </row>
    <row r="22" spans="1:12" x14ac:dyDescent="0.25">
      <c r="A22" s="69" t="s">
        <v>13</v>
      </c>
      <c r="B22" s="32">
        <v>-4.6711778887245092E-2</v>
      </c>
      <c r="C22" s="32">
        <v>-3.9705366106017603E-3</v>
      </c>
      <c r="D22" s="32">
        <v>9.3069554092426454E-3</v>
      </c>
      <c r="E22" s="32">
        <v>-3.0486856431793941E-3</v>
      </c>
      <c r="F22" s="32">
        <v>-0.10443133374612468</v>
      </c>
      <c r="G22" s="32">
        <v>-1.088413514518749E-2</v>
      </c>
      <c r="H22" s="32">
        <v>2.8261755621049156E-2</v>
      </c>
      <c r="I22" s="68">
        <v>-8.0979098122532234E-3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0.24098786642327918</v>
      </c>
      <c r="C23" s="32">
        <v>6.3524431765896727E-2</v>
      </c>
      <c r="D23" s="32">
        <v>3.4675022381378762E-2</v>
      </c>
      <c r="E23" s="32">
        <v>5.76265081937688E-3</v>
      </c>
      <c r="F23" s="32">
        <v>0.43662894974433319</v>
      </c>
      <c r="G23" s="32">
        <v>2.2773928827474643E-2</v>
      </c>
      <c r="H23" s="32">
        <v>4.3936318857751511E-2</v>
      </c>
      <c r="I23" s="68">
        <v>1.114329724210128E-2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-3.3175234646719676E-2</v>
      </c>
      <c r="C24" s="32">
        <v>7.6312130691693625E-3</v>
      </c>
      <c r="D24" s="32">
        <v>1.0189416567104814E-2</v>
      </c>
      <c r="E24" s="32">
        <v>2.8956565152271629E-3</v>
      </c>
      <c r="F24" s="32">
        <v>-2.4013755887808408E-4</v>
      </c>
      <c r="G24" s="32">
        <v>1.5763157005746375E-2</v>
      </c>
      <c r="H24" s="32">
        <v>2.1798110866824372E-2</v>
      </c>
      <c r="I24" s="68">
        <v>1.7165790319526586E-3</v>
      </c>
      <c r="J24" s="46"/>
      <c r="K24" s="46" t="s">
        <v>48</v>
      </c>
      <c r="L24" s="47">
        <v>116.69</v>
      </c>
    </row>
    <row r="25" spans="1:12" x14ac:dyDescent="0.25">
      <c r="A25" s="69" t="s">
        <v>50</v>
      </c>
      <c r="B25" s="32">
        <v>-3.1853553580153848E-2</v>
      </c>
      <c r="C25" s="32">
        <v>9.1334479519300515E-4</v>
      </c>
      <c r="D25" s="32">
        <v>1.0540697726439063E-2</v>
      </c>
      <c r="E25" s="32">
        <v>-2.0180553447213256E-3</v>
      </c>
      <c r="F25" s="32">
        <v>-8.1734428452769126E-2</v>
      </c>
      <c r="G25" s="32">
        <v>-8.743296564456049E-3</v>
      </c>
      <c r="H25" s="32">
        <v>2.1700628264087474E-2</v>
      </c>
      <c r="I25" s="68">
        <v>-8.6693720238044669E-3</v>
      </c>
      <c r="J25" s="46"/>
      <c r="K25" s="46" t="s">
        <v>49</v>
      </c>
      <c r="L25" s="47">
        <v>95.95</v>
      </c>
    </row>
    <row r="26" spans="1:12" x14ac:dyDescent="0.25">
      <c r="A26" s="69" t="s">
        <v>51</v>
      </c>
      <c r="B26" s="32">
        <v>-2.6870177850330745E-2</v>
      </c>
      <c r="C26" s="32">
        <v>4.3947254072556063E-3</v>
      </c>
      <c r="D26" s="32">
        <v>1.224008651122066E-2</v>
      </c>
      <c r="E26" s="32">
        <v>-2.6561845424321051E-3</v>
      </c>
      <c r="F26" s="32">
        <v>-0.11961474347769541</v>
      </c>
      <c r="G26" s="32">
        <v>-1.7336371343085633E-2</v>
      </c>
      <c r="H26" s="32">
        <v>2.5420087432562299E-2</v>
      </c>
      <c r="I26" s="68">
        <v>-1.2035638833558848E-2</v>
      </c>
      <c r="J26" s="46"/>
      <c r="K26" s="46" t="s">
        <v>50</v>
      </c>
      <c r="L26" s="47">
        <v>96.73</v>
      </c>
    </row>
    <row r="27" spans="1:12" ht="17.25" customHeight="1" x14ac:dyDescent="0.25">
      <c r="A27" s="69" t="s">
        <v>52</v>
      </c>
      <c r="B27" s="32">
        <v>-3.1416852941779649E-2</v>
      </c>
      <c r="C27" s="32">
        <v>2.8456164936194739E-3</v>
      </c>
      <c r="D27" s="32">
        <v>1.2780529645116223E-2</v>
      </c>
      <c r="E27" s="32">
        <v>-3.0037092067428661E-3</v>
      </c>
      <c r="F27" s="32">
        <v>-0.12937459642774141</v>
      </c>
      <c r="G27" s="32">
        <v>-8.5251463881432787E-3</v>
      </c>
      <c r="H27" s="32">
        <v>2.4860726391691568E-2</v>
      </c>
      <c r="I27" s="68">
        <v>-1.1471888135518471E-2</v>
      </c>
      <c r="J27" s="59"/>
      <c r="K27" s="50" t="s">
        <v>51</v>
      </c>
      <c r="L27" s="47">
        <v>96.89</v>
      </c>
    </row>
    <row r="28" spans="1:12" x14ac:dyDescent="0.25">
      <c r="A28" s="69" t="s">
        <v>53</v>
      </c>
      <c r="B28" s="32">
        <v>-7.1635646200289949E-2</v>
      </c>
      <c r="C28" s="32">
        <v>-6.3766346104919824E-3</v>
      </c>
      <c r="D28" s="32">
        <v>1.3398375671397789E-2</v>
      </c>
      <c r="E28" s="32">
        <v>-4.9829598265000996E-3</v>
      </c>
      <c r="F28" s="32">
        <v>-0.13009494798733534</v>
      </c>
      <c r="G28" s="32">
        <v>-6.5102833667520787E-3</v>
      </c>
      <c r="H28" s="32">
        <v>3.1171127891125527E-2</v>
      </c>
      <c r="I28" s="68">
        <v>-1.2719812467539615E-2</v>
      </c>
      <c r="J28" s="54"/>
      <c r="K28" s="41" t="s">
        <v>52</v>
      </c>
      <c r="L28" s="47">
        <v>96.58</v>
      </c>
    </row>
    <row r="29" spans="1:12" ht="15.75" thickBot="1" x14ac:dyDescent="0.3">
      <c r="A29" s="71" t="s">
        <v>54</v>
      </c>
      <c r="B29" s="72">
        <v>-0.13010287335934734</v>
      </c>
      <c r="C29" s="72">
        <v>-3.1309500296267112E-2</v>
      </c>
      <c r="D29" s="72">
        <v>2.5511038430088284E-3</v>
      </c>
      <c r="E29" s="72">
        <v>-3.8688658114437446E-3</v>
      </c>
      <c r="F29" s="72">
        <v>-0.15203971112516912</v>
      </c>
      <c r="G29" s="72">
        <v>-6.8500682708953375E-2</v>
      </c>
      <c r="H29" s="72">
        <v>-1.2613560952241198E-2</v>
      </c>
      <c r="I29" s="73">
        <v>6.1605989221380497E-3</v>
      </c>
      <c r="J29" s="54"/>
      <c r="K29" s="41" t="s">
        <v>53</v>
      </c>
      <c r="L29" s="47">
        <v>93.43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89.8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Wholesale trade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119.94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95.71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95.8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96.14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95.64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91.61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86.77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124.1</v>
      </c>
    </row>
    <row r="43" spans="1:12" x14ac:dyDescent="0.25">
      <c r="K43" s="46" t="s">
        <v>49</v>
      </c>
      <c r="L43" s="47">
        <v>96.68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96.81</v>
      </c>
    </row>
    <row r="45" spans="1:12" ht="15.4" customHeight="1" x14ac:dyDescent="0.25">
      <c r="A45" s="26" t="str">
        <f>"Indexed number of payroll jobs in "&amp;$L$1&amp;" each week by age group"</f>
        <v>Indexed number of payroll jobs in Wholesale trade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97.31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96.86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92.84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86.99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96.46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95.57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96.72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96.57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98.5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92.37</v>
      </c>
    </row>
    <row r="59" spans="1:12" ht="15.4" customHeight="1" x14ac:dyDescent="0.25">
      <c r="K59" s="41" t="s">
        <v>2</v>
      </c>
      <c r="L59" s="47">
        <v>95.14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Wholesale trade each week by State and Territory</v>
      </c>
      <c r="K60" s="41" t="s">
        <v>1</v>
      </c>
      <c r="L60" s="47">
        <v>103.96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95.04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95.1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95.88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94.67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97.62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91.58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92.06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103.61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95.99</v>
      </c>
    </row>
    <row r="72" spans="1:12" ht="15.4" customHeight="1" x14ac:dyDescent="0.25">
      <c r="K72" s="46" t="s">
        <v>5</v>
      </c>
      <c r="L72" s="47">
        <v>96.38</v>
      </c>
    </row>
    <row r="73" spans="1:12" ht="15.4" customHeight="1" x14ac:dyDescent="0.25">
      <c r="K73" s="46" t="s">
        <v>46</v>
      </c>
      <c r="L73" s="47">
        <v>97.47</v>
      </c>
    </row>
    <row r="74" spans="1:12" ht="15.4" customHeight="1" x14ac:dyDescent="0.25">
      <c r="K74" s="50" t="s">
        <v>4</v>
      </c>
      <c r="L74" s="47">
        <v>95.45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Wholesale trade each week by State and Territory</v>
      </c>
      <c r="K75" s="41" t="s">
        <v>3</v>
      </c>
      <c r="L75" s="47">
        <v>98.34</v>
      </c>
    </row>
    <row r="76" spans="1:12" ht="15.4" customHeight="1" x14ac:dyDescent="0.25">
      <c r="K76" s="41" t="s">
        <v>45</v>
      </c>
      <c r="L76" s="47">
        <v>92.04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91.9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105.52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96.61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93.27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96.53</v>
      </c>
    </row>
    <row r="85" spans="1:12" ht="15.4" customHeight="1" x14ac:dyDescent="0.25">
      <c r="K85" s="50" t="s">
        <v>4</v>
      </c>
      <c r="L85" s="47">
        <v>97.02</v>
      </c>
    </row>
    <row r="86" spans="1:12" ht="15.4" customHeight="1" x14ac:dyDescent="0.25">
      <c r="K86" s="41" t="s">
        <v>3</v>
      </c>
      <c r="L86" s="47">
        <v>98.57</v>
      </c>
    </row>
    <row r="87" spans="1:12" ht="15.4" customHeight="1" x14ac:dyDescent="0.25">
      <c r="K87" s="41" t="s">
        <v>45</v>
      </c>
      <c r="L87" s="47">
        <v>91.62</v>
      </c>
    </row>
    <row r="88" spans="1:12" ht="15.4" customHeight="1" x14ac:dyDescent="0.25">
      <c r="K88" s="41" t="s">
        <v>2</v>
      </c>
      <c r="L88" s="47">
        <v>89.67</v>
      </c>
    </row>
    <row r="89" spans="1:12" ht="15.4" customHeight="1" x14ac:dyDescent="0.25">
      <c r="K89" s="41" t="s">
        <v>1</v>
      </c>
      <c r="L89" s="47">
        <v>100.81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95.06</v>
      </c>
    </row>
    <row r="92" spans="1:12" ht="15" customHeight="1" x14ac:dyDescent="0.25">
      <c r="K92" s="46" t="s">
        <v>5</v>
      </c>
      <c r="L92" s="47">
        <v>92.79</v>
      </c>
    </row>
    <row r="93" spans="1:12" ht="15" customHeight="1" x14ac:dyDescent="0.25">
      <c r="A93" s="26"/>
      <c r="K93" s="46" t="s">
        <v>46</v>
      </c>
      <c r="L93" s="47">
        <v>94.92</v>
      </c>
    </row>
    <row r="94" spans="1:12" ht="15" customHeight="1" x14ac:dyDescent="0.25">
      <c r="K94" s="50" t="s">
        <v>4</v>
      </c>
      <c r="L94" s="47">
        <v>95.45</v>
      </c>
    </row>
    <row r="95" spans="1:12" ht="15" customHeight="1" x14ac:dyDescent="0.25">
      <c r="K95" s="41" t="s">
        <v>3</v>
      </c>
      <c r="L95" s="47">
        <v>96.86</v>
      </c>
    </row>
    <row r="96" spans="1:12" ht="15" customHeight="1" x14ac:dyDescent="0.25">
      <c r="K96" s="41" t="s">
        <v>45</v>
      </c>
      <c r="L96" s="47">
        <v>91.17</v>
      </c>
    </row>
    <row r="97" spans="1:12" ht="15" customHeight="1" x14ac:dyDescent="0.25">
      <c r="K97" s="41" t="s">
        <v>2</v>
      </c>
      <c r="L97" s="47">
        <v>86.34</v>
      </c>
    </row>
    <row r="98" spans="1:12" ht="15" customHeight="1" x14ac:dyDescent="0.25">
      <c r="K98" s="41" t="s">
        <v>1</v>
      </c>
      <c r="L98" s="47">
        <v>98.04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95.74</v>
      </c>
    </row>
    <row r="101" spans="1:12" x14ac:dyDescent="0.25">
      <c r="A101" s="25"/>
      <c r="B101" s="24"/>
      <c r="K101" s="46" t="s">
        <v>5</v>
      </c>
      <c r="L101" s="47">
        <v>93.77</v>
      </c>
    </row>
    <row r="102" spans="1:12" x14ac:dyDescent="0.25">
      <c r="A102" s="25"/>
      <c r="B102" s="24"/>
      <c r="K102" s="46" t="s">
        <v>46</v>
      </c>
      <c r="L102" s="47">
        <v>95.88</v>
      </c>
    </row>
    <row r="103" spans="1:12" x14ac:dyDescent="0.25">
      <c r="A103" s="25"/>
      <c r="B103" s="24"/>
      <c r="K103" s="50" t="s">
        <v>4</v>
      </c>
      <c r="L103" s="47">
        <v>96.31</v>
      </c>
    </row>
    <row r="104" spans="1:12" x14ac:dyDescent="0.25">
      <c r="A104" s="25"/>
      <c r="B104" s="24"/>
      <c r="K104" s="41" t="s">
        <v>3</v>
      </c>
      <c r="L104" s="47">
        <v>98.26</v>
      </c>
    </row>
    <row r="105" spans="1:12" x14ac:dyDescent="0.25">
      <c r="A105" s="25"/>
      <c r="B105" s="24"/>
      <c r="K105" s="41" t="s">
        <v>45</v>
      </c>
      <c r="L105" s="47">
        <v>91.12</v>
      </c>
    </row>
    <row r="106" spans="1:12" x14ac:dyDescent="0.25">
      <c r="A106" s="25"/>
      <c r="B106" s="24"/>
      <c r="K106" s="41" t="s">
        <v>2</v>
      </c>
      <c r="L106" s="47">
        <v>86.68</v>
      </c>
    </row>
    <row r="107" spans="1:12" x14ac:dyDescent="0.25">
      <c r="A107" s="25"/>
      <c r="B107" s="24"/>
      <c r="K107" s="41" t="s">
        <v>1</v>
      </c>
      <c r="L107" s="47">
        <v>98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99.965699999999998</v>
      </c>
    </row>
    <row r="111" spans="1:12" x14ac:dyDescent="0.25">
      <c r="K111" s="75">
        <v>43918</v>
      </c>
      <c r="L111" s="47">
        <v>97.923500000000004</v>
      </c>
    </row>
    <row r="112" spans="1:12" x14ac:dyDescent="0.25">
      <c r="K112" s="75">
        <v>43925</v>
      </c>
      <c r="L112" s="47">
        <v>96.062899999999999</v>
      </c>
    </row>
    <row r="113" spans="11:12" x14ac:dyDescent="0.25">
      <c r="K113" s="75">
        <v>43932</v>
      </c>
      <c r="L113" s="47">
        <v>95.146100000000004</v>
      </c>
    </row>
    <row r="114" spans="11:12" x14ac:dyDescent="0.25">
      <c r="K114" s="75">
        <v>43939</v>
      </c>
      <c r="L114" s="47">
        <v>95.066000000000003</v>
      </c>
    </row>
    <row r="115" spans="11:12" x14ac:dyDescent="0.25">
      <c r="K115" s="75">
        <v>43946</v>
      </c>
      <c r="L115" s="47">
        <v>94.850800000000007</v>
      </c>
    </row>
    <row r="116" spans="11:12" x14ac:dyDescent="0.25">
      <c r="K116" s="75">
        <v>43953</v>
      </c>
      <c r="L116" s="47">
        <v>94.695300000000003</v>
      </c>
    </row>
    <row r="117" spans="11:12" x14ac:dyDescent="0.25">
      <c r="K117" s="75">
        <v>43960</v>
      </c>
      <c r="L117" s="47">
        <v>95.093599999999995</v>
      </c>
    </row>
    <row r="118" spans="11:12" x14ac:dyDescent="0.25">
      <c r="K118" s="75">
        <v>43967</v>
      </c>
      <c r="L118" s="47">
        <v>96.058599999999998</v>
      </c>
    </row>
    <row r="119" spans="11:12" x14ac:dyDescent="0.25">
      <c r="K119" s="75">
        <v>43974</v>
      </c>
      <c r="L119" s="47">
        <v>95.9482</v>
      </c>
    </row>
    <row r="120" spans="11:12" x14ac:dyDescent="0.25">
      <c r="K120" s="75">
        <v>43981</v>
      </c>
      <c r="L120" s="47">
        <v>96.072999999999993</v>
      </c>
    </row>
    <row r="121" spans="11:12" x14ac:dyDescent="0.25">
      <c r="K121" s="75">
        <v>43988</v>
      </c>
      <c r="L121" s="47">
        <v>96.295699999999997</v>
      </c>
    </row>
    <row r="122" spans="11:12" x14ac:dyDescent="0.25">
      <c r="K122" s="75">
        <v>43995</v>
      </c>
      <c r="L122" s="47">
        <v>96.424599999999998</v>
      </c>
    </row>
    <row r="123" spans="11:12" x14ac:dyDescent="0.25">
      <c r="K123" s="75">
        <v>44002</v>
      </c>
      <c r="L123" s="47">
        <v>95.6006</v>
      </c>
    </row>
    <row r="124" spans="11:12" x14ac:dyDescent="0.25">
      <c r="K124" s="75">
        <v>44009</v>
      </c>
      <c r="L124" s="47">
        <v>94.197900000000004</v>
      </c>
    </row>
    <row r="125" spans="11:12" x14ac:dyDescent="0.25">
      <c r="K125" s="75">
        <v>44016</v>
      </c>
      <c r="L125" s="47">
        <v>95.513800000000003</v>
      </c>
    </row>
    <row r="126" spans="11:12" x14ac:dyDescent="0.25">
      <c r="K126" s="75">
        <v>44023</v>
      </c>
      <c r="L126" s="47">
        <v>97.405100000000004</v>
      </c>
    </row>
    <row r="127" spans="11:12" x14ac:dyDescent="0.25">
      <c r="K127" s="75">
        <v>44030</v>
      </c>
      <c r="L127" s="47">
        <v>97.401799999999994</v>
      </c>
    </row>
    <row r="128" spans="11:12" x14ac:dyDescent="0.25">
      <c r="K128" s="75">
        <v>44037</v>
      </c>
      <c r="L128" s="47">
        <v>97.459699999999998</v>
      </c>
    </row>
    <row r="129" spans="1:12" x14ac:dyDescent="0.25">
      <c r="K129" s="75">
        <v>44044</v>
      </c>
      <c r="L129" s="47">
        <v>97.195599999999999</v>
      </c>
    </row>
    <row r="130" spans="1:12" x14ac:dyDescent="0.25">
      <c r="K130" s="75">
        <v>44051</v>
      </c>
      <c r="L130" s="47">
        <v>96.686700000000002</v>
      </c>
    </row>
    <row r="131" spans="1:12" x14ac:dyDescent="0.25">
      <c r="K131" s="75">
        <v>44058</v>
      </c>
      <c r="L131" s="47">
        <v>97.003200000000007</v>
      </c>
    </row>
    <row r="132" spans="1:12" x14ac:dyDescent="0.25">
      <c r="K132" s="75">
        <v>44065</v>
      </c>
      <c r="L132" s="47">
        <v>96.900599999999997</v>
      </c>
    </row>
    <row r="133" spans="1:12" x14ac:dyDescent="0.25">
      <c r="K133" s="75">
        <v>44072</v>
      </c>
      <c r="L133" s="47">
        <v>96.703299999999999</v>
      </c>
    </row>
    <row r="134" spans="1:12" x14ac:dyDescent="0.25">
      <c r="K134" s="75">
        <v>44079</v>
      </c>
      <c r="L134" s="47">
        <v>96.822500000000005</v>
      </c>
    </row>
    <row r="135" spans="1:12" x14ac:dyDescent="0.25">
      <c r="K135" s="75">
        <v>44086</v>
      </c>
      <c r="L135" s="47">
        <v>97.133300000000006</v>
      </c>
    </row>
    <row r="136" spans="1:12" x14ac:dyDescent="0.25">
      <c r="K136" s="75">
        <v>44093</v>
      </c>
      <c r="L136" s="47">
        <v>97.030199999999994</v>
      </c>
    </row>
    <row r="137" spans="1:12" x14ac:dyDescent="0.25">
      <c r="K137" s="75">
        <v>44100</v>
      </c>
      <c r="L137" s="47">
        <v>96.759399999999999</v>
      </c>
    </row>
    <row r="138" spans="1:12" x14ac:dyDescent="0.25">
      <c r="K138" s="75">
        <v>44107</v>
      </c>
      <c r="L138" s="47">
        <v>96.561999999999998</v>
      </c>
    </row>
    <row r="139" spans="1:12" x14ac:dyDescent="0.25">
      <c r="K139" s="75">
        <v>44114</v>
      </c>
      <c r="L139" s="47">
        <v>95.809700000000007</v>
      </c>
    </row>
    <row r="140" spans="1:12" x14ac:dyDescent="0.25">
      <c r="A140" s="25"/>
      <c r="B140" s="24"/>
      <c r="K140" s="75">
        <v>44121</v>
      </c>
      <c r="L140" s="47">
        <v>95.728099999999998</v>
      </c>
    </row>
    <row r="141" spans="1:12" x14ac:dyDescent="0.25">
      <c r="A141" s="25"/>
      <c r="B141" s="24"/>
      <c r="K141" s="75">
        <v>44128</v>
      </c>
      <c r="L141" s="47">
        <v>95.533900000000003</v>
      </c>
    </row>
    <row r="142" spans="1:12" x14ac:dyDescent="0.25">
      <c r="K142" s="75">
        <v>44135</v>
      </c>
      <c r="L142" s="47">
        <v>96.590299999999999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99.816599999999994</v>
      </c>
    </row>
    <row r="153" spans="11:12" x14ac:dyDescent="0.25">
      <c r="K153" s="75">
        <v>43918</v>
      </c>
      <c r="L153" s="47">
        <v>97.226600000000005</v>
      </c>
    </row>
    <row r="154" spans="11:12" x14ac:dyDescent="0.25">
      <c r="K154" s="75">
        <v>43925</v>
      </c>
      <c r="L154" s="47">
        <v>97.280500000000004</v>
      </c>
    </row>
    <row r="155" spans="11:12" x14ac:dyDescent="0.25">
      <c r="K155" s="75">
        <v>43932</v>
      </c>
      <c r="L155" s="47">
        <v>91.784499999999994</v>
      </c>
    </row>
    <row r="156" spans="11:12" x14ac:dyDescent="0.25">
      <c r="K156" s="75">
        <v>43939</v>
      </c>
      <c r="L156" s="47">
        <v>89.638099999999994</v>
      </c>
    </row>
    <row r="157" spans="11:12" x14ac:dyDescent="0.25">
      <c r="K157" s="75">
        <v>43946</v>
      </c>
      <c r="L157" s="47">
        <v>89.862399999999994</v>
      </c>
    </row>
    <row r="158" spans="11:12" x14ac:dyDescent="0.25">
      <c r="K158" s="75">
        <v>43953</v>
      </c>
      <c r="L158" s="47">
        <v>90.876900000000006</v>
      </c>
    </row>
    <row r="159" spans="11:12" x14ac:dyDescent="0.25">
      <c r="K159" s="75">
        <v>43960</v>
      </c>
      <c r="L159" s="47">
        <v>87.1661</v>
      </c>
    </row>
    <row r="160" spans="11:12" x14ac:dyDescent="0.25">
      <c r="K160" s="75">
        <v>43967</v>
      </c>
      <c r="L160" s="47">
        <v>86.994799999999998</v>
      </c>
    </row>
    <row r="161" spans="11:12" x14ac:dyDescent="0.25">
      <c r="K161" s="75">
        <v>43974</v>
      </c>
      <c r="L161" s="47">
        <v>86.337400000000002</v>
      </c>
    </row>
    <row r="162" spans="11:12" x14ac:dyDescent="0.25">
      <c r="K162" s="75">
        <v>43981</v>
      </c>
      <c r="L162" s="47">
        <v>87.449100000000001</v>
      </c>
    </row>
    <row r="163" spans="11:12" x14ac:dyDescent="0.25">
      <c r="K163" s="75">
        <v>43988</v>
      </c>
      <c r="L163" s="47">
        <v>89.903300000000002</v>
      </c>
    </row>
    <row r="164" spans="11:12" x14ac:dyDescent="0.25">
      <c r="K164" s="75">
        <v>43995</v>
      </c>
      <c r="L164" s="47">
        <v>89.947400000000002</v>
      </c>
    </row>
    <row r="165" spans="11:12" x14ac:dyDescent="0.25">
      <c r="K165" s="75">
        <v>44002</v>
      </c>
      <c r="L165" s="47">
        <v>90.373500000000007</v>
      </c>
    </row>
    <row r="166" spans="11:12" x14ac:dyDescent="0.25">
      <c r="K166" s="75">
        <v>44009</v>
      </c>
      <c r="L166" s="47">
        <v>90.778300000000002</v>
      </c>
    </row>
    <row r="167" spans="11:12" x14ac:dyDescent="0.25">
      <c r="K167" s="75">
        <v>44016</v>
      </c>
      <c r="L167" s="47">
        <v>96.534599999999998</v>
      </c>
    </row>
    <row r="168" spans="11:12" x14ac:dyDescent="0.25">
      <c r="K168" s="75">
        <v>44023</v>
      </c>
      <c r="L168" s="47">
        <v>91.975399999999993</v>
      </c>
    </row>
    <row r="169" spans="11:12" x14ac:dyDescent="0.25">
      <c r="K169" s="75">
        <v>44030</v>
      </c>
      <c r="L169" s="47">
        <v>90.681100000000001</v>
      </c>
    </row>
    <row r="170" spans="11:12" x14ac:dyDescent="0.25">
      <c r="K170" s="75">
        <v>44037</v>
      </c>
      <c r="L170" s="47">
        <v>90.382599999999996</v>
      </c>
    </row>
    <row r="171" spans="11:12" x14ac:dyDescent="0.25">
      <c r="K171" s="75">
        <v>44044</v>
      </c>
      <c r="L171" s="47">
        <v>90.851200000000006</v>
      </c>
    </row>
    <row r="172" spans="11:12" x14ac:dyDescent="0.25">
      <c r="K172" s="75">
        <v>44051</v>
      </c>
      <c r="L172" s="47">
        <v>90.533000000000001</v>
      </c>
    </row>
    <row r="173" spans="11:12" x14ac:dyDescent="0.25">
      <c r="K173" s="75">
        <v>44058</v>
      </c>
      <c r="L173" s="47">
        <v>90.472399999999993</v>
      </c>
    </row>
    <row r="174" spans="11:12" x14ac:dyDescent="0.25">
      <c r="K174" s="75">
        <v>44065</v>
      </c>
      <c r="L174" s="47">
        <v>89.515199999999993</v>
      </c>
    </row>
    <row r="175" spans="11:12" x14ac:dyDescent="0.25">
      <c r="K175" s="75">
        <v>44072</v>
      </c>
      <c r="L175" s="47">
        <v>90.018900000000002</v>
      </c>
    </row>
    <row r="176" spans="11:12" x14ac:dyDescent="0.25">
      <c r="K176" s="75">
        <v>44079</v>
      </c>
      <c r="L176" s="47">
        <v>91.892200000000003</v>
      </c>
    </row>
    <row r="177" spans="11:12" x14ac:dyDescent="0.25">
      <c r="K177" s="75">
        <v>44086</v>
      </c>
      <c r="L177" s="47">
        <v>91.457700000000003</v>
      </c>
    </row>
    <row r="178" spans="11:12" x14ac:dyDescent="0.25">
      <c r="K178" s="75">
        <v>44093</v>
      </c>
      <c r="L178" s="47">
        <v>92.275700000000001</v>
      </c>
    </row>
    <row r="179" spans="11:12" x14ac:dyDescent="0.25">
      <c r="K179" s="75">
        <v>44100</v>
      </c>
      <c r="L179" s="47">
        <v>92.189300000000003</v>
      </c>
    </row>
    <row r="180" spans="11:12" x14ac:dyDescent="0.25">
      <c r="K180" s="75">
        <v>44107</v>
      </c>
      <c r="L180" s="47">
        <v>91.146900000000002</v>
      </c>
    </row>
    <row r="181" spans="11:12" x14ac:dyDescent="0.25">
      <c r="K181" s="75">
        <v>44114</v>
      </c>
      <c r="L181" s="47">
        <v>88.698899999999995</v>
      </c>
    </row>
    <row r="182" spans="11:12" x14ac:dyDescent="0.25">
      <c r="K182" s="75">
        <v>44121</v>
      </c>
      <c r="L182" s="47">
        <v>88.911299999999997</v>
      </c>
    </row>
    <row r="183" spans="11:12" x14ac:dyDescent="0.25">
      <c r="K183" s="75">
        <v>44128</v>
      </c>
      <c r="L183" s="47">
        <v>88.070899999999995</v>
      </c>
    </row>
    <row r="184" spans="11:12" x14ac:dyDescent="0.25">
      <c r="K184" s="75">
        <v>44135</v>
      </c>
      <c r="L184" s="47">
        <v>90.103200000000001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AA3DB-7982-42CB-8020-87083F50A953}">
  <sheetPr codeName="Sheet10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26</v>
      </c>
    </row>
    <row r="2" spans="1:12" ht="19.5" customHeight="1" x14ac:dyDescent="0.3">
      <c r="A2" s="7" t="str">
        <f>"Weekly Payroll Jobs and Wages in Australia - " &amp;$L$1</f>
        <v>Weekly Payroll Jobs and Wages in Australia - Retail trade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44135</v>
      </c>
    </row>
    <row r="3" spans="1:12" ht="15" customHeight="1" x14ac:dyDescent="0.25">
      <c r="A3" s="38" t="str">
        <f>"Week ending "&amp;TEXT($L$2,"dddd dd mmmm yyyy")</f>
        <v>Week ending Saturday 31 October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44107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44114</v>
      </c>
    </row>
    <row r="6" spans="1:12" ht="16.5" customHeight="1" thickBot="1" x14ac:dyDescent="0.3">
      <c r="A6" s="36" t="str">
        <f>"Change in payroll jobs and total wages, "&amp;$L$1</f>
        <v>Change in payroll jobs and total wages, Retail trade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44121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0"/>
      <c r="H7" s="90"/>
      <c r="I7" s="91"/>
      <c r="J7" s="56"/>
      <c r="K7" s="43" t="s">
        <v>67</v>
      </c>
      <c r="L7" s="44">
        <v>44128</v>
      </c>
    </row>
    <row r="8" spans="1:12" ht="34.15" customHeight="1" x14ac:dyDescent="0.25">
      <c r="A8" s="93"/>
      <c r="B8" s="95" t="str">
        <f>"% Change between " &amp; TEXT($L$3,"dd mmmm")&amp;" and "&amp; TEXT($L$2,"dd mmmm") &amp; " (Change since 100th case of COVID-19)"</f>
        <v>% Change between 14 March and 31 October (Change since 100th case of COVID-19)</v>
      </c>
      <c r="C8" s="97" t="str">
        <f>"% Change between " &amp; TEXT($L$4,"dd mmmm")&amp;" and "&amp; TEXT($L$2,"dd mmmm") &amp; " (monthly change)"</f>
        <v>% Change between 03 October and 31 October (monthly change)</v>
      </c>
      <c r="D8" s="80" t="str">
        <f>"% Change between " &amp; TEXT($L$7,"dd mmmm")&amp;" and "&amp; TEXT($L$2,"dd mmmm") &amp; " (weekly change)"</f>
        <v>% Change between 24 October and 31 October (weekly change)</v>
      </c>
      <c r="E8" s="82" t="str">
        <f>"% Change between " &amp; TEXT($L$6,"dd mmmm")&amp;" and "&amp; TEXT($L$7,"dd mmmm") &amp; " (weekly change)"</f>
        <v>% Change between 17 October and 24 October (weekly change)</v>
      </c>
      <c r="F8" s="99" t="str">
        <f>"% Change between " &amp; TEXT($L$3,"dd mmmm")&amp;" and "&amp; TEXT($L$2,"dd mmmm") &amp; " (Change since 100th case of COVID-19)"</f>
        <v>% Change between 14 March and 31 October (Change since 100th case of COVID-19)</v>
      </c>
      <c r="G8" s="97" t="str">
        <f>"% Change between " &amp; TEXT($L$4,"dd mmmm")&amp;" and "&amp; TEXT($L$2,"dd mmmm") &amp; " (monthly change)"</f>
        <v>% Change between 03 October and 31 October (monthly change)</v>
      </c>
      <c r="H8" s="80" t="str">
        <f>"% Change between " &amp; TEXT($L$7,"dd mmmm")&amp;" and "&amp; TEXT($L$2,"dd mmmm") &amp; " (weekly change)"</f>
        <v>% Change between 24 October and 31 October (weekly change)</v>
      </c>
      <c r="I8" s="82" t="str">
        <f>"% Change between " &amp; TEXT($L$6,"dd mmmm")&amp;" and "&amp; TEXT($L$7,"dd mmmm") &amp; " (weekly change)"</f>
        <v>% Change between 17 October and 24 October (weekly change)</v>
      </c>
      <c r="J8" s="57"/>
      <c r="K8" s="43" t="s">
        <v>68</v>
      </c>
      <c r="L8" s="44">
        <v>44135</v>
      </c>
    </row>
    <row r="9" spans="1:12" ht="34.15" customHeight="1" thickBot="1" x14ac:dyDescent="0.3">
      <c r="A9" s="94"/>
      <c r="B9" s="96"/>
      <c r="C9" s="98"/>
      <c r="D9" s="81"/>
      <c r="E9" s="83"/>
      <c r="F9" s="100"/>
      <c r="G9" s="98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-6.0339950919137131E-3</v>
      </c>
      <c r="C11" s="32">
        <v>3.0572404158662358E-2</v>
      </c>
      <c r="D11" s="32">
        <v>2.4053933873900757E-2</v>
      </c>
      <c r="E11" s="32">
        <v>2.8203530395973786E-3</v>
      </c>
      <c r="F11" s="32">
        <v>-2.4613475526445772E-2</v>
      </c>
      <c r="G11" s="32">
        <v>-1.7826017518250414E-2</v>
      </c>
      <c r="H11" s="32">
        <v>1.903906946710765E-2</v>
      </c>
      <c r="I11" s="68">
        <v>-9.2596786198781977E-3</v>
      </c>
      <c r="J11" s="46"/>
      <c r="K11" s="46"/>
      <c r="L11" s="47"/>
    </row>
    <row r="12" spans="1:12" x14ac:dyDescent="0.25">
      <c r="A12" s="69" t="s">
        <v>6</v>
      </c>
      <c r="B12" s="32">
        <v>-1.1805104682991785E-2</v>
      </c>
      <c r="C12" s="32">
        <v>1.8842323651452331E-2</v>
      </c>
      <c r="D12" s="32">
        <v>1.7715186073515188E-2</v>
      </c>
      <c r="E12" s="32">
        <v>-9.1041404047231822E-4</v>
      </c>
      <c r="F12" s="32">
        <v>-2.7369228254199851E-2</v>
      </c>
      <c r="G12" s="32">
        <v>-2.9896629257556318E-2</v>
      </c>
      <c r="H12" s="32">
        <v>1.1208061463874763E-2</v>
      </c>
      <c r="I12" s="68">
        <v>-2.5514873491539913E-2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-2.905723801569382E-2</v>
      </c>
      <c r="C13" s="32">
        <v>4.9973238578076451E-2</v>
      </c>
      <c r="D13" s="32">
        <v>3.7971009167570013E-2</v>
      </c>
      <c r="E13" s="32">
        <v>1.1097158651845795E-2</v>
      </c>
      <c r="F13" s="32">
        <v>-4.3139999312934885E-2</v>
      </c>
      <c r="G13" s="32">
        <v>1.6615822366540023E-2</v>
      </c>
      <c r="H13" s="32">
        <v>3.1809688492233867E-2</v>
      </c>
      <c r="I13" s="68">
        <v>2.8256989973696411E-2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2.4769193133720835E-2</v>
      </c>
      <c r="C14" s="32">
        <v>2.8267103873728772E-2</v>
      </c>
      <c r="D14" s="32">
        <v>2.2310773849540055E-2</v>
      </c>
      <c r="E14" s="32">
        <v>-2.3017714433026804E-4</v>
      </c>
      <c r="F14" s="32">
        <v>-3.4985921124279784E-3</v>
      </c>
      <c r="G14" s="32">
        <v>-2.6876821361421888E-2</v>
      </c>
      <c r="H14" s="32">
        <v>1.5931246459570225E-2</v>
      </c>
      <c r="I14" s="68">
        <v>-3.1209902747169282E-2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-2.5357382104983506E-3</v>
      </c>
      <c r="C15" s="32">
        <v>2.3904040272984428E-2</v>
      </c>
      <c r="D15" s="32">
        <v>2.0013183745217766E-2</v>
      </c>
      <c r="E15" s="32">
        <v>-2.1409962081151424E-3</v>
      </c>
      <c r="F15" s="32">
        <v>3.7212039972649436E-3</v>
      </c>
      <c r="G15" s="32">
        <v>-4.5973273104527035E-3</v>
      </c>
      <c r="H15" s="32">
        <v>2.2668467132985315E-2</v>
      </c>
      <c r="I15" s="68">
        <v>-8.3818005437100718E-3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5.8967318629985499E-3</v>
      </c>
      <c r="C16" s="32">
        <v>2.7439492997760162E-2</v>
      </c>
      <c r="D16" s="32">
        <v>1.5885874800803057E-2</v>
      </c>
      <c r="E16" s="32">
        <v>3.106740000180519E-3</v>
      </c>
      <c r="F16" s="32">
        <v>-2.424443648808583E-2</v>
      </c>
      <c r="G16" s="32">
        <v>-6.0712715344367063E-2</v>
      </c>
      <c r="H16" s="32">
        <v>1.5560756899242634E-2</v>
      </c>
      <c r="I16" s="68">
        <v>-1.2066961147355615E-2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-3.0747312524285197E-3</v>
      </c>
      <c r="C17" s="32">
        <v>2.9137178001604314E-2</v>
      </c>
      <c r="D17" s="32">
        <v>2.307296973993167E-2</v>
      </c>
      <c r="E17" s="32">
        <v>1.4197613026309952E-3</v>
      </c>
      <c r="F17" s="32">
        <v>-2.2747473328292966E-2</v>
      </c>
      <c r="G17" s="32">
        <v>-1.3738167818474145E-2</v>
      </c>
      <c r="H17" s="32">
        <v>7.1595130253612194E-3</v>
      </c>
      <c r="I17" s="68">
        <v>1.8017892185276052E-2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1.3663165028803714E-2</v>
      </c>
      <c r="C18" s="32">
        <v>2.1276886309320453E-2</v>
      </c>
      <c r="D18" s="32">
        <v>1.8263928287756581E-2</v>
      </c>
      <c r="E18" s="32">
        <v>-1.2466001813236094E-3</v>
      </c>
      <c r="F18" s="32">
        <v>2.4302385855082376E-2</v>
      </c>
      <c r="G18" s="32">
        <v>5.7725590366239921E-3</v>
      </c>
      <c r="H18" s="32">
        <v>3.0626513264472077E-2</v>
      </c>
      <c r="I18" s="68">
        <v>-3.615752302544406E-3</v>
      </c>
      <c r="J18" s="46"/>
      <c r="K18" s="46"/>
      <c r="L18" s="47"/>
    </row>
    <row r="19" spans="1:12" x14ac:dyDescent="0.25">
      <c r="A19" s="70" t="s">
        <v>1</v>
      </c>
      <c r="B19" s="32">
        <v>1.2831858407078567E-3</v>
      </c>
      <c r="C19" s="32">
        <v>3.7257836198179906E-2</v>
      </c>
      <c r="D19" s="32">
        <v>2.2711684168549739E-2</v>
      </c>
      <c r="E19" s="32">
        <v>8.1072026800670383E-3</v>
      </c>
      <c r="F19" s="32">
        <v>-5.6687656306725343E-2</v>
      </c>
      <c r="G19" s="32">
        <v>-3.2921260220729609E-3</v>
      </c>
      <c r="H19" s="32">
        <v>2.0059217861353229E-2</v>
      </c>
      <c r="I19" s="68">
        <v>-1.7370752756705743E-2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-1.8305770468546756E-2</v>
      </c>
      <c r="C21" s="32">
        <v>2.0791797468123985E-2</v>
      </c>
      <c r="D21" s="32">
        <v>2.3452481757989085E-2</v>
      </c>
      <c r="E21" s="32">
        <v>-3.9398003955714023E-3</v>
      </c>
      <c r="F21" s="32">
        <v>-4.8392140005570128E-2</v>
      </c>
      <c r="G21" s="32">
        <v>-3.4819018760903653E-2</v>
      </c>
      <c r="H21" s="32">
        <v>1.2370863795581277E-2</v>
      </c>
      <c r="I21" s="68">
        <v>-2.4540968990886203E-2</v>
      </c>
      <c r="J21" s="46"/>
      <c r="K21" s="46"/>
      <c r="L21" s="46"/>
    </row>
    <row r="22" spans="1:12" x14ac:dyDescent="0.25">
      <c r="A22" s="69" t="s">
        <v>13</v>
      </c>
      <c r="B22" s="32">
        <v>-3.555855705099098E-2</v>
      </c>
      <c r="C22" s="32">
        <v>2.8892847969483437E-2</v>
      </c>
      <c r="D22" s="32">
        <v>2.1590310975576621E-2</v>
      </c>
      <c r="E22" s="32">
        <v>6.2536742156060754E-3</v>
      </c>
      <c r="F22" s="32">
        <v>-1.5867171010334857E-2</v>
      </c>
      <c r="G22" s="32">
        <v>-1.7571635147880516E-3</v>
      </c>
      <c r="H22" s="32">
        <v>2.4773490341707838E-2</v>
      </c>
      <c r="I22" s="68">
        <v>6.8915829367575121E-3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0.24549602691794559</v>
      </c>
      <c r="C23" s="32">
        <v>9.9938346622402863E-2</v>
      </c>
      <c r="D23" s="32">
        <v>5.324222491857733E-2</v>
      </c>
      <c r="E23" s="32">
        <v>8.3714340910554519E-3</v>
      </c>
      <c r="F23" s="32">
        <v>0.49789735487483289</v>
      </c>
      <c r="G23" s="32">
        <v>3.7271681203151719E-2</v>
      </c>
      <c r="H23" s="32">
        <v>6.3552683173272895E-2</v>
      </c>
      <c r="I23" s="68">
        <v>1.6546531891255434E-2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-4.1884996125363338E-2</v>
      </c>
      <c r="C24" s="32">
        <v>4.0251269155952007E-2</v>
      </c>
      <c r="D24" s="32">
        <v>2.9614959567467514E-2</v>
      </c>
      <c r="E24" s="32">
        <v>5.0374425775596698E-3</v>
      </c>
      <c r="F24" s="32">
        <v>-6.7986976613165773E-4</v>
      </c>
      <c r="G24" s="32">
        <v>3.6064692203408688E-2</v>
      </c>
      <c r="H24" s="32">
        <v>3.4890797133329432E-2</v>
      </c>
      <c r="I24" s="68">
        <v>6.9872805719977116E-3</v>
      </c>
      <c r="J24" s="46"/>
      <c r="K24" s="46" t="s">
        <v>48</v>
      </c>
      <c r="L24" s="47">
        <v>113.23</v>
      </c>
    </row>
    <row r="25" spans="1:12" x14ac:dyDescent="0.25">
      <c r="A25" s="69" t="s">
        <v>50</v>
      </c>
      <c r="B25" s="32">
        <v>-2.7038871261861552E-2</v>
      </c>
      <c r="C25" s="32">
        <v>1.7018488803491216E-2</v>
      </c>
      <c r="D25" s="32">
        <v>1.7783050951472701E-2</v>
      </c>
      <c r="E25" s="32">
        <v>-1.1340358907034886E-3</v>
      </c>
      <c r="F25" s="32">
        <v>-4.5269025246540751E-2</v>
      </c>
      <c r="G25" s="32">
        <v>-2.9002707895052326E-2</v>
      </c>
      <c r="H25" s="32">
        <v>1.2485654025399251E-2</v>
      </c>
      <c r="I25" s="68">
        <v>-1.4825468213939041E-2</v>
      </c>
      <c r="J25" s="46"/>
      <c r="K25" s="46" t="s">
        <v>49</v>
      </c>
      <c r="L25" s="47">
        <v>92.1</v>
      </c>
    </row>
    <row r="26" spans="1:12" x14ac:dyDescent="0.25">
      <c r="A26" s="69" t="s">
        <v>51</v>
      </c>
      <c r="B26" s="32">
        <v>-1.2287825689471399E-2</v>
      </c>
      <c r="C26" s="32">
        <v>1.758489874941116E-2</v>
      </c>
      <c r="D26" s="32">
        <v>1.5134838865435096E-2</v>
      </c>
      <c r="E26" s="32">
        <v>1.385213499297544E-3</v>
      </c>
      <c r="F26" s="32">
        <v>-5.3166817024245527E-2</v>
      </c>
      <c r="G26" s="32">
        <v>-5.2818526729239479E-2</v>
      </c>
      <c r="H26" s="32">
        <v>9.6071637092924878E-3</v>
      </c>
      <c r="I26" s="68">
        <v>-2.3029974575766832E-2</v>
      </c>
      <c r="J26" s="46"/>
      <c r="K26" s="46" t="s">
        <v>50</v>
      </c>
      <c r="L26" s="47">
        <v>95.67</v>
      </c>
    </row>
    <row r="27" spans="1:12" ht="17.25" customHeight="1" x14ac:dyDescent="0.25">
      <c r="A27" s="69" t="s">
        <v>52</v>
      </c>
      <c r="B27" s="32">
        <v>-1.7798917645326262E-2</v>
      </c>
      <c r="C27" s="32">
        <v>1.3405756915059408E-2</v>
      </c>
      <c r="D27" s="32">
        <v>1.4361298466264882E-2</v>
      </c>
      <c r="E27" s="32">
        <v>2.454511498852785E-3</v>
      </c>
      <c r="F27" s="32">
        <v>-5.2727647853227255E-2</v>
      </c>
      <c r="G27" s="32">
        <v>-3.1078247094571632E-2</v>
      </c>
      <c r="H27" s="32">
        <v>1.2907896957370601E-2</v>
      </c>
      <c r="I27" s="68">
        <v>-1.3876798758508779E-2</v>
      </c>
      <c r="J27" s="59"/>
      <c r="K27" s="50" t="s">
        <v>51</v>
      </c>
      <c r="L27" s="47">
        <v>97.06</v>
      </c>
    </row>
    <row r="28" spans="1:12" x14ac:dyDescent="0.25">
      <c r="A28" s="69" t="s">
        <v>53</v>
      </c>
      <c r="B28" s="32">
        <v>-6.8629098821940349E-2</v>
      </c>
      <c r="C28" s="32">
        <v>1.9680335808847094E-3</v>
      </c>
      <c r="D28" s="32">
        <v>1.2263904746370846E-2</v>
      </c>
      <c r="E28" s="32">
        <v>-1.6307893020217623E-4</v>
      </c>
      <c r="F28" s="32">
        <v>-8.7889121286206739E-2</v>
      </c>
      <c r="G28" s="32">
        <v>-2.4918951056976946E-2</v>
      </c>
      <c r="H28" s="32">
        <v>1.4816262734190344E-2</v>
      </c>
      <c r="I28" s="68">
        <v>-2.3614340249794807E-2</v>
      </c>
      <c r="J28" s="54"/>
      <c r="K28" s="41" t="s">
        <v>52</v>
      </c>
      <c r="L28" s="47">
        <v>96.92</v>
      </c>
    </row>
    <row r="29" spans="1:12" ht="15.75" thickBot="1" x14ac:dyDescent="0.3">
      <c r="A29" s="71" t="s">
        <v>54</v>
      </c>
      <c r="B29" s="72">
        <v>-0.13015605493133575</v>
      </c>
      <c r="C29" s="72">
        <v>-2.3482831114225555E-2</v>
      </c>
      <c r="D29" s="72">
        <v>9.5315141270224668E-3</v>
      </c>
      <c r="E29" s="72">
        <v>-6.9544364508393741E-3</v>
      </c>
      <c r="F29" s="72">
        <v>-0.13582709234099277</v>
      </c>
      <c r="G29" s="72">
        <v>-9.5925552282054349E-2</v>
      </c>
      <c r="H29" s="72">
        <v>2.0711155448805973E-2</v>
      </c>
      <c r="I29" s="73">
        <v>-3.4042431262344186E-2</v>
      </c>
      <c r="J29" s="54"/>
      <c r="K29" s="41" t="s">
        <v>53</v>
      </c>
      <c r="L29" s="47">
        <v>92.95</v>
      </c>
    </row>
    <row r="30" spans="1:12" x14ac:dyDescent="0.25">
      <c r="A30" s="101" t="s">
        <v>72</v>
      </c>
      <c r="B30" s="101"/>
      <c r="C30" s="101"/>
      <c r="D30" s="101"/>
      <c r="E30" s="101"/>
      <c r="F30" s="101"/>
      <c r="G30" s="101"/>
      <c r="H30" s="101"/>
      <c r="I30" s="101"/>
      <c r="J30" s="54"/>
      <c r="K30" s="41" t="s">
        <v>54</v>
      </c>
      <c r="L30" s="47">
        <v>89.08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Retail trade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118.25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93.06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95.6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97.3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96.83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92.01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86.16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124.55</v>
      </c>
    </row>
    <row r="43" spans="1:12" x14ac:dyDescent="0.25">
      <c r="K43" s="46" t="s">
        <v>49</v>
      </c>
      <c r="L43" s="47">
        <v>95.81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97.3</v>
      </c>
    </row>
    <row r="45" spans="1:12" ht="15.4" customHeight="1" x14ac:dyDescent="0.25">
      <c r="A45" s="26" t="str">
        <f>"Indexed number of payroll jobs in "&amp;$L$1&amp;" each week by age group"</f>
        <v>Indexed number of payroll jobs in Retail trade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98.77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98.22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93.14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86.98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95.94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94.18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99.17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96.24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96.54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95.42</v>
      </c>
    </row>
    <row r="59" spans="1:12" ht="15.4" customHeight="1" x14ac:dyDescent="0.25">
      <c r="K59" s="41" t="s">
        <v>2</v>
      </c>
      <c r="L59" s="47">
        <v>96.43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Retail trade each week by State and Territory</v>
      </c>
      <c r="K60" s="41" t="s">
        <v>1</v>
      </c>
      <c r="L60" s="47">
        <v>95.76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95.46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94.06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98.88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95.83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96.68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95.36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97.38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95.84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97.23</v>
      </c>
    </row>
    <row r="72" spans="1:12" ht="15.4" customHeight="1" x14ac:dyDescent="0.25">
      <c r="K72" s="46" t="s">
        <v>5</v>
      </c>
      <c r="L72" s="47">
        <v>97</v>
      </c>
    </row>
    <row r="73" spans="1:12" ht="15.4" customHeight="1" x14ac:dyDescent="0.25">
      <c r="K73" s="46" t="s">
        <v>46</v>
      </c>
      <c r="L73" s="47">
        <v>101.19</v>
      </c>
    </row>
    <row r="74" spans="1:12" ht="15.4" customHeight="1" x14ac:dyDescent="0.25">
      <c r="K74" s="50" t="s">
        <v>4</v>
      </c>
      <c r="L74" s="47">
        <v>98.03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Retail trade each week by State and Territory</v>
      </c>
      <c r="K75" s="41" t="s">
        <v>3</v>
      </c>
      <c r="L75" s="47">
        <v>98.43</v>
      </c>
    </row>
    <row r="76" spans="1:12" ht="15.4" customHeight="1" x14ac:dyDescent="0.25">
      <c r="K76" s="41" t="s">
        <v>45</v>
      </c>
      <c r="L76" s="47">
        <v>97.82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99.22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98.33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94.69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88.89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96.83</v>
      </c>
    </row>
    <row r="85" spans="1:12" ht="15.4" customHeight="1" x14ac:dyDescent="0.25">
      <c r="K85" s="50" t="s">
        <v>4</v>
      </c>
      <c r="L85" s="47">
        <v>95</v>
      </c>
    </row>
    <row r="86" spans="1:12" ht="15.4" customHeight="1" x14ac:dyDescent="0.25">
      <c r="K86" s="41" t="s">
        <v>3</v>
      </c>
      <c r="L86" s="47">
        <v>95.87</v>
      </c>
    </row>
    <row r="87" spans="1:12" ht="15.4" customHeight="1" x14ac:dyDescent="0.25">
      <c r="K87" s="41" t="s">
        <v>45</v>
      </c>
      <c r="L87" s="47">
        <v>94.81</v>
      </c>
    </row>
    <row r="88" spans="1:12" ht="15.4" customHeight="1" x14ac:dyDescent="0.25">
      <c r="K88" s="41" t="s">
        <v>2</v>
      </c>
      <c r="L88" s="47">
        <v>98.3</v>
      </c>
    </row>
    <row r="89" spans="1:12" ht="15.4" customHeight="1" x14ac:dyDescent="0.25">
      <c r="K89" s="41" t="s">
        <v>1</v>
      </c>
      <c r="L89" s="47">
        <v>92.87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94.73</v>
      </c>
    </row>
    <row r="92" spans="1:12" ht="15" customHeight="1" x14ac:dyDescent="0.25">
      <c r="K92" s="46" t="s">
        <v>5</v>
      </c>
      <c r="L92" s="47">
        <v>90.5</v>
      </c>
    </row>
    <row r="93" spans="1:12" ht="15" customHeight="1" x14ac:dyDescent="0.25">
      <c r="A93" s="26"/>
      <c r="K93" s="46" t="s">
        <v>46</v>
      </c>
      <c r="L93" s="47">
        <v>97.31</v>
      </c>
    </row>
    <row r="94" spans="1:12" ht="15" customHeight="1" x14ac:dyDescent="0.25">
      <c r="K94" s="50" t="s">
        <v>4</v>
      </c>
      <c r="L94" s="47">
        <v>95.02</v>
      </c>
    </row>
    <row r="95" spans="1:12" ht="15" customHeight="1" x14ac:dyDescent="0.25">
      <c r="K95" s="41" t="s">
        <v>3</v>
      </c>
      <c r="L95" s="47">
        <v>96.82</v>
      </c>
    </row>
    <row r="96" spans="1:12" ht="15" customHeight="1" x14ac:dyDescent="0.25">
      <c r="K96" s="41" t="s">
        <v>45</v>
      </c>
      <c r="L96" s="47">
        <v>95.22</v>
      </c>
    </row>
    <row r="97" spans="1:12" ht="15" customHeight="1" x14ac:dyDescent="0.25">
      <c r="K97" s="41" t="s">
        <v>2</v>
      </c>
      <c r="L97" s="47">
        <v>97.97</v>
      </c>
    </row>
    <row r="98" spans="1:12" ht="15" customHeight="1" x14ac:dyDescent="0.25">
      <c r="K98" s="41" t="s">
        <v>1</v>
      </c>
      <c r="L98" s="47">
        <v>94.58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96.15</v>
      </c>
    </row>
    <row r="101" spans="1:12" x14ac:dyDescent="0.25">
      <c r="A101" s="25"/>
      <c r="B101" s="24"/>
      <c r="K101" s="46" t="s">
        <v>5</v>
      </c>
      <c r="L101" s="47">
        <v>94.04</v>
      </c>
    </row>
    <row r="102" spans="1:12" x14ac:dyDescent="0.25">
      <c r="A102" s="25"/>
      <c r="B102" s="24"/>
      <c r="K102" s="46" t="s">
        <v>46</v>
      </c>
      <c r="L102" s="47">
        <v>99.17</v>
      </c>
    </row>
    <row r="103" spans="1:12" x14ac:dyDescent="0.25">
      <c r="A103" s="25"/>
      <c r="B103" s="24"/>
      <c r="K103" s="50" t="s">
        <v>4</v>
      </c>
      <c r="L103" s="47">
        <v>96.38</v>
      </c>
    </row>
    <row r="104" spans="1:12" x14ac:dyDescent="0.25">
      <c r="A104" s="25"/>
      <c r="B104" s="24"/>
      <c r="K104" s="41" t="s">
        <v>3</v>
      </c>
      <c r="L104" s="47">
        <v>97.82</v>
      </c>
    </row>
    <row r="105" spans="1:12" x14ac:dyDescent="0.25">
      <c r="A105" s="25"/>
      <c r="B105" s="24"/>
      <c r="K105" s="41" t="s">
        <v>45</v>
      </c>
      <c r="L105" s="47">
        <v>96.99</v>
      </c>
    </row>
    <row r="106" spans="1:12" x14ac:dyDescent="0.25">
      <c r="A106" s="25"/>
      <c r="B106" s="24"/>
      <c r="K106" s="41" t="s">
        <v>2</v>
      </c>
      <c r="L106" s="47">
        <v>99.53</v>
      </c>
    </row>
    <row r="107" spans="1:12" x14ac:dyDescent="0.25">
      <c r="A107" s="25"/>
      <c r="B107" s="24"/>
      <c r="K107" s="41" t="s">
        <v>1</v>
      </c>
      <c r="L107" s="47">
        <v>96.34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100.1403</v>
      </c>
    </row>
    <row r="111" spans="1:12" x14ac:dyDescent="0.25">
      <c r="K111" s="75">
        <v>43918</v>
      </c>
      <c r="L111" s="47">
        <v>96.401200000000003</v>
      </c>
    </row>
    <row r="112" spans="1:12" x14ac:dyDescent="0.25">
      <c r="K112" s="75">
        <v>43925</v>
      </c>
      <c r="L112" s="47">
        <v>94.054199999999994</v>
      </c>
    </row>
    <row r="113" spans="11:12" x14ac:dyDescent="0.25">
      <c r="K113" s="75">
        <v>43932</v>
      </c>
      <c r="L113" s="47">
        <v>91.6691</v>
      </c>
    </row>
    <row r="114" spans="11:12" x14ac:dyDescent="0.25">
      <c r="K114" s="75">
        <v>43939</v>
      </c>
      <c r="L114" s="47">
        <v>91.5749</v>
      </c>
    </row>
    <row r="115" spans="11:12" x14ac:dyDescent="0.25">
      <c r="K115" s="75">
        <v>43946</v>
      </c>
      <c r="L115" s="47">
        <v>92.170699999999997</v>
      </c>
    </row>
    <row r="116" spans="11:12" x14ac:dyDescent="0.25">
      <c r="K116" s="75">
        <v>43953</v>
      </c>
      <c r="L116" s="47">
        <v>92.513499999999993</v>
      </c>
    </row>
    <row r="117" spans="11:12" x14ac:dyDescent="0.25">
      <c r="K117" s="75">
        <v>43960</v>
      </c>
      <c r="L117" s="47">
        <v>93.623500000000007</v>
      </c>
    </row>
    <row r="118" spans="11:12" x14ac:dyDescent="0.25">
      <c r="K118" s="75">
        <v>43967</v>
      </c>
      <c r="L118" s="47">
        <v>94.142899999999997</v>
      </c>
    </row>
    <row r="119" spans="11:12" x14ac:dyDescent="0.25">
      <c r="K119" s="75">
        <v>43974</v>
      </c>
      <c r="L119" s="47">
        <v>94.629499999999993</v>
      </c>
    </row>
    <row r="120" spans="11:12" x14ac:dyDescent="0.25">
      <c r="K120" s="75">
        <v>43981</v>
      </c>
      <c r="L120" s="47">
        <v>95.293599999999998</v>
      </c>
    </row>
    <row r="121" spans="11:12" x14ac:dyDescent="0.25">
      <c r="K121" s="75">
        <v>43988</v>
      </c>
      <c r="L121" s="47">
        <v>97.461100000000002</v>
      </c>
    </row>
    <row r="122" spans="11:12" x14ac:dyDescent="0.25">
      <c r="K122" s="75">
        <v>43995</v>
      </c>
      <c r="L122" s="47">
        <v>95.520700000000005</v>
      </c>
    </row>
    <row r="123" spans="11:12" x14ac:dyDescent="0.25">
      <c r="K123" s="75">
        <v>44002</v>
      </c>
      <c r="L123" s="47">
        <v>96.384900000000002</v>
      </c>
    </row>
    <row r="124" spans="11:12" x14ac:dyDescent="0.25">
      <c r="K124" s="75">
        <v>44009</v>
      </c>
      <c r="L124" s="47">
        <v>96.428299999999993</v>
      </c>
    </row>
    <row r="125" spans="11:12" x14ac:dyDescent="0.25">
      <c r="K125" s="75">
        <v>44016</v>
      </c>
      <c r="L125" s="47">
        <v>97.418700000000001</v>
      </c>
    </row>
    <row r="126" spans="11:12" x14ac:dyDescent="0.25">
      <c r="K126" s="75">
        <v>44023</v>
      </c>
      <c r="L126" s="47">
        <v>98.115200000000002</v>
      </c>
    </row>
    <row r="127" spans="11:12" x14ac:dyDescent="0.25">
      <c r="K127" s="75">
        <v>44030</v>
      </c>
      <c r="L127" s="47">
        <v>97.468800000000002</v>
      </c>
    </row>
    <row r="128" spans="11:12" x14ac:dyDescent="0.25">
      <c r="K128" s="75">
        <v>44037</v>
      </c>
      <c r="L128" s="47">
        <v>96.957899999999995</v>
      </c>
    </row>
    <row r="129" spans="1:12" x14ac:dyDescent="0.25">
      <c r="K129" s="75">
        <v>44044</v>
      </c>
      <c r="L129" s="47">
        <v>97.303700000000006</v>
      </c>
    </row>
    <row r="130" spans="1:12" x14ac:dyDescent="0.25">
      <c r="K130" s="75">
        <v>44051</v>
      </c>
      <c r="L130" s="47">
        <v>97.554699999999997</v>
      </c>
    </row>
    <row r="131" spans="1:12" x14ac:dyDescent="0.25">
      <c r="K131" s="75">
        <v>44058</v>
      </c>
      <c r="L131" s="47">
        <v>96.471699999999998</v>
      </c>
    </row>
    <row r="132" spans="1:12" x14ac:dyDescent="0.25">
      <c r="K132" s="75">
        <v>44065</v>
      </c>
      <c r="L132" s="47">
        <v>96.337199999999996</v>
      </c>
    </row>
    <row r="133" spans="1:12" x14ac:dyDescent="0.25">
      <c r="K133" s="75">
        <v>44072</v>
      </c>
      <c r="L133" s="47">
        <v>96.086100000000002</v>
      </c>
    </row>
    <row r="134" spans="1:12" x14ac:dyDescent="0.25">
      <c r="K134" s="75">
        <v>44079</v>
      </c>
      <c r="L134" s="47">
        <v>96.604799999999997</v>
      </c>
    </row>
    <row r="135" spans="1:12" x14ac:dyDescent="0.25">
      <c r="K135" s="75">
        <v>44086</v>
      </c>
      <c r="L135" s="47">
        <v>96.876599999999996</v>
      </c>
    </row>
    <row r="136" spans="1:12" x14ac:dyDescent="0.25">
      <c r="K136" s="75">
        <v>44093</v>
      </c>
      <c r="L136" s="47">
        <v>97.090900000000005</v>
      </c>
    </row>
    <row r="137" spans="1:12" x14ac:dyDescent="0.25">
      <c r="K137" s="75">
        <v>44100</v>
      </c>
      <c r="L137" s="47">
        <v>97.213700000000003</v>
      </c>
    </row>
    <row r="138" spans="1:12" x14ac:dyDescent="0.25">
      <c r="K138" s="75">
        <v>44107</v>
      </c>
      <c r="L138" s="47">
        <v>96.447999999999993</v>
      </c>
    </row>
    <row r="139" spans="1:12" x14ac:dyDescent="0.25">
      <c r="K139" s="75">
        <v>44114</v>
      </c>
      <c r="L139" s="47">
        <v>96.669700000000006</v>
      </c>
    </row>
    <row r="140" spans="1:12" x14ac:dyDescent="0.25">
      <c r="A140" s="25"/>
      <c r="B140" s="24"/>
      <c r="K140" s="75">
        <v>44121</v>
      </c>
      <c r="L140" s="47">
        <v>96.788899999999998</v>
      </c>
    </row>
    <row r="141" spans="1:12" x14ac:dyDescent="0.25">
      <c r="A141" s="25"/>
      <c r="B141" s="24"/>
      <c r="K141" s="75">
        <v>44128</v>
      </c>
      <c r="L141" s="47">
        <v>97.061899999999994</v>
      </c>
    </row>
    <row r="142" spans="1:12" x14ac:dyDescent="0.25">
      <c r="K142" s="75">
        <v>44135</v>
      </c>
      <c r="L142" s="47">
        <v>99.396600000000007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99.424300000000002</v>
      </c>
    </row>
    <row r="153" spans="11:12" x14ac:dyDescent="0.25">
      <c r="K153" s="75">
        <v>43918</v>
      </c>
      <c r="L153" s="47">
        <v>97.247799999999998</v>
      </c>
    </row>
    <row r="154" spans="11:12" x14ac:dyDescent="0.25">
      <c r="K154" s="75">
        <v>43925</v>
      </c>
      <c r="L154" s="47">
        <v>95.872900000000001</v>
      </c>
    </row>
    <row r="155" spans="11:12" x14ac:dyDescent="0.25">
      <c r="K155" s="75">
        <v>43932</v>
      </c>
      <c r="L155" s="47">
        <v>95.853700000000003</v>
      </c>
    </row>
    <row r="156" spans="11:12" x14ac:dyDescent="0.25">
      <c r="K156" s="75">
        <v>43939</v>
      </c>
      <c r="L156" s="47">
        <v>96.674300000000002</v>
      </c>
    </row>
    <row r="157" spans="11:12" x14ac:dyDescent="0.25">
      <c r="K157" s="75">
        <v>43946</v>
      </c>
      <c r="L157" s="47">
        <v>98.137600000000006</v>
      </c>
    </row>
    <row r="158" spans="11:12" x14ac:dyDescent="0.25">
      <c r="K158" s="75">
        <v>43953</v>
      </c>
      <c r="L158" s="47">
        <v>96.772400000000005</v>
      </c>
    </row>
    <row r="159" spans="11:12" x14ac:dyDescent="0.25">
      <c r="K159" s="75">
        <v>43960</v>
      </c>
      <c r="L159" s="47">
        <v>99.692300000000003</v>
      </c>
    </row>
    <row r="160" spans="11:12" x14ac:dyDescent="0.25">
      <c r="K160" s="75">
        <v>43967</v>
      </c>
      <c r="L160" s="47">
        <v>94.734899999999996</v>
      </c>
    </row>
    <row r="161" spans="11:12" x14ac:dyDescent="0.25">
      <c r="K161" s="75">
        <v>43974</v>
      </c>
      <c r="L161" s="47">
        <v>94.141199999999998</v>
      </c>
    </row>
    <row r="162" spans="11:12" x14ac:dyDescent="0.25">
      <c r="K162" s="75">
        <v>43981</v>
      </c>
      <c r="L162" s="47">
        <v>99.640799999999999</v>
      </c>
    </row>
    <row r="163" spans="11:12" x14ac:dyDescent="0.25">
      <c r="K163" s="75">
        <v>43988</v>
      </c>
      <c r="L163" s="47">
        <v>105.90130000000001</v>
      </c>
    </row>
    <row r="164" spans="11:12" x14ac:dyDescent="0.25">
      <c r="K164" s="75">
        <v>43995</v>
      </c>
      <c r="L164" s="47">
        <v>101.12479999999999</v>
      </c>
    </row>
    <row r="165" spans="11:12" x14ac:dyDescent="0.25">
      <c r="K165" s="75">
        <v>44002</v>
      </c>
      <c r="L165" s="47">
        <v>100.6323</v>
      </c>
    </row>
    <row r="166" spans="11:12" x14ac:dyDescent="0.25">
      <c r="K166" s="75">
        <v>44009</v>
      </c>
      <c r="L166" s="47">
        <v>100.27970000000001</v>
      </c>
    </row>
    <row r="167" spans="11:12" x14ac:dyDescent="0.25">
      <c r="K167" s="75">
        <v>44016</v>
      </c>
      <c r="L167" s="47">
        <v>101.9104</v>
      </c>
    </row>
    <row r="168" spans="11:12" x14ac:dyDescent="0.25">
      <c r="K168" s="75">
        <v>44023</v>
      </c>
      <c r="L168" s="47">
        <v>100.0257</v>
      </c>
    </row>
    <row r="169" spans="11:12" x14ac:dyDescent="0.25">
      <c r="K169" s="75">
        <v>44030</v>
      </c>
      <c r="L169" s="47">
        <v>100.09050000000001</v>
      </c>
    </row>
    <row r="170" spans="11:12" x14ac:dyDescent="0.25">
      <c r="K170" s="75">
        <v>44037</v>
      </c>
      <c r="L170" s="47">
        <v>97.613699999999994</v>
      </c>
    </row>
    <row r="171" spans="11:12" x14ac:dyDescent="0.25">
      <c r="K171" s="75">
        <v>44044</v>
      </c>
      <c r="L171" s="47">
        <v>99.576999999999998</v>
      </c>
    </row>
    <row r="172" spans="11:12" x14ac:dyDescent="0.25">
      <c r="K172" s="75">
        <v>44051</v>
      </c>
      <c r="L172" s="47">
        <v>102.0557</v>
      </c>
    </row>
    <row r="173" spans="11:12" x14ac:dyDescent="0.25">
      <c r="K173" s="75">
        <v>44058</v>
      </c>
      <c r="L173" s="47">
        <v>100.6367</v>
      </c>
    </row>
    <row r="174" spans="11:12" x14ac:dyDescent="0.25">
      <c r="K174" s="75">
        <v>44065</v>
      </c>
      <c r="L174" s="47">
        <v>97.363</v>
      </c>
    </row>
    <row r="175" spans="11:12" x14ac:dyDescent="0.25">
      <c r="K175" s="75">
        <v>44072</v>
      </c>
      <c r="L175" s="47">
        <v>98.103700000000003</v>
      </c>
    </row>
    <row r="176" spans="11:12" x14ac:dyDescent="0.25">
      <c r="K176" s="75">
        <v>44079</v>
      </c>
      <c r="L176" s="47">
        <v>100.6228</v>
      </c>
    </row>
    <row r="177" spans="11:12" x14ac:dyDescent="0.25">
      <c r="K177" s="75">
        <v>44086</v>
      </c>
      <c r="L177" s="47">
        <v>102.26739999999999</v>
      </c>
    </row>
    <row r="178" spans="11:12" x14ac:dyDescent="0.25">
      <c r="K178" s="75">
        <v>44093</v>
      </c>
      <c r="L178" s="47">
        <v>100.735</v>
      </c>
    </row>
    <row r="179" spans="11:12" x14ac:dyDescent="0.25">
      <c r="K179" s="75">
        <v>44100</v>
      </c>
      <c r="L179" s="47">
        <v>100.33</v>
      </c>
    </row>
    <row r="180" spans="11:12" x14ac:dyDescent="0.25">
      <c r="K180" s="75">
        <v>44107</v>
      </c>
      <c r="L180" s="47">
        <v>99.308899999999994</v>
      </c>
    </row>
    <row r="181" spans="11:12" x14ac:dyDescent="0.25">
      <c r="K181" s="75">
        <v>44114</v>
      </c>
      <c r="L181" s="47">
        <v>97.949100000000001</v>
      </c>
    </row>
    <row r="182" spans="11:12" x14ac:dyDescent="0.25">
      <c r="K182" s="75">
        <v>44121</v>
      </c>
      <c r="L182" s="47">
        <v>96.610900000000001</v>
      </c>
    </row>
    <row r="183" spans="11:12" x14ac:dyDescent="0.25">
      <c r="K183" s="75">
        <v>44128</v>
      </c>
      <c r="L183" s="47">
        <v>95.716300000000004</v>
      </c>
    </row>
    <row r="184" spans="11:12" x14ac:dyDescent="0.25">
      <c r="K184" s="75">
        <v>44135</v>
      </c>
      <c r="L184" s="47">
        <v>97.538700000000006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5">
    <mergeCell ref="A30:I30"/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46F83-8DC1-4680-9601-6055086F4101}">
  <sheetPr codeName="Sheet11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27</v>
      </c>
    </row>
    <row r="2" spans="1:12" ht="19.5" customHeight="1" x14ac:dyDescent="0.3">
      <c r="A2" s="7" t="str">
        <f>"Weekly Payroll Jobs and Wages in Australia - " &amp;$L$1</f>
        <v>Weekly Payroll Jobs and Wages in Australia - Accommodation and food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44135</v>
      </c>
    </row>
    <row r="3" spans="1:12" ht="15" customHeight="1" x14ac:dyDescent="0.25">
      <c r="A3" s="38" t="str">
        <f>"Week ending "&amp;TEXT($L$2,"dddd dd mmmm yyyy")</f>
        <v>Week ending Saturday 31 October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44107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44114</v>
      </c>
    </row>
    <row r="6" spans="1:12" ht="16.5" customHeight="1" thickBot="1" x14ac:dyDescent="0.3">
      <c r="A6" s="36" t="str">
        <f>"Change in payroll jobs and total wages, "&amp;$L$1</f>
        <v>Change in payroll jobs and total wages, Accommodation and food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44121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0"/>
      <c r="H7" s="90"/>
      <c r="I7" s="91"/>
      <c r="J7" s="56"/>
      <c r="K7" s="43" t="s">
        <v>67</v>
      </c>
      <c r="L7" s="44">
        <v>44128</v>
      </c>
    </row>
    <row r="8" spans="1:12" ht="34.15" customHeight="1" x14ac:dyDescent="0.25">
      <c r="A8" s="93"/>
      <c r="B8" s="95" t="str">
        <f>"% Change between " &amp; TEXT($L$3,"dd mmmm")&amp;" and "&amp; TEXT($L$2,"dd mmmm") &amp; " (Change since 100th case of COVID-19)"</f>
        <v>% Change between 14 March and 31 October (Change since 100th case of COVID-19)</v>
      </c>
      <c r="C8" s="97" t="str">
        <f>"% Change between " &amp; TEXT($L$4,"dd mmmm")&amp;" and "&amp; TEXT($L$2,"dd mmmm") &amp; " (monthly change)"</f>
        <v>% Change between 03 October and 31 October (monthly change)</v>
      </c>
      <c r="D8" s="80" t="str">
        <f>"% Change between " &amp; TEXT($L$7,"dd mmmm")&amp;" and "&amp; TEXT($L$2,"dd mmmm") &amp; " (weekly change)"</f>
        <v>% Change between 24 October and 31 October (weekly change)</v>
      </c>
      <c r="E8" s="82" t="str">
        <f>"% Change between " &amp; TEXT($L$6,"dd mmmm")&amp;" and "&amp; TEXT($L$7,"dd mmmm") &amp; " (weekly change)"</f>
        <v>% Change between 17 October and 24 October (weekly change)</v>
      </c>
      <c r="F8" s="99" t="str">
        <f>"% Change between " &amp; TEXT($L$3,"dd mmmm")&amp;" and "&amp; TEXT($L$2,"dd mmmm") &amp; " (Change since 100th case of COVID-19)"</f>
        <v>% Change between 14 March and 31 October (Change since 100th case of COVID-19)</v>
      </c>
      <c r="G8" s="97" t="str">
        <f>"% Change between " &amp; TEXT($L$4,"dd mmmm")&amp;" and "&amp; TEXT($L$2,"dd mmmm") &amp; " (monthly change)"</f>
        <v>% Change between 03 October and 31 October (monthly change)</v>
      </c>
      <c r="H8" s="80" t="str">
        <f>"% Change between " &amp; TEXT($L$7,"dd mmmm")&amp;" and "&amp; TEXT($L$2,"dd mmmm") &amp; " (weekly change)"</f>
        <v>% Change between 24 October and 31 October (weekly change)</v>
      </c>
      <c r="I8" s="82" t="str">
        <f>"% Change between " &amp; TEXT($L$6,"dd mmmm")&amp;" and "&amp; TEXT($L$7,"dd mmmm") &amp; " (weekly change)"</f>
        <v>% Change between 17 October and 24 October (weekly change)</v>
      </c>
      <c r="J8" s="57"/>
      <c r="K8" s="43" t="s">
        <v>68</v>
      </c>
      <c r="L8" s="44">
        <v>44135</v>
      </c>
    </row>
    <row r="9" spans="1:12" ht="34.15" customHeight="1" thickBot="1" x14ac:dyDescent="0.3">
      <c r="A9" s="94"/>
      <c r="B9" s="96"/>
      <c r="C9" s="98"/>
      <c r="D9" s="81"/>
      <c r="E9" s="83"/>
      <c r="F9" s="100"/>
      <c r="G9" s="98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-0.15509313470180408</v>
      </c>
      <c r="C11" s="32">
        <v>-5.7000032340182027E-3</v>
      </c>
      <c r="D11" s="32">
        <v>1.4105879858324233E-2</v>
      </c>
      <c r="E11" s="32">
        <v>-2.825509147664218E-3</v>
      </c>
      <c r="F11" s="32">
        <v>-0.1554475430413873</v>
      </c>
      <c r="G11" s="32">
        <v>-4.4612844157239762E-2</v>
      </c>
      <c r="H11" s="32">
        <v>1.0466594890283787E-2</v>
      </c>
      <c r="I11" s="68">
        <v>2.1467321810431095E-4</v>
      </c>
      <c r="J11" s="46"/>
      <c r="K11" s="46"/>
      <c r="L11" s="47"/>
    </row>
    <row r="12" spans="1:12" x14ac:dyDescent="0.25">
      <c r="A12" s="69" t="s">
        <v>6</v>
      </c>
      <c r="B12" s="32">
        <v>-0.14304506901712954</v>
      </c>
      <c r="C12" s="32">
        <v>-1.9954353407871328E-2</v>
      </c>
      <c r="D12" s="32">
        <v>8.7043294663788906E-3</v>
      </c>
      <c r="E12" s="32">
        <v>-5.944328100965568E-3</v>
      </c>
      <c r="F12" s="32">
        <v>-0.16148287316460874</v>
      </c>
      <c r="G12" s="32">
        <v>-6.3632338410749889E-2</v>
      </c>
      <c r="H12" s="32">
        <v>4.7085578431047548E-3</v>
      </c>
      <c r="I12" s="68">
        <v>-1.1228576025287929E-2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-0.25933251450595052</v>
      </c>
      <c r="C13" s="32">
        <v>3.6504267425320203E-2</v>
      </c>
      <c r="D13" s="32">
        <v>3.5844278923753636E-2</v>
      </c>
      <c r="E13" s="32">
        <v>9.5376197808441088E-3</v>
      </c>
      <c r="F13" s="32">
        <v>-0.2570267607507567</v>
      </c>
      <c r="G13" s="32">
        <v>3.7506182799828425E-2</v>
      </c>
      <c r="H13" s="32">
        <v>3.3131840877524077E-2</v>
      </c>
      <c r="I13" s="68">
        <v>4.0108276566065637E-2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-0.11379073821674224</v>
      </c>
      <c r="C14" s="32">
        <v>-1.3074191475993202E-2</v>
      </c>
      <c r="D14" s="32">
        <v>1.0678870429011278E-2</v>
      </c>
      <c r="E14" s="32">
        <v>-1.1124297582109643E-2</v>
      </c>
      <c r="F14" s="32">
        <v>-9.3169846484549401E-2</v>
      </c>
      <c r="G14" s="32">
        <v>-6.2142300833227915E-2</v>
      </c>
      <c r="H14" s="32">
        <v>7.3590685611604201E-3</v>
      </c>
      <c r="I14" s="68">
        <v>-1.459227042333755E-2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-9.4809499118531537E-2</v>
      </c>
      <c r="C15" s="32">
        <v>4.0896332765840704E-3</v>
      </c>
      <c r="D15" s="32">
        <v>1.8952185282032241E-2</v>
      </c>
      <c r="E15" s="32">
        <v>-2.7009406724410878E-3</v>
      </c>
      <c r="F15" s="32">
        <v>-0.10673909077805799</v>
      </c>
      <c r="G15" s="32">
        <v>-4.1273659015233721E-2</v>
      </c>
      <c r="H15" s="32">
        <v>9.2284215721802898E-3</v>
      </c>
      <c r="I15" s="68">
        <v>3.6784918095156272E-4</v>
      </c>
      <c r="J15" s="46"/>
      <c r="K15" s="64"/>
      <c r="L15" s="47"/>
    </row>
    <row r="16" spans="1:12" ht="15" customHeight="1" x14ac:dyDescent="0.25">
      <c r="A16" s="69" t="s">
        <v>3</v>
      </c>
      <c r="B16" s="32">
        <v>-7.8608912304378276E-2</v>
      </c>
      <c r="C16" s="32">
        <v>-2.8975288213010875E-2</v>
      </c>
      <c r="D16" s="32">
        <v>-3.7988074359872614E-3</v>
      </c>
      <c r="E16" s="32">
        <v>-3.9687530569180174E-3</v>
      </c>
      <c r="F16" s="32">
        <v>-5.9975518593303079E-2</v>
      </c>
      <c r="G16" s="32">
        <v>-8.8044742773555007E-2</v>
      </c>
      <c r="H16" s="32">
        <v>-3.7476158012645922E-3</v>
      </c>
      <c r="I16" s="68">
        <v>-3.3472472705622369E-3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-0.11483272772835473</v>
      </c>
      <c r="C17" s="32">
        <v>-9.1837307152874414E-3</v>
      </c>
      <c r="D17" s="32">
        <v>4.5531461073586854E-3</v>
      </c>
      <c r="E17" s="32">
        <v>1.4278502920602953E-2</v>
      </c>
      <c r="F17" s="32">
        <v>-0.14390223759067056</v>
      </c>
      <c r="G17" s="32">
        <v>-4.7653884910427213E-2</v>
      </c>
      <c r="H17" s="32">
        <v>1.0529785094255617E-2</v>
      </c>
      <c r="I17" s="68">
        <v>3.0140752988630615E-2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-4.3118811881188046E-2</v>
      </c>
      <c r="C18" s="32">
        <v>-3.9300244100894943E-3</v>
      </c>
      <c r="D18" s="32">
        <v>2.3553511705685759E-2</v>
      </c>
      <c r="E18" s="32">
        <v>-2.0859407592824786E-3</v>
      </c>
      <c r="F18" s="32">
        <v>-7.8191800171606429E-2</v>
      </c>
      <c r="G18" s="32">
        <v>-4.0535882562940162E-2</v>
      </c>
      <c r="H18" s="32">
        <v>8.6957479116940295E-3</v>
      </c>
      <c r="I18" s="68">
        <v>-1.308148326911529E-2</v>
      </c>
      <c r="J18" s="46"/>
      <c r="K18" s="46"/>
      <c r="L18" s="47"/>
    </row>
    <row r="19" spans="1:12" x14ac:dyDescent="0.25">
      <c r="A19" s="70" t="s">
        <v>1</v>
      </c>
      <c r="B19" s="32">
        <v>-0.16445785404488034</v>
      </c>
      <c r="C19" s="32">
        <v>-1.8920953575909727E-2</v>
      </c>
      <c r="D19" s="32">
        <v>9.5180722891563541E-4</v>
      </c>
      <c r="E19" s="32">
        <v>-1.7289333233104776E-3</v>
      </c>
      <c r="F19" s="32">
        <v>-0.16412609079334539</v>
      </c>
      <c r="G19" s="32">
        <v>-5.0134116961384034E-2</v>
      </c>
      <c r="H19" s="32">
        <v>1.2749634723412395E-3</v>
      </c>
      <c r="I19" s="68">
        <v>-2.2087621153523695E-2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-0.18557818642993018</v>
      </c>
      <c r="C21" s="32">
        <v>-1.6356590334686283E-2</v>
      </c>
      <c r="D21" s="32">
        <v>1.2278239075006026E-2</v>
      </c>
      <c r="E21" s="32">
        <v>-5.1710889474344546E-3</v>
      </c>
      <c r="F21" s="32">
        <v>-0.17238383856667439</v>
      </c>
      <c r="G21" s="32">
        <v>-3.1636128482818271E-2</v>
      </c>
      <c r="H21" s="32">
        <v>1.3046570710459005E-2</v>
      </c>
      <c r="I21" s="68">
        <v>1.2372658241988077E-4</v>
      </c>
      <c r="J21" s="46"/>
      <c r="K21" s="46"/>
      <c r="L21" s="46"/>
    </row>
    <row r="22" spans="1:12" x14ac:dyDescent="0.25">
      <c r="A22" s="69" t="s">
        <v>13</v>
      </c>
      <c r="B22" s="32">
        <v>-0.18660577484970498</v>
      </c>
      <c r="C22" s="32">
        <v>-1.51745728159417E-2</v>
      </c>
      <c r="D22" s="32">
        <v>1.1353580528718599E-2</v>
      </c>
      <c r="E22" s="32">
        <v>-4.4129693734640263E-3</v>
      </c>
      <c r="F22" s="32">
        <v>-0.16019078509918006</v>
      </c>
      <c r="G22" s="32">
        <v>-5.8701569026753719E-2</v>
      </c>
      <c r="H22" s="32">
        <v>7.3106866968590811E-3</v>
      </c>
      <c r="I22" s="68">
        <v>-6.5030406043042888E-4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3.2941863281516826E-2</v>
      </c>
      <c r="C23" s="32">
        <v>4.4199873180103211E-2</v>
      </c>
      <c r="D23" s="32">
        <v>2.8884269913146854E-2</v>
      </c>
      <c r="E23" s="32">
        <v>2.7355453411987973E-3</v>
      </c>
      <c r="F23" s="32">
        <v>0.12183287609460081</v>
      </c>
      <c r="G23" s="32">
        <v>-5.539541239093726E-2</v>
      </c>
      <c r="H23" s="32">
        <v>1.8980144169215896E-2</v>
      </c>
      <c r="I23" s="68">
        <v>8.2519489443344529E-3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-0.23137736788711605</v>
      </c>
      <c r="C24" s="32">
        <v>-5.1169386800110628E-3</v>
      </c>
      <c r="D24" s="32">
        <v>1.5006186852694503E-2</v>
      </c>
      <c r="E24" s="32">
        <v>-2.3716721260484963E-3</v>
      </c>
      <c r="F24" s="32">
        <v>-0.17840898629403912</v>
      </c>
      <c r="G24" s="32">
        <v>-2.9216409049884207E-2</v>
      </c>
      <c r="H24" s="32">
        <v>1.65609589588116E-2</v>
      </c>
      <c r="I24" s="68">
        <v>5.4154762315656857E-3</v>
      </c>
      <c r="J24" s="46"/>
      <c r="K24" s="46" t="s">
        <v>48</v>
      </c>
      <c r="L24" s="47">
        <v>98.92</v>
      </c>
    </row>
    <row r="25" spans="1:12" x14ac:dyDescent="0.25">
      <c r="A25" s="69" t="s">
        <v>50</v>
      </c>
      <c r="B25" s="32">
        <v>-0.19800044694803853</v>
      </c>
      <c r="C25" s="32">
        <v>-2.1367034331010837E-2</v>
      </c>
      <c r="D25" s="32">
        <v>8.2997151659593982E-3</v>
      </c>
      <c r="E25" s="32">
        <v>-5.3098709633898622E-3</v>
      </c>
      <c r="F25" s="32">
        <v>-0.19383201595293431</v>
      </c>
      <c r="G25" s="32">
        <v>-2.7450492057791709E-2</v>
      </c>
      <c r="H25" s="32">
        <v>1.4433534764369815E-2</v>
      </c>
      <c r="I25" s="68">
        <v>-2.9540564564314309E-3</v>
      </c>
      <c r="J25" s="46"/>
      <c r="K25" s="46" t="s">
        <v>49</v>
      </c>
      <c r="L25" s="47">
        <v>77.260000000000005</v>
      </c>
    </row>
    <row r="26" spans="1:12" x14ac:dyDescent="0.25">
      <c r="A26" s="69" t="s">
        <v>51</v>
      </c>
      <c r="B26" s="32">
        <v>-0.13975503109638521</v>
      </c>
      <c r="C26" s="32">
        <v>-9.8133733470879836E-3</v>
      </c>
      <c r="D26" s="32">
        <v>9.8861788617887747E-3</v>
      </c>
      <c r="E26" s="32">
        <v>-3.0989272943980906E-3</v>
      </c>
      <c r="F26" s="32">
        <v>-0.15758178542737211</v>
      </c>
      <c r="G26" s="32">
        <v>-3.2263212881892711E-2</v>
      </c>
      <c r="H26" s="32">
        <v>4.7145821449299241E-3</v>
      </c>
      <c r="I26" s="68">
        <v>-2.7335894422323426E-3</v>
      </c>
      <c r="J26" s="46"/>
      <c r="K26" s="46" t="s">
        <v>50</v>
      </c>
      <c r="L26" s="47">
        <v>81.95</v>
      </c>
    </row>
    <row r="27" spans="1:12" ht="17.25" customHeight="1" x14ac:dyDescent="0.25">
      <c r="A27" s="69" t="s">
        <v>52</v>
      </c>
      <c r="B27" s="32">
        <v>-0.12758208313938924</v>
      </c>
      <c r="C27" s="32">
        <v>-1.8420013696974658E-2</v>
      </c>
      <c r="D27" s="32">
        <v>6.3297883324728854E-3</v>
      </c>
      <c r="E27" s="32">
        <v>-3.3957604445359335E-3</v>
      </c>
      <c r="F27" s="32">
        <v>-0.15464243958538093</v>
      </c>
      <c r="G27" s="32">
        <v>-4.1233056949711688E-2</v>
      </c>
      <c r="H27" s="32">
        <v>-1.6282106096821014E-4</v>
      </c>
      <c r="I27" s="68">
        <v>1.9701206303293084E-3</v>
      </c>
      <c r="J27" s="59"/>
      <c r="K27" s="50" t="s">
        <v>51</v>
      </c>
      <c r="L27" s="47">
        <v>86.88</v>
      </c>
    </row>
    <row r="28" spans="1:12" x14ac:dyDescent="0.25">
      <c r="A28" s="69" t="s">
        <v>53</v>
      </c>
      <c r="B28" s="32">
        <v>-0.14529884032114182</v>
      </c>
      <c r="C28" s="32">
        <v>-2.3654891304347836E-2</v>
      </c>
      <c r="D28" s="32">
        <v>9.1670323883086269E-3</v>
      </c>
      <c r="E28" s="32">
        <v>3.0730058387118397E-4</v>
      </c>
      <c r="F28" s="32">
        <v>-0.16590297818034272</v>
      </c>
      <c r="G28" s="32">
        <v>-7.4061370311266472E-2</v>
      </c>
      <c r="H28" s="32">
        <v>7.0142867212674709E-3</v>
      </c>
      <c r="I28" s="68">
        <v>-6.8593808619127339E-3</v>
      </c>
      <c r="J28" s="54"/>
      <c r="K28" s="41" t="s">
        <v>52</v>
      </c>
      <c r="L28" s="47">
        <v>88.88</v>
      </c>
    </row>
    <row r="29" spans="1:12" ht="15.75" thickBot="1" x14ac:dyDescent="0.3">
      <c r="A29" s="71" t="s">
        <v>54</v>
      </c>
      <c r="B29" s="72">
        <v>-0.18742349457058249</v>
      </c>
      <c r="C29" s="72">
        <v>-3.6417910447761215E-2</v>
      </c>
      <c r="D29" s="72">
        <v>1.0297637312058905E-2</v>
      </c>
      <c r="E29" s="72">
        <v>-3.0674846625766694E-4</v>
      </c>
      <c r="F29" s="72">
        <v>-0.17746005937506826</v>
      </c>
      <c r="G29" s="72">
        <v>-0.14170734598993684</v>
      </c>
      <c r="H29" s="72">
        <v>5.9550241097143797E-3</v>
      </c>
      <c r="I29" s="73">
        <v>-2.492626521863206E-2</v>
      </c>
      <c r="J29" s="54"/>
      <c r="K29" s="41" t="s">
        <v>53</v>
      </c>
      <c r="L29" s="47">
        <v>87.54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84.33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Accommodation and food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100.39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75.73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79.540000000000006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85.18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86.69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84.69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80.430000000000007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103.29</v>
      </c>
    </row>
    <row r="43" spans="1:12" x14ac:dyDescent="0.25">
      <c r="K43" s="46" t="s">
        <v>49</v>
      </c>
      <c r="L43" s="47">
        <v>76.86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80.2</v>
      </c>
    </row>
    <row r="45" spans="1:12" ht="15.4" customHeight="1" x14ac:dyDescent="0.25">
      <c r="A45" s="26" t="str">
        <f>"Indexed number of payroll jobs in "&amp;$L$1&amp;" each week by age group"</f>
        <v>Indexed number of payroll jobs in Accommodation and food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86.02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87.24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85.47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81.260000000000005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85.01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71.53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87.12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87.39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90.67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85.97</v>
      </c>
    </row>
    <row r="59" spans="1:12" ht="15.4" customHeight="1" x14ac:dyDescent="0.25">
      <c r="K59" s="41" t="s">
        <v>2</v>
      </c>
      <c r="L59" s="47">
        <v>92.26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Accommodation and food services each week by State and Territory</v>
      </c>
      <c r="K60" s="41" t="s">
        <v>1</v>
      </c>
      <c r="L60" s="47">
        <v>83.7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81.93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70.819999999999993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84.56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85.33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87.1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84.34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89.29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80.81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82.43</v>
      </c>
    </row>
    <row r="72" spans="1:12" ht="15.4" customHeight="1" x14ac:dyDescent="0.25">
      <c r="K72" s="46" t="s">
        <v>5</v>
      </c>
      <c r="L72" s="47">
        <v>73.16</v>
      </c>
    </row>
    <row r="73" spans="1:12" ht="15.4" customHeight="1" x14ac:dyDescent="0.25">
      <c r="K73" s="46" t="s">
        <v>46</v>
      </c>
      <c r="L73" s="47">
        <v>85.24</v>
      </c>
    </row>
    <row r="74" spans="1:12" ht="15.4" customHeight="1" x14ac:dyDescent="0.25">
      <c r="K74" s="50" t="s">
        <v>4</v>
      </c>
      <c r="L74" s="47">
        <v>86.88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Accommodation and food services each week by State and Territory</v>
      </c>
      <c r="K75" s="41" t="s">
        <v>3</v>
      </c>
      <c r="L75" s="47">
        <v>87.01</v>
      </c>
    </row>
    <row r="76" spans="1:12" ht="15.4" customHeight="1" x14ac:dyDescent="0.25">
      <c r="K76" s="41" t="s">
        <v>45</v>
      </c>
      <c r="L76" s="47">
        <v>84.38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91.38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80.17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85.04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70.13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86.81</v>
      </c>
    </row>
    <row r="85" spans="1:12" ht="15.4" customHeight="1" x14ac:dyDescent="0.25">
      <c r="K85" s="50" t="s">
        <v>4</v>
      </c>
      <c r="L85" s="47">
        <v>86.07</v>
      </c>
    </row>
    <row r="86" spans="1:12" ht="15.4" customHeight="1" x14ac:dyDescent="0.25">
      <c r="K86" s="41" t="s">
        <v>3</v>
      </c>
      <c r="L86" s="47">
        <v>91.39</v>
      </c>
    </row>
    <row r="87" spans="1:12" ht="15.4" customHeight="1" x14ac:dyDescent="0.25">
      <c r="K87" s="41" t="s">
        <v>45</v>
      </c>
      <c r="L87" s="47">
        <v>86.35</v>
      </c>
    </row>
    <row r="88" spans="1:12" ht="15.4" customHeight="1" x14ac:dyDescent="0.25">
      <c r="K88" s="41" t="s">
        <v>2</v>
      </c>
      <c r="L88" s="47">
        <v>93.04</v>
      </c>
    </row>
    <row r="89" spans="1:12" ht="15.4" customHeight="1" x14ac:dyDescent="0.25">
      <c r="K89" s="41" t="s">
        <v>1</v>
      </c>
      <c r="L89" s="47">
        <v>81.349999999999994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82.02</v>
      </c>
    </row>
    <row r="92" spans="1:12" ht="15" customHeight="1" x14ac:dyDescent="0.25">
      <c r="K92" s="46" t="s">
        <v>5</v>
      </c>
      <c r="L92" s="47">
        <v>70.010000000000005</v>
      </c>
    </row>
    <row r="93" spans="1:12" ht="15" customHeight="1" x14ac:dyDescent="0.25">
      <c r="A93" s="26"/>
      <c r="K93" s="46" t="s">
        <v>46</v>
      </c>
      <c r="L93" s="47">
        <v>83.87</v>
      </c>
    </row>
    <row r="94" spans="1:12" ht="15" customHeight="1" x14ac:dyDescent="0.25">
      <c r="K94" s="50" t="s">
        <v>4</v>
      </c>
      <c r="L94" s="47">
        <v>83.83</v>
      </c>
    </row>
    <row r="95" spans="1:12" ht="15" customHeight="1" x14ac:dyDescent="0.25">
      <c r="K95" s="41" t="s">
        <v>3</v>
      </c>
      <c r="L95" s="47">
        <v>88.72</v>
      </c>
    </row>
    <row r="96" spans="1:12" ht="15" customHeight="1" x14ac:dyDescent="0.25">
      <c r="K96" s="41" t="s">
        <v>45</v>
      </c>
      <c r="L96" s="47">
        <v>84.38</v>
      </c>
    </row>
    <row r="97" spans="1:12" ht="15" customHeight="1" x14ac:dyDescent="0.25">
      <c r="K97" s="41" t="s">
        <v>2</v>
      </c>
      <c r="L97" s="47">
        <v>90.35</v>
      </c>
    </row>
    <row r="98" spans="1:12" ht="15" customHeight="1" x14ac:dyDescent="0.25">
      <c r="K98" s="41" t="s">
        <v>1</v>
      </c>
      <c r="L98" s="47">
        <v>79.37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82.61</v>
      </c>
    </row>
    <row r="101" spans="1:12" x14ac:dyDescent="0.25">
      <c r="A101" s="25"/>
      <c r="B101" s="24"/>
      <c r="K101" s="46" t="s">
        <v>5</v>
      </c>
      <c r="L101" s="47">
        <v>72.150000000000006</v>
      </c>
    </row>
    <row r="102" spans="1:12" x14ac:dyDescent="0.25">
      <c r="A102" s="25"/>
      <c r="B102" s="24"/>
      <c r="K102" s="46" t="s">
        <v>46</v>
      </c>
      <c r="L102" s="47">
        <v>84.67</v>
      </c>
    </row>
    <row r="103" spans="1:12" x14ac:dyDescent="0.25">
      <c r="A103" s="25"/>
      <c r="B103" s="24"/>
      <c r="K103" s="50" t="s">
        <v>4</v>
      </c>
      <c r="L103" s="47">
        <v>85.31</v>
      </c>
    </row>
    <row r="104" spans="1:12" x14ac:dyDescent="0.25">
      <c r="A104" s="25"/>
      <c r="B104" s="24"/>
      <c r="K104" s="41" t="s">
        <v>3</v>
      </c>
      <c r="L104" s="47">
        <v>87.9</v>
      </c>
    </row>
    <row r="105" spans="1:12" x14ac:dyDescent="0.25">
      <c r="A105" s="25"/>
      <c r="B105" s="24"/>
      <c r="K105" s="41" t="s">
        <v>45</v>
      </c>
      <c r="L105" s="47">
        <v>84.74</v>
      </c>
    </row>
    <row r="106" spans="1:12" x14ac:dyDescent="0.25">
      <c r="A106" s="25"/>
      <c r="B106" s="24"/>
      <c r="K106" s="41" t="s">
        <v>2</v>
      </c>
      <c r="L106" s="47">
        <v>92.07</v>
      </c>
    </row>
    <row r="107" spans="1:12" x14ac:dyDescent="0.25">
      <c r="A107" s="25"/>
      <c r="B107" s="24"/>
      <c r="K107" s="41" t="s">
        <v>1</v>
      </c>
      <c r="L107" s="47">
        <v>79.31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96.407600000000002</v>
      </c>
    </row>
    <row r="111" spans="1:12" x14ac:dyDescent="0.25">
      <c r="K111" s="75">
        <v>43918</v>
      </c>
      <c r="L111" s="47">
        <v>80.1691</v>
      </c>
    </row>
    <row r="112" spans="1:12" x14ac:dyDescent="0.25">
      <c r="K112" s="75">
        <v>43925</v>
      </c>
      <c r="L112" s="47">
        <v>69.600300000000004</v>
      </c>
    </row>
    <row r="113" spans="11:12" x14ac:dyDescent="0.25">
      <c r="K113" s="75">
        <v>43932</v>
      </c>
      <c r="L113" s="47">
        <v>65.067400000000006</v>
      </c>
    </row>
    <row r="114" spans="11:12" x14ac:dyDescent="0.25">
      <c r="K114" s="75">
        <v>43939</v>
      </c>
      <c r="L114" s="47">
        <v>65.124799999999993</v>
      </c>
    </row>
    <row r="115" spans="11:12" x14ac:dyDescent="0.25">
      <c r="K115" s="75">
        <v>43946</v>
      </c>
      <c r="L115" s="47">
        <v>67.499600000000001</v>
      </c>
    </row>
    <row r="116" spans="11:12" x14ac:dyDescent="0.25">
      <c r="K116" s="75">
        <v>43953</v>
      </c>
      <c r="L116" s="47">
        <v>69.171999999999997</v>
      </c>
    </row>
    <row r="117" spans="11:12" x14ac:dyDescent="0.25">
      <c r="K117" s="75">
        <v>43960</v>
      </c>
      <c r="L117" s="47">
        <v>70.395799999999994</v>
      </c>
    </row>
    <row r="118" spans="11:12" x14ac:dyDescent="0.25">
      <c r="K118" s="75">
        <v>43967</v>
      </c>
      <c r="L118" s="47">
        <v>70.644400000000005</v>
      </c>
    </row>
    <row r="119" spans="11:12" x14ac:dyDescent="0.25">
      <c r="K119" s="75">
        <v>43974</v>
      </c>
      <c r="L119" s="47">
        <v>71.970200000000006</v>
      </c>
    </row>
    <row r="120" spans="11:12" x14ac:dyDescent="0.25">
      <c r="K120" s="75">
        <v>43981</v>
      </c>
      <c r="L120" s="47">
        <v>73.517700000000005</v>
      </c>
    </row>
    <row r="121" spans="11:12" x14ac:dyDescent="0.25">
      <c r="K121" s="75">
        <v>43988</v>
      </c>
      <c r="L121" s="47">
        <v>76.6404</v>
      </c>
    </row>
    <row r="122" spans="11:12" x14ac:dyDescent="0.25">
      <c r="K122" s="75">
        <v>43995</v>
      </c>
      <c r="L122" s="47">
        <v>78.728899999999996</v>
      </c>
    </row>
    <row r="123" spans="11:12" x14ac:dyDescent="0.25">
      <c r="K123" s="75">
        <v>44002</v>
      </c>
      <c r="L123" s="47">
        <v>80.251999999999995</v>
      </c>
    </row>
    <row r="124" spans="11:12" x14ac:dyDescent="0.25">
      <c r="K124" s="75">
        <v>44009</v>
      </c>
      <c r="L124" s="47">
        <v>81.8065</v>
      </c>
    </row>
    <row r="125" spans="11:12" x14ac:dyDescent="0.25">
      <c r="K125" s="75">
        <v>44016</v>
      </c>
      <c r="L125" s="47">
        <v>84.585700000000003</v>
      </c>
    </row>
    <row r="126" spans="11:12" x14ac:dyDescent="0.25">
      <c r="K126" s="75">
        <v>44023</v>
      </c>
      <c r="L126" s="47">
        <v>84.6</v>
      </c>
    </row>
    <row r="127" spans="11:12" x14ac:dyDescent="0.25">
      <c r="K127" s="75">
        <v>44030</v>
      </c>
      <c r="L127" s="47">
        <v>84.544600000000003</v>
      </c>
    </row>
    <row r="128" spans="11:12" x14ac:dyDescent="0.25">
      <c r="K128" s="75">
        <v>44037</v>
      </c>
      <c r="L128" s="47">
        <v>84.136300000000006</v>
      </c>
    </row>
    <row r="129" spans="1:12" x14ac:dyDescent="0.25">
      <c r="K129" s="75">
        <v>44044</v>
      </c>
      <c r="L129" s="47">
        <v>84.128500000000003</v>
      </c>
    </row>
    <row r="130" spans="1:12" x14ac:dyDescent="0.25">
      <c r="K130" s="75">
        <v>44051</v>
      </c>
      <c r="L130" s="47">
        <v>82.172600000000003</v>
      </c>
    </row>
    <row r="131" spans="1:12" x14ac:dyDescent="0.25">
      <c r="K131" s="75">
        <v>44058</v>
      </c>
      <c r="L131" s="47">
        <v>82.142799999999994</v>
      </c>
    </row>
    <row r="132" spans="1:12" x14ac:dyDescent="0.25">
      <c r="K132" s="75">
        <v>44065</v>
      </c>
      <c r="L132" s="47">
        <v>82.775999999999996</v>
      </c>
    </row>
    <row r="133" spans="1:12" x14ac:dyDescent="0.25">
      <c r="K133" s="75">
        <v>44072</v>
      </c>
      <c r="L133" s="47">
        <v>82.772900000000007</v>
      </c>
    </row>
    <row r="134" spans="1:12" x14ac:dyDescent="0.25">
      <c r="K134" s="75">
        <v>44079</v>
      </c>
      <c r="L134" s="47">
        <v>82.965900000000005</v>
      </c>
    </row>
    <row r="135" spans="1:12" x14ac:dyDescent="0.25">
      <c r="K135" s="75">
        <v>44086</v>
      </c>
      <c r="L135" s="47">
        <v>84.949299999999994</v>
      </c>
    </row>
    <row r="136" spans="1:12" x14ac:dyDescent="0.25">
      <c r="K136" s="75">
        <v>44093</v>
      </c>
      <c r="L136" s="47">
        <v>85.438599999999994</v>
      </c>
    </row>
    <row r="137" spans="1:12" x14ac:dyDescent="0.25">
      <c r="K137" s="75">
        <v>44100</v>
      </c>
      <c r="L137" s="47">
        <v>85.7072</v>
      </c>
    </row>
    <row r="138" spans="1:12" x14ac:dyDescent="0.25">
      <c r="K138" s="75">
        <v>44107</v>
      </c>
      <c r="L138" s="47">
        <v>84.974999999999994</v>
      </c>
    </row>
    <row r="139" spans="1:12" x14ac:dyDescent="0.25">
      <c r="K139" s="75">
        <v>44114</v>
      </c>
      <c r="L139" s="47">
        <v>84.298699999999997</v>
      </c>
    </row>
    <row r="140" spans="1:12" x14ac:dyDescent="0.25">
      <c r="A140" s="25"/>
      <c r="B140" s="24"/>
      <c r="K140" s="75">
        <v>44121</v>
      </c>
      <c r="L140" s="47">
        <v>83.551500000000004</v>
      </c>
    </row>
    <row r="141" spans="1:12" x14ac:dyDescent="0.25">
      <c r="A141" s="25"/>
      <c r="B141" s="24"/>
      <c r="K141" s="75">
        <v>44128</v>
      </c>
      <c r="L141" s="47">
        <v>83.315399999999997</v>
      </c>
    </row>
    <row r="142" spans="1:12" x14ac:dyDescent="0.25">
      <c r="K142" s="75">
        <v>44135</v>
      </c>
      <c r="L142" s="47">
        <v>84.490700000000004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92.400400000000005</v>
      </c>
    </row>
    <row r="153" spans="11:12" x14ac:dyDescent="0.25">
      <c r="K153" s="75">
        <v>43918</v>
      </c>
      <c r="L153" s="47">
        <v>79.555599999999998</v>
      </c>
    </row>
    <row r="154" spans="11:12" x14ac:dyDescent="0.25">
      <c r="K154" s="75">
        <v>43925</v>
      </c>
      <c r="L154" s="47">
        <v>75.474400000000003</v>
      </c>
    </row>
    <row r="155" spans="11:12" x14ac:dyDescent="0.25">
      <c r="K155" s="75">
        <v>43932</v>
      </c>
      <c r="L155" s="47">
        <v>72.513400000000004</v>
      </c>
    </row>
    <row r="156" spans="11:12" x14ac:dyDescent="0.25">
      <c r="K156" s="75">
        <v>43939</v>
      </c>
      <c r="L156" s="47">
        <v>74.042500000000004</v>
      </c>
    </row>
    <row r="157" spans="11:12" x14ac:dyDescent="0.25">
      <c r="K157" s="75">
        <v>43946</v>
      </c>
      <c r="L157" s="47">
        <v>84.871200000000002</v>
      </c>
    </row>
    <row r="158" spans="11:12" x14ac:dyDescent="0.25">
      <c r="K158" s="75">
        <v>43953</v>
      </c>
      <c r="L158" s="47">
        <v>81.495699999999999</v>
      </c>
    </row>
    <row r="159" spans="11:12" x14ac:dyDescent="0.25">
      <c r="K159" s="75">
        <v>43960</v>
      </c>
      <c r="L159" s="47">
        <v>79.3202</v>
      </c>
    </row>
    <row r="160" spans="11:12" x14ac:dyDescent="0.25">
      <c r="K160" s="75">
        <v>43967</v>
      </c>
      <c r="L160" s="47">
        <v>75.154499999999999</v>
      </c>
    </row>
    <row r="161" spans="11:12" x14ac:dyDescent="0.25">
      <c r="K161" s="75">
        <v>43974</v>
      </c>
      <c r="L161" s="47">
        <v>75.528000000000006</v>
      </c>
    </row>
    <row r="162" spans="11:12" x14ac:dyDescent="0.25">
      <c r="K162" s="75">
        <v>43981</v>
      </c>
      <c r="L162" s="47">
        <v>76.263400000000004</v>
      </c>
    </row>
    <row r="163" spans="11:12" x14ac:dyDescent="0.25">
      <c r="K163" s="75">
        <v>43988</v>
      </c>
      <c r="L163" s="47">
        <v>81.436000000000007</v>
      </c>
    </row>
    <row r="164" spans="11:12" x14ac:dyDescent="0.25">
      <c r="K164" s="75">
        <v>43995</v>
      </c>
      <c r="L164" s="47">
        <v>84.020099999999999</v>
      </c>
    </row>
    <row r="165" spans="11:12" x14ac:dyDescent="0.25">
      <c r="K165" s="75">
        <v>44002</v>
      </c>
      <c r="L165" s="47">
        <v>84.020600000000002</v>
      </c>
    </row>
    <row r="166" spans="11:12" x14ac:dyDescent="0.25">
      <c r="K166" s="75">
        <v>44009</v>
      </c>
      <c r="L166" s="47">
        <v>84.019400000000005</v>
      </c>
    </row>
    <row r="167" spans="11:12" x14ac:dyDescent="0.25">
      <c r="K167" s="75">
        <v>44016</v>
      </c>
      <c r="L167" s="47">
        <v>93.907799999999995</v>
      </c>
    </row>
    <row r="168" spans="11:12" x14ac:dyDescent="0.25">
      <c r="K168" s="75">
        <v>44023</v>
      </c>
      <c r="L168" s="47">
        <v>89.853499999999997</v>
      </c>
    </row>
    <row r="169" spans="11:12" x14ac:dyDescent="0.25">
      <c r="K169" s="75">
        <v>44030</v>
      </c>
      <c r="L169" s="47">
        <v>89.359200000000001</v>
      </c>
    </row>
    <row r="170" spans="11:12" x14ac:dyDescent="0.25">
      <c r="K170" s="75">
        <v>44037</v>
      </c>
      <c r="L170" s="47">
        <v>87.914299999999997</v>
      </c>
    </row>
    <row r="171" spans="11:12" x14ac:dyDescent="0.25">
      <c r="K171" s="75">
        <v>44044</v>
      </c>
      <c r="L171" s="47">
        <v>89.023600000000002</v>
      </c>
    </row>
    <row r="172" spans="11:12" x14ac:dyDescent="0.25">
      <c r="K172" s="75">
        <v>44051</v>
      </c>
      <c r="L172" s="47">
        <v>86.969099999999997</v>
      </c>
    </row>
    <row r="173" spans="11:12" x14ac:dyDescent="0.25">
      <c r="K173" s="75">
        <v>44058</v>
      </c>
      <c r="L173" s="47">
        <v>87.978700000000003</v>
      </c>
    </row>
    <row r="174" spans="11:12" x14ac:dyDescent="0.25">
      <c r="K174" s="75">
        <v>44065</v>
      </c>
      <c r="L174" s="47">
        <v>88.561999999999998</v>
      </c>
    </row>
    <row r="175" spans="11:12" x14ac:dyDescent="0.25">
      <c r="K175" s="75">
        <v>44072</v>
      </c>
      <c r="L175" s="47">
        <v>87.649299999999997</v>
      </c>
    </row>
    <row r="176" spans="11:12" x14ac:dyDescent="0.25">
      <c r="K176" s="75">
        <v>44079</v>
      </c>
      <c r="L176" s="47">
        <v>87.821299999999994</v>
      </c>
    </row>
    <row r="177" spans="11:12" x14ac:dyDescent="0.25">
      <c r="K177" s="75">
        <v>44086</v>
      </c>
      <c r="L177" s="47">
        <v>89.993700000000004</v>
      </c>
    </row>
    <row r="178" spans="11:12" x14ac:dyDescent="0.25">
      <c r="K178" s="75">
        <v>44093</v>
      </c>
      <c r="L178" s="47">
        <v>90.724999999999994</v>
      </c>
    </row>
    <row r="179" spans="11:12" x14ac:dyDescent="0.25">
      <c r="K179" s="75">
        <v>44100</v>
      </c>
      <c r="L179" s="47">
        <v>90.589799999999997</v>
      </c>
    </row>
    <row r="180" spans="11:12" x14ac:dyDescent="0.25">
      <c r="K180" s="75">
        <v>44107</v>
      </c>
      <c r="L180" s="47">
        <v>88.399000000000001</v>
      </c>
    </row>
    <row r="181" spans="11:12" x14ac:dyDescent="0.25">
      <c r="K181" s="75">
        <v>44114</v>
      </c>
      <c r="L181" s="47">
        <v>87.242699999999999</v>
      </c>
    </row>
    <row r="182" spans="11:12" x14ac:dyDescent="0.25">
      <c r="K182" s="75">
        <v>44121</v>
      </c>
      <c r="L182" s="47">
        <v>83.5625</v>
      </c>
    </row>
    <row r="183" spans="11:12" x14ac:dyDescent="0.25">
      <c r="K183" s="75">
        <v>44128</v>
      </c>
      <c r="L183" s="47">
        <v>83.580399999999997</v>
      </c>
    </row>
    <row r="184" spans="11:12" x14ac:dyDescent="0.25">
      <c r="K184" s="75">
        <v>44135</v>
      </c>
      <c r="L184" s="47">
        <v>84.455200000000005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Contents</vt:lpstr>
      <vt:lpstr>Agriculture, forestry and f...</vt:lpstr>
      <vt:lpstr>Mining</vt:lpstr>
      <vt:lpstr>Manufacturing</vt:lpstr>
      <vt:lpstr>Electricity, gas, water and...</vt:lpstr>
      <vt:lpstr>Construction</vt:lpstr>
      <vt:lpstr>Wholesale trade</vt:lpstr>
      <vt:lpstr>Retail trade</vt:lpstr>
      <vt:lpstr>Accommodation and food serv...</vt:lpstr>
      <vt:lpstr>Transport, postal and wareh...</vt:lpstr>
      <vt:lpstr>Information media and telec...</vt:lpstr>
      <vt:lpstr>Financial and insurance ser...</vt:lpstr>
      <vt:lpstr>Rental, hiring and real est...</vt:lpstr>
      <vt:lpstr>Professional, scientific an...</vt:lpstr>
      <vt:lpstr>Administrative and support ...</vt:lpstr>
      <vt:lpstr>Public administration and s...</vt:lpstr>
      <vt:lpstr>Education and training</vt:lpstr>
      <vt:lpstr>Health care and social assi...</vt:lpstr>
      <vt:lpstr>Arts and recreation services</vt:lpstr>
      <vt:lpstr>Other services</vt:lpstr>
      <vt:lpstr>'Accommodation and food serv...'!Print_Area</vt:lpstr>
      <vt:lpstr>'Administrative and support ...'!Print_Area</vt:lpstr>
      <vt:lpstr>'Agriculture, forestry and f...'!Print_Area</vt:lpstr>
      <vt:lpstr>'Arts and recreation services'!Print_Area</vt:lpstr>
      <vt:lpstr>Construction!Print_Area</vt:lpstr>
      <vt:lpstr>'Education and training'!Print_Area</vt:lpstr>
      <vt:lpstr>'Electricity, gas, water and...'!Print_Area</vt:lpstr>
      <vt:lpstr>'Financial and insurance ser...'!Print_Area</vt:lpstr>
      <vt:lpstr>'Health care and social assi...'!Print_Area</vt:lpstr>
      <vt:lpstr>'Information media and telec...'!Print_Area</vt:lpstr>
      <vt:lpstr>Manufacturing!Print_Area</vt:lpstr>
      <vt:lpstr>Mining!Print_Area</vt:lpstr>
      <vt:lpstr>'Other services'!Print_Area</vt:lpstr>
      <vt:lpstr>'Professional, scientific an...'!Print_Area</vt:lpstr>
      <vt:lpstr>'Public administration and s...'!Print_Area</vt:lpstr>
      <vt:lpstr>'Rental, hiring and real est...'!Print_Area</vt:lpstr>
      <vt:lpstr>'Retail trade'!Print_Area</vt:lpstr>
      <vt:lpstr>'Transport, postal and wareh...'!Print_Area</vt:lpstr>
      <vt:lpstr>'Wholesale trade'!Print_Area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2020-06-12T04:11:39Z</dcterms:created>
  <dcterms:modified xsi:type="dcterms:W3CDTF">2020-11-15T23:49:08Z</dcterms:modified>
</cp:coreProperties>
</file>