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S:\STP Covid-19 project\Dissemination\Week ending 31 October 2020\IPE materials\Downloads\"/>
    </mc:Choice>
  </mc:AlternateContent>
  <xr:revisionPtr revIDLastSave="0" documentId="13_ncr:1_{B23ECC66-4C98-4EAA-AF77-A1F954993178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Contents" sheetId="2" r:id="rId1"/>
    <sheet name="National Spotlight" sheetId="45" r:id="rId2"/>
  </sheets>
  <definedNames>
    <definedName name="_AMO_UniqueIdentifier" hidden="1">"'2995e12c-7f92-4103-a2d1-a1d598d57c6f'"</definedName>
    <definedName name="_xlnm.Print_Area" localSheetId="1">'National Spotlight'!$A$1:$I$135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45" l="1"/>
  <c r="A92" i="45"/>
  <c r="F8" i="45"/>
  <c r="B8" i="45"/>
  <c r="I8" i="45" l="1"/>
  <c r="E8" i="45"/>
  <c r="H8" i="45"/>
  <c r="D8" i="45"/>
  <c r="G8" i="45"/>
  <c r="C8" i="45"/>
</calcChain>
</file>

<file path=xl/sharedStrings.xml><?xml version="1.0" encoding="utf-8"?>
<sst xmlns="http://schemas.openxmlformats.org/spreadsheetml/2006/main" count="271" uniqueCount="87">
  <si>
    <t xml:space="preserve">            Australian Bureau of Statistics</t>
  </si>
  <si>
    <t>Australia</t>
  </si>
  <si>
    <t>Weekly Payroll Jobs and Wages in Australia - National level</t>
  </si>
  <si>
    <t>Week ending 14 March</t>
  </si>
  <si>
    <t>Graph 2</t>
  </si>
  <si>
    <t>Prev mth</t>
  </si>
  <si>
    <t>Prev wk</t>
  </si>
  <si>
    <t>This wk</t>
  </si>
  <si>
    <t>Graph 3</t>
  </si>
  <si>
    <t>Graph 4</t>
  </si>
  <si>
    <t>This week</t>
  </si>
  <si>
    <t>Graph 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</si>
  <si>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</si>
  <si>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</si>
  <si>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</si>
  <si>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</si>
  <si>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</si>
  <si>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</si>
  <si>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</si>
  <si>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</si>
  <si>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</si>
  <si>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</si>
  <si>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</si>
  <si>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</si>
  <si>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</si>
  <si>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</si>
  <si>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</si>
  <si>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</si>
  <si>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</si>
  <si>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</si>
  <si>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</si>
  <si>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Graph 6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</si>
  <si>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</si>
  <si>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</si>
  <si>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</si>
  <si>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</si>
  <si>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</si>
  <si>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National spotlight</t>
  </si>
  <si>
    <t>© Commonwealth of Australia 2020</t>
  </si>
  <si>
    <t>For businesses that are Single Touch Payroll enabled</t>
  </si>
  <si>
    <t>Jobholder Location</t>
  </si>
  <si>
    <t>NSW</t>
  </si>
  <si>
    <t>Vic.</t>
  </si>
  <si>
    <t>Qld.</t>
  </si>
  <si>
    <t>SA</t>
  </si>
  <si>
    <t>WA</t>
  </si>
  <si>
    <t>Tas.</t>
  </si>
  <si>
    <t>NT</t>
  </si>
  <si>
    <t>ACT</t>
  </si>
  <si>
    <t>Jobholder Demographics</t>
  </si>
  <si>
    <t>Males</t>
  </si>
  <si>
    <t>Females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</si>
  <si>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</si>
  <si>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</si>
  <si>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</si>
  <si>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</si>
  <si>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</si>
  <si>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</si>
  <si>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</si>
  <si>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</si>
  <si>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Indexed male jobs</t>
  </si>
  <si>
    <t>Indexed female jobs</t>
  </si>
  <si>
    <t>Av weekly wages by age</t>
  </si>
  <si>
    <t>Av weekly wages by ind</t>
  </si>
  <si>
    <t>Graph 7</t>
  </si>
  <si>
    <t>Dist jobs by ind</t>
  </si>
  <si>
    <t>Change jobs 14 Mar</t>
  </si>
  <si>
    <t>Change jobs prev week</t>
  </si>
  <si>
    <t>Graph 1 jobs</t>
  </si>
  <si>
    <t/>
  </si>
  <si>
    <t>graph 1 wages</t>
  </si>
  <si>
    <t>Change in payroll jobs and total wages</t>
  </si>
  <si>
    <t>Payroll jobs</t>
  </si>
  <si>
    <t>Total wages</t>
  </si>
  <si>
    <t>Indexed number of payroll jobs and total wages</t>
  </si>
  <si>
    <t>Indexed number of payroll jobs held by men each week by age group</t>
  </si>
  <si>
    <t>Indexed number of payroll jobs held by women each week by age group</t>
  </si>
  <si>
    <t>Average weekly wages per payroll job by age group</t>
  </si>
  <si>
    <t>Average weekly wages per payroll job by industry</t>
  </si>
  <si>
    <t>Distribution of payroll jobs by industry</t>
  </si>
  <si>
    <t>Current week</t>
  </si>
  <si>
    <t>Base week</t>
  </si>
  <si>
    <t>Previous fortnight</t>
  </si>
  <si>
    <t>Previous month (week ending 03 October)</t>
  </si>
  <si>
    <t>Previous week (ending 24 October)</t>
  </si>
  <si>
    <t>This week (ending 31 October)</t>
  </si>
  <si>
    <t>Released at 11.30am (Canberra time) 17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</si>
</sst>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C09]d\ mmmm\ yyyy;@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7" fillId="0" borderId="0" xfId="4" applyFont="1" applyFill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Alignment="1" applyProtection="1">
      <alignment horizontal="right"/>
      <protection hidden="1"/>
    </xf>
    <xf numFmtId="166" fontId="10" fillId="0" borderId="0" xfId="1" applyNumberFormat="1" applyFont="1" applyFill="1" applyAlignment="1" applyProtection="1">
      <alignment horizontal="center"/>
      <protection hidden="1"/>
    </xf>
    <xf numFmtId="0" fontId="11" fillId="0" borderId="0" xfId="0" applyFont="1" applyFill="1" applyProtection="1">
      <protection hidden="1"/>
    </xf>
    <xf numFmtId="3" fontId="10" fillId="0" borderId="0" xfId="0" applyNumberFormat="1" applyFont="1" applyFill="1" applyAlignment="1" applyProtection="1">
      <alignment horizontal="right"/>
      <protection hidden="1"/>
    </xf>
    <xf numFmtId="0" fontId="8" fillId="0" borderId="0" xfId="4" applyFont="1" applyBorder="1" applyAlignment="1">
      <alignment vertical="center"/>
    </xf>
    <xf numFmtId="0" fontId="12" fillId="0" borderId="0" xfId="4" applyFont="1" applyBorder="1" applyAlignment="1">
      <alignment horizontal="left"/>
    </xf>
    <xf numFmtId="0" fontId="13" fillId="0" borderId="0" xfId="4" applyFont="1"/>
    <xf numFmtId="0" fontId="14" fillId="0" borderId="0" xfId="0" applyFont="1"/>
    <xf numFmtId="0" fontId="6" fillId="0" borderId="0" xfId="5" applyFont="1" applyFill="1" applyAlignment="1" applyProtection="1">
      <alignment horizontal="left" wrapText="1"/>
    </xf>
    <xf numFmtId="0" fontId="4" fillId="0" borderId="3" xfId="4" applyBorder="1" applyAlignment="1" applyProtection="1">
      <alignment wrapText="1"/>
      <protection locked="0"/>
    </xf>
    <xf numFmtId="0" fontId="4" fillId="0" borderId="3" xfId="4" applyBorder="1" applyAlignment="1">
      <alignment wrapText="1"/>
    </xf>
    <xf numFmtId="0" fontId="16" fillId="0" borderId="0" xfId="5" applyFont="1" applyAlignment="1" applyProtection="1"/>
    <xf numFmtId="0" fontId="12" fillId="0" borderId="0" xfId="5" applyFont="1" applyAlignment="1" applyProtection="1"/>
    <xf numFmtId="0" fontId="15" fillId="0" borderId="0" xfId="5" applyAlignment="1" applyProtection="1"/>
    <xf numFmtId="0" fontId="4" fillId="0" borderId="0" xfId="4" applyFont="1" applyBorder="1" applyAlignment="1">
      <alignment horizontal="left"/>
    </xf>
    <xf numFmtId="0" fontId="12" fillId="0" borderId="0" xfId="4" applyFont="1"/>
    <xf numFmtId="0" fontId="4" fillId="0" borderId="0" xfId="4"/>
    <xf numFmtId="0" fontId="15" fillId="0" borderId="0" xfId="5" applyAlignment="1" applyProtection="1">
      <alignment horizontal="center"/>
    </xf>
    <xf numFmtId="0" fontId="1" fillId="0" borderId="0" xfId="0" applyFont="1"/>
    <xf numFmtId="0" fontId="1" fillId="0" borderId="0" xfId="0" applyFont="1" applyFill="1" applyProtection="1">
      <protection hidden="1"/>
    </xf>
    <xf numFmtId="0" fontId="19" fillId="0" borderId="0" xfId="4" applyFont="1" applyBorder="1" applyAlignment="1" applyProtection="1">
      <alignment vertical="center"/>
      <protection hidden="1"/>
    </xf>
    <xf numFmtId="14" fontId="1" fillId="0" borderId="0" xfId="0" applyNumberFormat="1" applyFont="1" applyFill="1" applyProtection="1">
      <protection hidden="1"/>
    </xf>
    <xf numFmtId="2" fontId="1" fillId="0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Fill="1" applyAlignment="1" applyProtection="1">
      <alignment horizontal="left"/>
      <protection hidden="1"/>
    </xf>
    <xf numFmtId="0" fontId="20" fillId="0" borderId="0" xfId="0" applyFont="1" applyFill="1" applyProtection="1">
      <protection hidden="1"/>
    </xf>
    <xf numFmtId="166" fontId="1" fillId="0" borderId="0" xfId="1" applyNumberFormat="1" applyFont="1" applyFill="1" applyProtection="1">
      <protection hidden="1"/>
    </xf>
    <xf numFmtId="0" fontId="1" fillId="0" borderId="0" xfId="0" applyFont="1" applyFill="1" applyAlignment="1" applyProtection="1">
      <alignment horizontal="left" vertical="center" indent="1"/>
      <protection hidden="1"/>
    </xf>
    <xf numFmtId="166" fontId="18" fillId="0" borderId="0" xfId="1" applyNumberFormat="1" applyFont="1" applyFill="1" applyBorder="1" applyAlignment="1" applyProtection="1">
      <alignment horizontal="center"/>
      <protection hidden="1"/>
    </xf>
    <xf numFmtId="0" fontId="21" fillId="0" borderId="0" xfId="0" applyFont="1" applyFill="1" applyProtection="1">
      <protection hidden="1"/>
    </xf>
    <xf numFmtId="0" fontId="20" fillId="0" borderId="0" xfId="0" applyFont="1" applyFill="1" applyAlignment="1" applyProtection="1">
      <protection hidden="1"/>
    </xf>
    <xf numFmtId="0" fontId="20" fillId="0" borderId="0" xfId="0" applyFont="1" applyAlignment="1" applyProtection="1">
      <protection hidden="1"/>
    </xf>
    <xf numFmtId="0" fontId="10" fillId="0" borderId="0" xfId="0" applyFont="1" applyAlignment="1">
      <alignment vertical="center"/>
    </xf>
    <xf numFmtId="0" fontId="24" fillId="0" borderId="0" xfId="4" applyFont="1" applyFill="1" applyBorder="1" applyAlignment="1">
      <alignment horizontal="left" vertical="center"/>
    </xf>
    <xf numFmtId="0" fontId="25" fillId="0" borderId="0" xfId="2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Protection="1">
      <protection hidden="1"/>
    </xf>
    <xf numFmtId="14" fontId="24" fillId="0" borderId="0" xfId="3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165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protection hidden="1"/>
    </xf>
    <xf numFmtId="166" fontId="24" fillId="0" borderId="0" xfId="1" applyNumberFormat="1" applyFont="1" applyFill="1" applyBorder="1" applyAlignment="1" applyProtection="1">
      <alignment horizontal="center"/>
      <protection hidden="1"/>
    </xf>
    <xf numFmtId="164" fontId="24" fillId="0" borderId="0" xfId="1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4" fillId="0" borderId="0" xfId="0" applyFont="1" applyFill="1" applyBorder="1"/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Fill="1" applyBorder="1" applyAlignment="1" applyProtection="1">
      <protection hidden="1"/>
    </xf>
    <xf numFmtId="16" fontId="24" fillId="0" borderId="0" xfId="3" applyNumberFormat="1" applyFont="1" applyFill="1" applyBorder="1" applyAlignment="1">
      <alignment horizontal="center"/>
    </xf>
    <xf numFmtId="1" fontId="24" fillId="0" borderId="0" xfId="1" applyNumberFormat="1" applyFont="1" applyFill="1" applyBorder="1" applyAlignment="1" applyProtection="1">
      <alignment horizontal="center"/>
      <protection hidden="1"/>
    </xf>
    <xf numFmtId="9" fontId="24" fillId="0" borderId="0" xfId="1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5" fillId="0" borderId="0" xfId="4" applyFont="1" applyFill="1" applyAlignment="1">
      <alignment horizontal="left" vertic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18" fillId="0" borderId="0" xfId="0" applyFont="1"/>
    <xf numFmtId="166" fontId="24" fillId="0" borderId="0" xfId="1" applyNumberFormat="1" applyFont="1" applyFill="1" applyBorder="1" applyAlignment="1" applyProtection="1">
      <alignment horizontal="right"/>
      <protection hidden="1"/>
    </xf>
    <xf numFmtId="0" fontId="1" fillId="0" borderId="16" xfId="0" applyFont="1" applyBorder="1"/>
    <xf numFmtId="0" fontId="1" fillId="0" borderId="21" xfId="0" applyFont="1" applyBorder="1"/>
    <xf numFmtId="0" fontId="20" fillId="0" borderId="21" xfId="0" applyFont="1" applyBorder="1" applyProtection="1">
      <protection hidden="1"/>
    </xf>
    <xf numFmtId="166" fontId="18" fillId="0" borderId="24" xfId="1" applyNumberFormat="1" applyFont="1" applyFill="1" applyBorder="1" applyAlignment="1" applyProtection="1">
      <alignment horizontal="center"/>
      <protection hidden="1"/>
    </xf>
    <xf numFmtId="0" fontId="18" fillId="0" borderId="21" xfId="0" applyFont="1" applyBorder="1" applyAlignment="1" applyProtection="1">
      <alignment horizontal="left" indent="1"/>
      <protection hidden="1"/>
    </xf>
    <xf numFmtId="0" fontId="18" fillId="0" borderId="21" xfId="0" applyFont="1" applyFill="1" applyBorder="1" applyAlignment="1" applyProtection="1">
      <alignment horizontal="left" indent="1"/>
      <protection hidden="1"/>
    </xf>
    <xf numFmtId="0" fontId="18" fillId="0" borderId="22" xfId="0" applyFont="1" applyBorder="1" applyAlignment="1" applyProtection="1">
      <alignment horizontal="left" indent="1"/>
      <protection hidden="1"/>
    </xf>
    <xf numFmtId="166" fontId="18" fillId="0" borderId="10" xfId="1" applyNumberFormat="1" applyFont="1" applyFill="1" applyBorder="1" applyAlignment="1" applyProtection="1">
      <alignment horizontal="center"/>
      <protection hidden="1"/>
    </xf>
    <xf numFmtId="166" fontId="18" fillId="0" borderId="25" xfId="1" applyNumberFormat="1" applyFont="1" applyFill="1" applyBorder="1" applyAlignment="1" applyProtection="1">
      <alignment horizontal="center"/>
      <protection hidden="1"/>
    </xf>
    <xf numFmtId="14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>
      <alignment horizontal="center"/>
    </xf>
    <xf numFmtId="2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/>
    <xf numFmtId="166" fontId="24" fillId="0" borderId="0" xfId="1" applyNumberFormat="1" applyFont="1" applyFill="1" applyBorder="1" applyAlignment="1" applyProtection="1">
      <protection hidden="1"/>
    </xf>
    <xf numFmtId="0" fontId="5" fillId="3" borderId="0" xfId="4" applyFont="1" applyFill="1" applyAlignment="1">
      <alignment horizontal="left" vertical="center"/>
    </xf>
    <xf numFmtId="0" fontId="6" fillId="0" borderId="0" xfId="4" applyFont="1" applyAlignment="1">
      <alignment vertical="center" wrapText="1"/>
    </xf>
    <xf numFmtId="0" fontId="16" fillId="0" borderId="0" xfId="5" applyFont="1" applyAlignment="1" applyProtection="1"/>
    <xf numFmtId="0" fontId="14" fillId="4" borderId="6" xfId="0" applyFont="1" applyFill="1" applyBorder="1" applyAlignment="1" applyProtection="1">
      <alignment horizontal="center" vertical="center" wrapText="1"/>
      <protection hidden="1"/>
    </xf>
    <xf numFmtId="0" fontId="14" fillId="4" borderId="11" xfId="0" applyFont="1" applyFill="1" applyBorder="1" applyAlignment="1" applyProtection="1">
      <alignment horizontal="center" vertical="center" wrapText="1"/>
      <protection hidden="1"/>
    </xf>
    <xf numFmtId="0" fontId="14" fillId="4" borderId="7" xfId="0" applyFont="1" applyFill="1" applyBorder="1" applyAlignment="1" applyProtection="1">
      <alignment horizontal="center" vertical="center" wrapText="1"/>
      <protection hidden="1"/>
    </xf>
    <xf numFmtId="0" fontId="14" fillId="4" borderId="12" xfId="0" applyFont="1" applyFill="1" applyBorder="1" applyAlignment="1" applyProtection="1">
      <alignment horizontal="center" vertical="center" wrapText="1"/>
      <protection hidden="1"/>
    </xf>
    <xf numFmtId="0" fontId="22" fillId="0" borderId="14" xfId="0" applyFont="1" applyFill="1" applyBorder="1" applyAlignment="1" applyProtection="1">
      <alignment horizontal="center"/>
      <protection hidden="1"/>
    </xf>
    <xf numFmtId="0" fontId="22" fillId="0" borderId="15" xfId="0" applyFont="1" applyFill="1" applyBorder="1" applyAlignment="1" applyProtection="1">
      <alignment horizontal="center"/>
      <protection hidden="1"/>
    </xf>
    <xf numFmtId="0" fontId="22" fillId="0" borderId="23" xfId="0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24" xfId="0" applyFont="1" applyFill="1" applyBorder="1" applyAlignment="1" applyProtection="1">
      <alignment horizontal="center"/>
      <protection hidden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14" fillId="4" borderId="4" xfId="0" applyFont="1" applyFill="1" applyBorder="1" applyAlignment="1" applyProtection="1">
      <alignment horizontal="center" vertical="center" wrapText="1"/>
      <protection hidden="1"/>
    </xf>
    <xf numFmtId="0" fontId="14" fillId="4" borderId="9" xfId="0" applyFont="1" applyFill="1" applyBorder="1" applyAlignment="1" applyProtection="1">
      <alignment horizontal="center" vertical="center" wrapText="1"/>
      <protection hidden="1"/>
    </xf>
    <xf numFmtId="0" fontId="14" fillId="4" borderId="5" xfId="0" applyFont="1" applyFill="1" applyBorder="1" applyAlignment="1" applyProtection="1">
      <alignment horizontal="center" vertical="center" wrapText="1"/>
      <protection hidden="1"/>
    </xf>
    <xf numFmtId="0" fontId="14" fillId="4" borderId="10" xfId="0" applyFont="1" applyFill="1" applyBorder="1" applyAlignment="1" applyProtection="1">
      <alignment horizontal="center" vertical="center" wrapText="1"/>
      <protection hidden="1"/>
    </xf>
    <xf numFmtId="0" fontId="14" fillId="4" borderId="8" xfId="0" applyFont="1" applyFill="1" applyBorder="1" applyAlignment="1" applyProtection="1">
      <alignment horizontal="center" vertical="center" wrapText="1"/>
      <protection hidden="1"/>
    </xf>
    <xf numFmtId="0" fontId="14" fillId="4" borderId="13" xfId="0" applyFont="1" applyFill="1" applyBorder="1" applyAlignment="1" applyProtection="1">
      <alignment horizontal="center" vertical="center" wrapText="1"/>
      <protection hidden="1"/>
    </xf>
  </cellXfs>
  <cellStyles count="6">
    <cellStyle name="Heading 2" xfId="2" builtinId="17"/>
    <cellStyle name="Hyperlink" xfId="5" builtinId="8"/>
    <cellStyle name="Input" xfId="3" builtinId="20"/>
    <cellStyle name="Normal" xfId="0" builtinId="0"/>
    <cellStyle name="Normal 2" xfId="4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76492926789099"/>
          <c:y val="8.411780772877862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Spotlight'!$L$144:$L$162</c:f>
              <c:numCache>
                <c:formatCode>0.0%</c:formatCode>
                <c:ptCount val="19"/>
                <c:pt idx="0">
                  <c:v>1.3100000000000001E-2</c:v>
                </c:pt>
                <c:pt idx="1">
                  <c:v>1.7000000000000001E-2</c:v>
                </c:pt>
                <c:pt idx="2">
                  <c:v>6.7799999999999999E-2</c:v>
                </c:pt>
                <c:pt idx="3">
                  <c:v>1.01E-2</c:v>
                </c:pt>
                <c:pt idx="4">
                  <c:v>6.6400000000000001E-2</c:v>
                </c:pt>
                <c:pt idx="5">
                  <c:v>4.5699999999999998E-2</c:v>
                </c:pt>
                <c:pt idx="6">
                  <c:v>0.10059999999999999</c:v>
                </c:pt>
                <c:pt idx="7">
                  <c:v>7.0900000000000005E-2</c:v>
                </c:pt>
                <c:pt idx="8">
                  <c:v>4.0899999999999999E-2</c:v>
                </c:pt>
                <c:pt idx="9">
                  <c:v>1.44E-2</c:v>
                </c:pt>
                <c:pt idx="10">
                  <c:v>3.9399999999999998E-2</c:v>
                </c:pt>
                <c:pt idx="11">
                  <c:v>2.1499999999999998E-2</c:v>
                </c:pt>
                <c:pt idx="12">
                  <c:v>8.3199999999999996E-2</c:v>
                </c:pt>
                <c:pt idx="13">
                  <c:v>6.7900000000000002E-2</c:v>
                </c:pt>
                <c:pt idx="14">
                  <c:v>6.4500000000000002E-2</c:v>
                </c:pt>
                <c:pt idx="15">
                  <c:v>8.1199999999999994E-2</c:v>
                </c:pt>
                <c:pt idx="16">
                  <c:v>0.14399999999999999</c:v>
                </c:pt>
                <c:pt idx="17">
                  <c:v>1.6400000000000001E-2</c:v>
                </c:pt>
                <c:pt idx="18">
                  <c:v>3.44E-2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6-473B-ABD2-4FE295CBAAC3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Spotlight'!$L$164:$L$182</c:f>
              <c:numCache>
                <c:formatCode>0.0%</c:formatCode>
                <c:ptCount val="19"/>
                <c:pt idx="0">
                  <c:v>1.26E-2</c:v>
                </c:pt>
                <c:pt idx="1">
                  <c:v>1.7299999999999999E-2</c:v>
                </c:pt>
                <c:pt idx="2">
                  <c:v>6.7599999999999993E-2</c:v>
                </c:pt>
                <c:pt idx="3">
                  <c:v>1.04E-2</c:v>
                </c:pt>
                <c:pt idx="4">
                  <c:v>6.4600000000000005E-2</c:v>
                </c:pt>
                <c:pt idx="5">
                  <c:v>4.5499999999999999E-2</c:v>
                </c:pt>
                <c:pt idx="6">
                  <c:v>0.1031</c:v>
                </c:pt>
                <c:pt idx="7">
                  <c:v>6.1800000000000001E-2</c:v>
                </c:pt>
                <c:pt idx="8">
                  <c:v>3.9899999999999998E-2</c:v>
                </c:pt>
                <c:pt idx="9">
                  <c:v>1.3599999999999999E-2</c:v>
                </c:pt>
                <c:pt idx="10">
                  <c:v>4.2000000000000003E-2</c:v>
                </c:pt>
                <c:pt idx="11">
                  <c:v>2.0899999999999998E-2</c:v>
                </c:pt>
                <c:pt idx="12">
                  <c:v>8.2699999999999996E-2</c:v>
                </c:pt>
                <c:pt idx="13">
                  <c:v>6.7400000000000002E-2</c:v>
                </c:pt>
                <c:pt idx="14">
                  <c:v>6.8500000000000005E-2</c:v>
                </c:pt>
                <c:pt idx="15">
                  <c:v>8.2500000000000004E-2</c:v>
                </c:pt>
                <c:pt idx="16">
                  <c:v>0.15040000000000001</c:v>
                </c:pt>
                <c:pt idx="17">
                  <c:v>1.47E-2</c:v>
                </c:pt>
                <c:pt idx="18">
                  <c:v>3.3599999999999998E-2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6-473B-ABD2-4FE295CBA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Spotlight'!$L$24:$L$30</c:f>
              <c:numCache>
                <c:formatCode>0.0</c:formatCode>
                <c:ptCount val="7"/>
                <c:pt idx="0">
                  <c:v>100.84</c:v>
                </c:pt>
                <c:pt idx="1">
                  <c:v>94.58</c:v>
                </c:pt>
                <c:pt idx="2">
                  <c:v>96.63</c:v>
                </c:pt>
                <c:pt idx="3">
                  <c:v>97.43</c:v>
                </c:pt>
                <c:pt idx="4">
                  <c:v>97.42</c:v>
                </c:pt>
                <c:pt idx="5">
                  <c:v>93.72</c:v>
                </c:pt>
                <c:pt idx="6">
                  <c:v>88.29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0-41BB-8650-1026A71BCD46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Spotlight'!$L$33:$L$39</c:f>
              <c:numCache>
                <c:formatCode>0.0</c:formatCode>
                <c:ptCount val="7"/>
                <c:pt idx="0">
                  <c:v>101.53</c:v>
                </c:pt>
                <c:pt idx="1">
                  <c:v>94.25</c:v>
                </c:pt>
                <c:pt idx="2">
                  <c:v>95.71</c:v>
                </c:pt>
                <c:pt idx="3">
                  <c:v>96.59</c:v>
                </c:pt>
                <c:pt idx="4">
                  <c:v>96.62</c:v>
                </c:pt>
                <c:pt idx="5">
                  <c:v>92.95</c:v>
                </c:pt>
                <c:pt idx="6">
                  <c:v>88.04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60-41BB-8650-1026A71BCD46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Spotlight'!$L$42:$L$48</c:f>
              <c:numCache>
                <c:formatCode>0.0</c:formatCode>
                <c:ptCount val="7"/>
                <c:pt idx="0">
                  <c:v>103.71</c:v>
                </c:pt>
                <c:pt idx="1">
                  <c:v>95.07</c:v>
                </c:pt>
                <c:pt idx="2">
                  <c:v>96.16</c:v>
                </c:pt>
                <c:pt idx="3">
                  <c:v>97.13</c:v>
                </c:pt>
                <c:pt idx="4">
                  <c:v>97.15</c:v>
                </c:pt>
                <c:pt idx="5">
                  <c:v>93.41</c:v>
                </c:pt>
                <c:pt idx="6">
                  <c:v>88.27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60-41BB-8650-1026A71BC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Spotlight'!$L$82:$L$88</c:f>
              <c:numCache>
                <c:formatCode>0.0</c:formatCode>
                <c:ptCount val="7"/>
                <c:pt idx="0">
                  <c:v>334.91</c:v>
                </c:pt>
                <c:pt idx="1">
                  <c:v>1011.02</c:v>
                </c:pt>
                <c:pt idx="2">
                  <c:v>1594.6</c:v>
                </c:pt>
                <c:pt idx="3">
                  <c:v>1853.09</c:v>
                </c:pt>
                <c:pt idx="4">
                  <c:v>1755.08</c:v>
                </c:pt>
                <c:pt idx="5">
                  <c:v>1466.32</c:v>
                </c:pt>
                <c:pt idx="6">
                  <c:v>1024.08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4-4820-8D35-800B1D374B87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Spotlight'!$L$91:$L$97</c:f>
              <c:numCache>
                <c:formatCode>0.0</c:formatCode>
                <c:ptCount val="7"/>
                <c:pt idx="0">
                  <c:v>391.74</c:v>
                </c:pt>
                <c:pt idx="1">
                  <c:v>1070.74</c:v>
                </c:pt>
                <c:pt idx="2">
                  <c:v>1583.27</c:v>
                </c:pt>
                <c:pt idx="3">
                  <c:v>1780.48</c:v>
                </c:pt>
                <c:pt idx="4">
                  <c:v>1684.31</c:v>
                </c:pt>
                <c:pt idx="5">
                  <c:v>1424.17</c:v>
                </c:pt>
                <c:pt idx="6">
                  <c:v>1027.18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84-4820-8D35-800B1D374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0951560756328"/>
          <c:y val="8.697923364033366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Spotlight'!$L$102:$L$120</c:f>
              <c:numCache>
                <c:formatCode>0</c:formatCode>
                <c:ptCount val="19"/>
                <c:pt idx="0">
                  <c:v>1081.48</c:v>
                </c:pt>
                <c:pt idx="1">
                  <c:v>3568.05</c:v>
                </c:pt>
                <c:pt idx="2">
                  <c:v>1637.27</c:v>
                </c:pt>
                <c:pt idx="3">
                  <c:v>2142.73</c:v>
                </c:pt>
                <c:pt idx="4">
                  <c:v>1725.1</c:v>
                </c:pt>
                <c:pt idx="5">
                  <c:v>1766.76</c:v>
                </c:pt>
                <c:pt idx="6">
                  <c:v>913.03</c:v>
                </c:pt>
                <c:pt idx="7">
                  <c:v>673.07</c:v>
                </c:pt>
                <c:pt idx="8">
                  <c:v>1660.46</c:v>
                </c:pt>
                <c:pt idx="9">
                  <c:v>1914.2</c:v>
                </c:pt>
                <c:pt idx="10">
                  <c:v>2228.65</c:v>
                </c:pt>
                <c:pt idx="11">
                  <c:v>1447.73</c:v>
                </c:pt>
                <c:pt idx="12">
                  <c:v>1898.78</c:v>
                </c:pt>
                <c:pt idx="13">
                  <c:v>1317.22</c:v>
                </c:pt>
                <c:pt idx="14">
                  <c:v>1648.17</c:v>
                </c:pt>
                <c:pt idx="15">
                  <c:v>1325.31</c:v>
                </c:pt>
                <c:pt idx="16">
                  <c:v>1269.76</c:v>
                </c:pt>
                <c:pt idx="17">
                  <c:v>958.37</c:v>
                </c:pt>
                <c:pt idx="18">
                  <c:v>1130.83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2-4AE6-83F9-0ADFCD53DD3A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Spotlight'!$L$122:$L$140</c:f>
              <c:numCache>
                <c:formatCode>0</c:formatCode>
                <c:ptCount val="19"/>
                <c:pt idx="0">
                  <c:v>1136.95</c:v>
                </c:pt>
                <c:pt idx="1">
                  <c:v>2956.44</c:v>
                </c:pt>
                <c:pt idx="2">
                  <c:v>1556.37</c:v>
                </c:pt>
                <c:pt idx="3">
                  <c:v>2170.34</c:v>
                </c:pt>
                <c:pt idx="4">
                  <c:v>1726.99</c:v>
                </c:pt>
                <c:pt idx="5">
                  <c:v>1648.08</c:v>
                </c:pt>
                <c:pt idx="6">
                  <c:v>895.96</c:v>
                </c:pt>
                <c:pt idx="7">
                  <c:v>672.79</c:v>
                </c:pt>
                <c:pt idx="8">
                  <c:v>1599.62</c:v>
                </c:pt>
                <c:pt idx="9">
                  <c:v>2032.68</c:v>
                </c:pt>
                <c:pt idx="10">
                  <c:v>2014.5</c:v>
                </c:pt>
                <c:pt idx="11">
                  <c:v>1440.79</c:v>
                </c:pt>
                <c:pt idx="12">
                  <c:v>1877.06</c:v>
                </c:pt>
                <c:pt idx="13">
                  <c:v>1327.51</c:v>
                </c:pt>
                <c:pt idx="14">
                  <c:v>1608.15</c:v>
                </c:pt>
                <c:pt idx="15">
                  <c:v>1352.7</c:v>
                </c:pt>
                <c:pt idx="16">
                  <c:v>1300.8399999999999</c:v>
                </c:pt>
                <c:pt idx="17">
                  <c:v>965.74</c:v>
                </c:pt>
                <c:pt idx="18">
                  <c:v>1189.6300000000001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C2-4AE6-83F9-0ADFCD53D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03 October)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Spotlight'!$L$53:$L$59</c:f>
              <c:numCache>
                <c:formatCode>0.0</c:formatCode>
                <c:ptCount val="7"/>
                <c:pt idx="0">
                  <c:v>98.57</c:v>
                </c:pt>
                <c:pt idx="1">
                  <c:v>94.49</c:v>
                </c:pt>
                <c:pt idx="2">
                  <c:v>97.34</c:v>
                </c:pt>
                <c:pt idx="3">
                  <c:v>97.88</c:v>
                </c:pt>
                <c:pt idx="4">
                  <c:v>97.3</c:v>
                </c:pt>
                <c:pt idx="5">
                  <c:v>93.04</c:v>
                </c:pt>
                <c:pt idx="6">
                  <c:v>87.02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2-48EC-9D0C-345D8D810367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24 October)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Spotlight'!$L$62:$L$68</c:f>
              <c:numCache>
                <c:formatCode>0.0</c:formatCode>
                <c:ptCount val="7"/>
                <c:pt idx="0">
                  <c:v>100.01</c:v>
                </c:pt>
                <c:pt idx="1">
                  <c:v>94.88</c:v>
                </c:pt>
                <c:pt idx="2">
                  <c:v>97.18</c:v>
                </c:pt>
                <c:pt idx="3">
                  <c:v>98.16</c:v>
                </c:pt>
                <c:pt idx="4">
                  <c:v>97.4</c:v>
                </c:pt>
                <c:pt idx="5">
                  <c:v>92.97</c:v>
                </c:pt>
                <c:pt idx="6">
                  <c:v>86.7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62-48EC-9D0C-345D8D810367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31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Spotlight'!$L$71:$L$77</c:f>
              <c:numCache>
                <c:formatCode>0.0</c:formatCode>
                <c:ptCount val="7"/>
                <c:pt idx="0">
                  <c:v>102.09</c:v>
                </c:pt>
                <c:pt idx="1">
                  <c:v>95.36</c:v>
                </c:pt>
                <c:pt idx="2">
                  <c:v>97.61</c:v>
                </c:pt>
                <c:pt idx="3">
                  <c:v>98.84</c:v>
                </c:pt>
                <c:pt idx="4">
                  <c:v>98.03</c:v>
                </c:pt>
                <c:pt idx="5">
                  <c:v>93.59</c:v>
                </c:pt>
                <c:pt idx="6">
                  <c:v>87.05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62-48EC-9D0C-345D8D810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5129312773517"/>
          <c:y val="0.11323201072032102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Spotlight'!$L$185:$L$203</c:f>
              <c:numCache>
                <c:formatCode>0.0%</c:formatCode>
                <c:ptCount val="19"/>
                <c:pt idx="0">
                  <c:v>-6.7900000000000002E-2</c:v>
                </c:pt>
                <c:pt idx="1">
                  <c:v>-1.32E-2</c:v>
                </c:pt>
                <c:pt idx="2">
                  <c:v>-3.3799999999999997E-2</c:v>
                </c:pt>
                <c:pt idx="3">
                  <c:v>-1E-3</c:v>
                </c:pt>
                <c:pt idx="4">
                  <c:v>-5.74E-2</c:v>
                </c:pt>
                <c:pt idx="5">
                  <c:v>-3.4099999999999998E-2</c:v>
                </c:pt>
                <c:pt idx="6">
                  <c:v>-6.0000000000000001E-3</c:v>
                </c:pt>
                <c:pt idx="7">
                  <c:v>-0.15509999999999999</c:v>
                </c:pt>
                <c:pt idx="8">
                  <c:v>-5.4600000000000003E-2</c:v>
                </c:pt>
                <c:pt idx="9">
                  <c:v>-8.4599999999999995E-2</c:v>
                </c:pt>
                <c:pt idx="10">
                  <c:v>3.39E-2</c:v>
                </c:pt>
                <c:pt idx="11">
                  <c:v>-5.57E-2</c:v>
                </c:pt>
                <c:pt idx="12">
                  <c:v>-3.61E-2</c:v>
                </c:pt>
                <c:pt idx="13">
                  <c:v>-3.7100000000000001E-2</c:v>
                </c:pt>
                <c:pt idx="14">
                  <c:v>2.9700000000000001E-2</c:v>
                </c:pt>
                <c:pt idx="15">
                  <c:v>-1.55E-2</c:v>
                </c:pt>
                <c:pt idx="16">
                  <c:v>1.3100000000000001E-2</c:v>
                </c:pt>
                <c:pt idx="17">
                  <c:v>-0.12809999999999999</c:v>
                </c:pt>
                <c:pt idx="18">
                  <c:v>-5.3699999999999998E-2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8-4BCC-8D71-194F11C93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6.0000000000000012E-2"/>
          <c:min val="-0.18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6.0000000000000012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'National Spotlight'!$K$265:$K$305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'National Spotlight'!$L$265:$L$305</c:f>
              <c:numCache>
                <c:formatCode>0.0</c:formatCode>
                <c:ptCount val="41"/>
                <c:pt idx="0">
                  <c:v>100</c:v>
                </c:pt>
                <c:pt idx="1">
                  <c:v>99.260800000000003</c:v>
                </c:pt>
                <c:pt idx="2">
                  <c:v>96.279600000000002</c:v>
                </c:pt>
                <c:pt idx="3">
                  <c:v>93.635499999999993</c:v>
                </c:pt>
                <c:pt idx="4">
                  <c:v>91.950400000000002</c:v>
                </c:pt>
                <c:pt idx="5">
                  <c:v>91.516900000000007</c:v>
                </c:pt>
                <c:pt idx="6">
                  <c:v>91.860600000000005</c:v>
                </c:pt>
                <c:pt idx="7">
                  <c:v>92.261300000000006</c:v>
                </c:pt>
                <c:pt idx="8">
                  <c:v>92.816000000000003</c:v>
                </c:pt>
                <c:pt idx="9">
                  <c:v>93.349400000000003</c:v>
                </c:pt>
                <c:pt idx="10">
                  <c:v>93.653300000000002</c:v>
                </c:pt>
                <c:pt idx="11">
                  <c:v>94.153099999999995</c:v>
                </c:pt>
                <c:pt idx="12">
                  <c:v>95.073300000000003</c:v>
                </c:pt>
                <c:pt idx="13">
                  <c:v>95.572299999999998</c:v>
                </c:pt>
                <c:pt idx="14">
                  <c:v>95.727000000000004</c:v>
                </c:pt>
                <c:pt idx="15">
                  <c:v>95.673699999999997</c:v>
                </c:pt>
                <c:pt idx="16">
                  <c:v>96.518900000000002</c:v>
                </c:pt>
                <c:pt idx="17">
                  <c:v>96.8917</c:v>
                </c:pt>
                <c:pt idx="18">
                  <c:v>96.803399999999996</c:v>
                </c:pt>
                <c:pt idx="19">
                  <c:v>96.894199999999998</c:v>
                </c:pt>
                <c:pt idx="20">
                  <c:v>97.003900000000002</c:v>
                </c:pt>
                <c:pt idx="21">
                  <c:v>96.893100000000004</c:v>
                </c:pt>
                <c:pt idx="22">
                  <c:v>96.793400000000005</c:v>
                </c:pt>
                <c:pt idx="23">
                  <c:v>96.796800000000005</c:v>
                </c:pt>
                <c:pt idx="24">
                  <c:v>96.807299999999998</c:v>
                </c:pt>
                <c:pt idx="25">
                  <c:v>96.982799999999997</c:v>
                </c:pt>
                <c:pt idx="26">
                  <c:v>97.327699999999993</c:v>
                </c:pt>
                <c:pt idx="27">
                  <c:v>97.471699999999998</c:v>
                </c:pt>
                <c:pt idx="28">
                  <c:v>97.3048</c:v>
                </c:pt>
                <c:pt idx="29">
                  <c:v>96.626000000000005</c:v>
                </c:pt>
                <c:pt idx="30">
                  <c:v>96.269300000000001</c:v>
                </c:pt>
                <c:pt idx="31">
                  <c:v>96.502499999999998</c:v>
                </c:pt>
                <c:pt idx="32">
                  <c:v>96.383099999999999</c:v>
                </c:pt>
                <c:pt idx="33">
                  <c:v>96.952799999999996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D-460F-960D-D28FFCC690C0}"/>
            </c:ext>
          </c:extLst>
        </c:ser>
        <c:ser>
          <c:idx val="1"/>
          <c:order val="1"/>
          <c:tx>
            <c:v>Total wages index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'National Spotlight'!$K$265:$K$305</c:f>
              <c:strCache>
                <c:ptCount val="3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</c:strCache>
            </c:strRef>
          </c:cat>
          <c:val>
            <c:numRef>
              <c:f>'National Spotlight'!$L$307:$L$347</c:f>
              <c:numCache>
                <c:formatCode>0.0</c:formatCode>
                <c:ptCount val="41"/>
                <c:pt idx="0">
                  <c:v>100</c:v>
                </c:pt>
                <c:pt idx="1">
                  <c:v>99.662199999999999</c:v>
                </c:pt>
                <c:pt idx="2">
                  <c:v>98.385499999999993</c:v>
                </c:pt>
                <c:pt idx="3">
                  <c:v>96.639899999999997</c:v>
                </c:pt>
                <c:pt idx="4">
                  <c:v>94.1417</c:v>
                </c:pt>
                <c:pt idx="5">
                  <c:v>94.044499999999999</c:v>
                </c:pt>
                <c:pt idx="6">
                  <c:v>94.239800000000002</c:v>
                </c:pt>
                <c:pt idx="7">
                  <c:v>94.674599999999998</c:v>
                </c:pt>
                <c:pt idx="8">
                  <c:v>93.417100000000005</c:v>
                </c:pt>
                <c:pt idx="9">
                  <c:v>92.645300000000006</c:v>
                </c:pt>
                <c:pt idx="10">
                  <c:v>92.270099999999999</c:v>
                </c:pt>
                <c:pt idx="11">
                  <c:v>93.542900000000003</c:v>
                </c:pt>
                <c:pt idx="12">
                  <c:v>95.449399999999997</c:v>
                </c:pt>
                <c:pt idx="13">
                  <c:v>96.096999999999994</c:v>
                </c:pt>
                <c:pt idx="14">
                  <c:v>96.9923</c:v>
                </c:pt>
                <c:pt idx="15">
                  <c:v>97.049899999999994</c:v>
                </c:pt>
                <c:pt idx="16">
                  <c:v>98.8369</c:v>
                </c:pt>
                <c:pt idx="17">
                  <c:v>95.976399999999998</c:v>
                </c:pt>
                <c:pt idx="18">
                  <c:v>95.549199999999999</c:v>
                </c:pt>
                <c:pt idx="19">
                  <c:v>95.222800000000007</c:v>
                </c:pt>
                <c:pt idx="20">
                  <c:v>95.973699999999994</c:v>
                </c:pt>
                <c:pt idx="21">
                  <c:v>96.389799999999994</c:v>
                </c:pt>
                <c:pt idx="22">
                  <c:v>95.878399999999999</c:v>
                </c:pt>
                <c:pt idx="23">
                  <c:v>95.700299999999999</c:v>
                </c:pt>
                <c:pt idx="24">
                  <c:v>95.851799999999997</c:v>
                </c:pt>
                <c:pt idx="25">
                  <c:v>98.536199999999994</c:v>
                </c:pt>
                <c:pt idx="26">
                  <c:v>99.459100000000007</c:v>
                </c:pt>
                <c:pt idx="27">
                  <c:v>100.2277</c:v>
                </c:pt>
                <c:pt idx="28">
                  <c:v>99.5822</c:v>
                </c:pt>
                <c:pt idx="29">
                  <c:v>97.348500000000001</c:v>
                </c:pt>
                <c:pt idx="30">
                  <c:v>95.474000000000004</c:v>
                </c:pt>
                <c:pt idx="31">
                  <c:v>95.648099999999999</c:v>
                </c:pt>
                <c:pt idx="32">
                  <c:v>94.829300000000003</c:v>
                </c:pt>
                <c:pt idx="33">
                  <c:v>95.710899999999995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D-460F-960D-D28FFCC69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D92D828-3510-406A-B692-3B723FE56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116</xdr:row>
      <xdr:rowOff>185645</xdr:rowOff>
    </xdr:from>
    <xdr:to>
      <xdr:col>9</xdr:col>
      <xdr:colOff>429</xdr:colOff>
      <xdr:row>134</xdr:row>
      <xdr:rowOff>179294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483F62-128F-42CE-A410-06ECD5812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6225</xdr:rowOff>
    </xdr:from>
    <xdr:to>
      <xdr:col>9</xdr:col>
      <xdr:colOff>429</xdr:colOff>
      <xdr:row>55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5939E19-863B-4672-81FC-E42C33ADB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3345</xdr:rowOff>
    </xdr:from>
    <xdr:to>
      <xdr:col>9</xdr:col>
      <xdr:colOff>429</xdr:colOff>
      <xdr:row>76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B000C7B-34AB-4DE6-9410-B6157BDFC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77</xdr:row>
      <xdr:rowOff>1</xdr:rowOff>
    </xdr:from>
    <xdr:to>
      <xdr:col>9</xdr:col>
      <xdr:colOff>429</xdr:colOff>
      <xdr:row>90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FFF680D-F053-449F-9363-93D041BD6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56</xdr:row>
      <xdr:rowOff>2990</xdr:rowOff>
    </xdr:from>
    <xdr:to>
      <xdr:col>9</xdr:col>
      <xdr:colOff>429</xdr:colOff>
      <xdr:row>66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F83DA3C-B55E-486E-82FD-D5F6D8F55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187390</xdr:rowOff>
    </xdr:from>
    <xdr:to>
      <xdr:col>9</xdr:col>
      <xdr:colOff>429</xdr:colOff>
      <xdr:row>116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51940D9-C9D1-4333-987B-CCC41307A5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32</xdr:row>
      <xdr:rowOff>0</xdr:rowOff>
    </xdr:from>
    <xdr:to>
      <xdr:col>8</xdr:col>
      <xdr:colOff>638175</xdr:colOff>
      <xdr:row>44</xdr:row>
      <xdr:rowOff>161925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7BE43BA-E3E2-44C9-9657-7629A090D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C19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3" ht="60" customHeight="1" x14ac:dyDescent="0.25">
      <c r="A1" s="75" t="s">
        <v>0</v>
      </c>
      <c r="B1" s="75"/>
      <c r="C1" s="75"/>
    </row>
    <row r="2" spans="1:3" ht="19.5" customHeight="1" x14ac:dyDescent="0.3">
      <c r="A2" s="1" t="s">
        <v>2</v>
      </c>
    </row>
    <row r="3" spans="1:3" ht="12.75" customHeight="1" x14ac:dyDescent="0.25">
      <c r="A3" s="8" t="s">
        <v>86</v>
      </c>
    </row>
    <row r="4" spans="1:3" ht="12.75" customHeight="1" x14ac:dyDescent="0.25"/>
    <row r="5" spans="1:3" ht="12.75" customHeight="1" x14ac:dyDescent="0.25">
      <c r="B5" s="9" t="s">
        <v>32</v>
      </c>
    </row>
    <row r="6" spans="1:3" ht="12.75" customHeight="1" x14ac:dyDescent="0.25">
      <c r="B6" s="10" t="s">
        <v>33</v>
      </c>
    </row>
    <row r="7" spans="1:3" ht="12.75" customHeight="1" x14ac:dyDescent="0.25">
      <c r="A7" s="11"/>
      <c r="B7" s="21">
        <v>1</v>
      </c>
      <c r="C7" s="12" t="s">
        <v>37</v>
      </c>
    </row>
    <row r="8" spans="1:3" x14ac:dyDescent="0.25">
      <c r="B8" s="13"/>
      <c r="C8" s="14"/>
    </row>
    <row r="9" spans="1:3" x14ac:dyDescent="0.25">
      <c r="B9" s="15"/>
      <c r="C9" s="15"/>
    </row>
    <row r="10" spans="1:3" ht="15.75" x14ac:dyDescent="0.25">
      <c r="B10" s="16" t="s">
        <v>34</v>
      </c>
      <c r="C10" s="17"/>
    </row>
    <row r="11" spans="1:3" ht="15.75" x14ac:dyDescent="0.25">
      <c r="B11" s="9"/>
      <c r="C11" s="15"/>
    </row>
    <row r="12" spans="1:3" x14ac:dyDescent="0.25">
      <c r="B12" s="18"/>
      <c r="C12" s="15"/>
    </row>
    <row r="13" spans="1:3" x14ac:dyDescent="0.25">
      <c r="B13" s="18"/>
      <c r="C13" s="15"/>
    </row>
    <row r="14" spans="1:3" ht="15.75" x14ac:dyDescent="0.25">
      <c r="B14" s="19" t="s">
        <v>35</v>
      </c>
      <c r="C14" s="15"/>
    </row>
    <row r="15" spans="1:3" x14ac:dyDescent="0.25">
      <c r="B15" s="20"/>
      <c r="C15" s="20"/>
    </row>
    <row r="16" spans="1:3" ht="22.7" customHeight="1" x14ac:dyDescent="0.25">
      <c r="B16" s="76" t="s">
        <v>36</v>
      </c>
      <c r="C16" s="76"/>
    </row>
    <row r="17" spans="2:3" x14ac:dyDescent="0.25">
      <c r="B17" s="76"/>
      <c r="C17" s="76"/>
    </row>
    <row r="18" spans="2:3" x14ac:dyDescent="0.25">
      <c r="B18" s="20"/>
      <c r="C18" s="20"/>
    </row>
    <row r="19" spans="2:3" x14ac:dyDescent="0.25">
      <c r="B19" s="77" t="s">
        <v>38</v>
      </c>
      <c r="C19" s="77"/>
    </row>
  </sheetData>
  <mergeCells count="4">
    <mergeCell ref="A1:C1"/>
    <mergeCell ref="B16:C16"/>
    <mergeCell ref="B19:C19"/>
    <mergeCell ref="B17:C17"/>
  </mergeCells>
  <hyperlinks>
    <hyperlink ref="B10:C10" r:id="rId1" display="More information available from the ABS web site" xr:uid="{00000000-0004-0000-0000-000000000000}"/>
    <hyperlink ref="B19:C19" r:id="rId2" display="© Commonwealth of Australia &lt;&lt;yyyy&gt;&gt;" xr:uid="{00000000-0004-0000-0000-000001000000}"/>
    <hyperlink ref="B7" location="'National spotlight'!A1" display="'National spotlight'!A1" xr:uid="{00000000-0004-0000-0000-000002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A5704-73B6-4B48-B08E-D84B14B9D103}">
  <sheetPr codeName="Sheet2">
    <tabColor theme="4" tint="-0.249977111117893"/>
  </sheetPr>
  <dimension ref="A1:L350"/>
  <sheetViews>
    <sheetView showGridLines="0" zoomScaleNormal="100" workbookViewId="0">
      <selection sqref="A1:I1"/>
    </sheetView>
  </sheetViews>
  <sheetFormatPr defaultColWidth="10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7109375" style="22" customWidth="1"/>
    <col min="11" max="11" width="15.28515625" style="59" customWidth="1"/>
    <col min="12" max="12" width="18.5703125" style="22" customWidth="1"/>
    <col min="13" max="16384" width="10.7109375" style="22"/>
  </cols>
  <sheetData>
    <row r="1" spans="1:12" ht="60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54"/>
      <c r="K1" s="37"/>
      <c r="L1" s="38" t="s">
        <v>1</v>
      </c>
    </row>
    <row r="2" spans="1:12" ht="19.5" customHeight="1" x14ac:dyDescent="0.3">
      <c r="A2" s="1" t="s">
        <v>2</v>
      </c>
      <c r="B2" s="23"/>
      <c r="C2" s="23"/>
      <c r="D2" s="23"/>
      <c r="E2" s="23"/>
      <c r="F2" s="23"/>
      <c r="G2" s="23"/>
      <c r="H2" s="23"/>
      <c r="I2" s="23"/>
      <c r="J2" s="23"/>
      <c r="K2" s="39" t="s">
        <v>80</v>
      </c>
      <c r="L2" s="40">
        <v>44135</v>
      </c>
    </row>
    <row r="3" spans="1:12" ht="15" customHeight="1" x14ac:dyDescent="0.25">
      <c r="A3" s="24" t="str">
        <f>"Week ending "&amp;TEXT($L$2,"dddd dd mmmm yyyy")</f>
        <v>Week ending Saturday 31 October 2020</v>
      </c>
      <c r="B3" s="23"/>
      <c r="C3" s="25"/>
      <c r="D3" s="26"/>
      <c r="E3" s="23"/>
      <c r="F3" s="23"/>
      <c r="G3" s="23"/>
      <c r="H3" s="23"/>
      <c r="I3" s="23"/>
      <c r="J3" s="23"/>
      <c r="K3" s="43" t="s">
        <v>81</v>
      </c>
      <c r="L3" s="42">
        <v>43904</v>
      </c>
    </row>
    <row r="4" spans="1:12" ht="15" customHeight="1" x14ac:dyDescent="0.25">
      <c r="A4" s="2" t="s">
        <v>39</v>
      </c>
      <c r="B4" s="27"/>
      <c r="C4" s="27"/>
      <c r="D4" s="27"/>
      <c r="E4" s="27"/>
      <c r="F4" s="27"/>
      <c r="G4" s="27"/>
      <c r="H4" s="27"/>
      <c r="I4" s="27"/>
      <c r="J4" s="27"/>
      <c r="K4" s="39" t="s">
        <v>83</v>
      </c>
      <c r="L4" s="42">
        <v>44107</v>
      </c>
    </row>
    <row r="5" spans="1:12" ht="11.25" customHeight="1" x14ac:dyDescent="0.25">
      <c r="A5" s="28"/>
      <c r="B5" s="23"/>
      <c r="C5" s="23"/>
      <c r="D5" s="27"/>
      <c r="E5" s="27"/>
      <c r="F5" s="23"/>
      <c r="G5" s="23"/>
      <c r="H5" s="23"/>
      <c r="I5" s="23"/>
      <c r="J5" s="23"/>
      <c r="K5" s="39"/>
      <c r="L5" s="42">
        <v>44114</v>
      </c>
    </row>
    <row r="6" spans="1:12" ht="16.5" customHeight="1" thickBot="1" x14ac:dyDescent="0.3">
      <c r="A6" s="29" t="s">
        <v>71</v>
      </c>
      <c r="B6" s="25"/>
      <c r="C6" s="30"/>
      <c r="D6" s="31"/>
      <c r="E6" s="27"/>
      <c r="F6" s="23"/>
      <c r="G6" s="23"/>
      <c r="H6" s="23"/>
      <c r="I6" s="23"/>
      <c r="J6" s="23"/>
      <c r="K6" s="39" t="s">
        <v>82</v>
      </c>
      <c r="L6" s="42">
        <v>44121</v>
      </c>
    </row>
    <row r="7" spans="1:12" ht="16.5" customHeight="1" x14ac:dyDescent="0.25">
      <c r="A7" s="61"/>
      <c r="B7" s="87" t="s">
        <v>72</v>
      </c>
      <c r="C7" s="88"/>
      <c r="D7" s="88"/>
      <c r="E7" s="89"/>
      <c r="F7" s="90" t="s">
        <v>73</v>
      </c>
      <c r="G7" s="88"/>
      <c r="H7" s="88"/>
      <c r="I7" s="89"/>
      <c r="J7" s="55"/>
      <c r="K7" s="39" t="s">
        <v>84</v>
      </c>
      <c r="L7" s="42">
        <v>44128</v>
      </c>
    </row>
    <row r="8" spans="1:12" ht="33.75" customHeight="1" x14ac:dyDescent="0.25">
      <c r="A8" s="91"/>
      <c r="B8" s="93" t="str">
        <f>"% Change between " &amp; TEXT($L$3,"dd mmmm")&amp;" and "&amp; TEXT($L$2,"dd mmmm") &amp; " (Change since 100th case of COVID-19)"</f>
        <v>% Change between 14 March and 31 October (Change since 100th case of COVID-19)</v>
      </c>
      <c r="C8" s="95" t="str">
        <f>"% Change between " &amp; TEXT($L$4,"dd mmmm")&amp;" and "&amp; TEXT($L$2,"dd mmmm") &amp; " (monthly change)"</f>
        <v>% Change between 03 October and 31 October (monthly change)</v>
      </c>
      <c r="D8" s="78" t="str">
        <f>"% Change between " &amp; TEXT($L$7,"dd mmmm")&amp;" and "&amp; TEXT($L$2,"dd mmmm") &amp; " (weekly change)"</f>
        <v>% Change between 24 October and 31 October (weekly change)</v>
      </c>
      <c r="E8" s="80" t="str">
        <f>"% Change between " &amp; TEXT($L$6,"dd mmmm")&amp;" and "&amp; TEXT($L$7,"dd mmmm") &amp; " (weekly change)"</f>
        <v>% Change between 17 October and 24 October (weekly change)</v>
      </c>
      <c r="F8" s="97" t="str">
        <f>"% Change between " &amp; TEXT($L$3,"dd mmmm")&amp;" and "&amp; TEXT($L$2,"dd mmmm") &amp; " (Change since 100th case of COVID-19)"</f>
        <v>% Change between 14 March and 31 October (Change since 100th case of COVID-19)</v>
      </c>
      <c r="G8" s="95" t="str">
        <f>"% Change between " &amp; TEXT($L$4,"dd mmmm")&amp;" and "&amp; TEXT($L$2,"dd mmmm") &amp; " (monthly change)"</f>
        <v>% Change between 03 October and 31 October (monthly change)</v>
      </c>
      <c r="H8" s="78" t="str">
        <f>"% Change between " &amp; TEXT($L$7,"dd mmmm")&amp;" and "&amp; TEXT($L$2,"dd mmmm") &amp; " (weekly change)"</f>
        <v>% Change between 24 October and 31 October (weekly change)</v>
      </c>
      <c r="I8" s="80" t="str">
        <f>"% Change between " &amp; TEXT($L$6,"dd mmmm")&amp;" and "&amp; TEXT($L$7,"dd mmmm") &amp; " (weekly change)"</f>
        <v>% Change between 17 October and 24 October (weekly change)</v>
      </c>
      <c r="J8" s="56"/>
      <c r="K8" s="39" t="s">
        <v>85</v>
      </c>
      <c r="L8" s="42">
        <v>44135</v>
      </c>
    </row>
    <row r="9" spans="1:12" ht="33.75" customHeight="1" thickBot="1" x14ac:dyDescent="0.3">
      <c r="A9" s="92"/>
      <c r="B9" s="94"/>
      <c r="C9" s="96"/>
      <c r="D9" s="79"/>
      <c r="E9" s="81"/>
      <c r="F9" s="98"/>
      <c r="G9" s="96"/>
      <c r="H9" s="79"/>
      <c r="I9" s="81"/>
      <c r="J9" s="57"/>
      <c r="K9" s="43" t="s">
        <v>3</v>
      </c>
      <c r="L9" s="45"/>
    </row>
    <row r="10" spans="1:12" x14ac:dyDescent="0.25">
      <c r="A10" s="62"/>
      <c r="B10" s="82" t="s">
        <v>40</v>
      </c>
      <c r="C10" s="83"/>
      <c r="D10" s="83"/>
      <c r="E10" s="83"/>
      <c r="F10" s="83"/>
      <c r="G10" s="83"/>
      <c r="H10" s="83"/>
      <c r="I10" s="84"/>
      <c r="J10" s="32"/>
      <c r="K10" s="60"/>
      <c r="L10" s="45"/>
    </row>
    <row r="11" spans="1:12" x14ac:dyDescent="0.25">
      <c r="A11" s="63" t="s">
        <v>1</v>
      </c>
      <c r="B11" s="32">
        <v>-3.0472070325890832E-2</v>
      </c>
      <c r="C11" s="32">
        <v>3.3815385911584173E-3</v>
      </c>
      <c r="D11" s="32">
        <v>5.9106209715156233E-3</v>
      </c>
      <c r="E11" s="32">
        <v>-1.237467757588262E-3</v>
      </c>
      <c r="F11" s="32">
        <v>-4.2891007010777638E-2</v>
      </c>
      <c r="G11" s="32">
        <v>-1.6822135143525929E-2</v>
      </c>
      <c r="H11" s="32">
        <v>9.2964988884869371E-3</v>
      </c>
      <c r="I11" s="64">
        <v>-8.5603162196752347E-3</v>
      </c>
      <c r="J11" s="32"/>
      <c r="K11" s="74"/>
      <c r="L11" s="44"/>
    </row>
    <row r="12" spans="1:12" x14ac:dyDescent="0.25">
      <c r="A12" s="65" t="s">
        <v>41</v>
      </c>
      <c r="B12" s="32">
        <v>-2.5767016705604218E-2</v>
      </c>
      <c r="C12" s="32">
        <v>-2.484809904437224E-4</v>
      </c>
      <c r="D12" s="32">
        <v>4.1902692419164556E-3</v>
      </c>
      <c r="E12" s="32">
        <v>-6.8471176753659435E-4</v>
      </c>
      <c r="F12" s="32">
        <v>-5.1798645129396581E-2</v>
      </c>
      <c r="G12" s="32">
        <v>-1.74273222876975E-2</v>
      </c>
      <c r="H12" s="32">
        <v>5.5605071453947996E-3</v>
      </c>
      <c r="I12" s="64">
        <v>-1.0268676885270001E-2</v>
      </c>
      <c r="J12" s="32"/>
      <c r="K12" s="74"/>
      <c r="L12" s="44"/>
    </row>
    <row r="13" spans="1:12" ht="15" customHeight="1" x14ac:dyDescent="0.25">
      <c r="A13" s="65" t="s">
        <v>42</v>
      </c>
      <c r="B13" s="32">
        <v>-6.0373278203938452E-2</v>
      </c>
      <c r="C13" s="32">
        <v>1.2477685684543438E-2</v>
      </c>
      <c r="D13" s="32">
        <v>8.6573039652904082E-3</v>
      </c>
      <c r="E13" s="32">
        <v>1.0544145237560976E-3</v>
      </c>
      <c r="F13" s="32">
        <v>-4.7589697262362951E-2</v>
      </c>
      <c r="G13" s="32">
        <v>-8.7397293200920378E-3</v>
      </c>
      <c r="H13" s="32">
        <v>1.4691593203417952E-2</v>
      </c>
      <c r="I13" s="64">
        <v>-5.8633193038939435E-3</v>
      </c>
      <c r="J13" s="32"/>
      <c r="K13" s="44"/>
      <c r="L13" s="45"/>
    </row>
    <row r="14" spans="1:12" ht="15" customHeight="1" x14ac:dyDescent="0.25">
      <c r="A14" s="65" t="s">
        <v>43</v>
      </c>
      <c r="B14" s="32">
        <v>-1.9978230620441684E-2</v>
      </c>
      <c r="C14" s="32">
        <v>4.3462995909981927E-4</v>
      </c>
      <c r="D14" s="32">
        <v>8.2643564239124334E-3</v>
      </c>
      <c r="E14" s="32">
        <v>-6.939209016956327E-3</v>
      </c>
      <c r="F14" s="32">
        <v>-3.3334166350984629E-2</v>
      </c>
      <c r="G14" s="32">
        <v>-2.5028875655692118E-2</v>
      </c>
      <c r="H14" s="32">
        <v>7.8812162477812642E-3</v>
      </c>
      <c r="I14" s="64">
        <v>-1.5902797876585772E-2</v>
      </c>
      <c r="J14" s="32"/>
      <c r="K14" s="44"/>
      <c r="L14" s="45"/>
    </row>
    <row r="15" spans="1:12" ht="15" customHeight="1" x14ac:dyDescent="0.25">
      <c r="A15" s="65" t="s">
        <v>44</v>
      </c>
      <c r="B15" s="32">
        <v>-8.3033960125863393E-3</v>
      </c>
      <c r="C15" s="32">
        <v>3.4781739941271983E-3</v>
      </c>
      <c r="D15" s="32">
        <v>6.0287736992536978E-3</v>
      </c>
      <c r="E15" s="32">
        <v>-2.4862078452382308E-3</v>
      </c>
      <c r="F15" s="32">
        <v>-6.0161158949838534E-3</v>
      </c>
      <c r="G15" s="32">
        <v>-1.0452200269860601E-2</v>
      </c>
      <c r="H15" s="32">
        <v>9.4419904580280711E-3</v>
      </c>
      <c r="I15" s="64">
        <v>-2.9226002221250935E-3</v>
      </c>
      <c r="J15" s="32"/>
      <c r="K15" s="60"/>
      <c r="L15" s="45"/>
    </row>
    <row r="16" spans="1:12" ht="15" customHeight="1" x14ac:dyDescent="0.25">
      <c r="A16" s="65" t="s">
        <v>45</v>
      </c>
      <c r="B16" s="32">
        <v>-4.3271669243432065E-3</v>
      </c>
      <c r="C16" s="32">
        <v>1.1399341472306812E-3</v>
      </c>
      <c r="D16" s="32">
        <v>2.3541558759023751E-3</v>
      </c>
      <c r="E16" s="32">
        <v>2.1319185639656624E-3</v>
      </c>
      <c r="F16" s="32">
        <v>-4.3134485315518001E-2</v>
      </c>
      <c r="G16" s="32">
        <v>-2.3170149501099635E-2</v>
      </c>
      <c r="H16" s="32">
        <v>1.2152666794899902E-2</v>
      </c>
      <c r="I16" s="64">
        <v>-2.244119486677798E-3</v>
      </c>
      <c r="J16" s="32"/>
      <c r="K16" s="44"/>
      <c r="L16" s="45"/>
    </row>
    <row r="17" spans="1:12" ht="15" customHeight="1" x14ac:dyDescent="0.25">
      <c r="A17" s="65" t="s">
        <v>46</v>
      </c>
      <c r="B17" s="32">
        <v>-4.5506947539586617E-2</v>
      </c>
      <c r="C17" s="32">
        <v>-8.6604611499336848E-3</v>
      </c>
      <c r="D17" s="32">
        <v>4.3999876794176274E-4</v>
      </c>
      <c r="E17" s="32">
        <v>-1.8151656803069294E-3</v>
      </c>
      <c r="F17" s="32">
        <v>-5.4828528729818027E-2</v>
      </c>
      <c r="G17" s="32">
        <v>-1.980332427817888E-2</v>
      </c>
      <c r="H17" s="32">
        <v>5.3834804297583361E-3</v>
      </c>
      <c r="I17" s="64">
        <v>-8.4798120325284554E-3</v>
      </c>
      <c r="J17" s="32"/>
      <c r="K17" s="44"/>
      <c r="L17" s="45"/>
    </row>
    <row r="18" spans="1:12" ht="15" customHeight="1" x14ac:dyDescent="0.25">
      <c r="A18" s="65" t="s">
        <v>47</v>
      </c>
      <c r="B18" s="32">
        <v>-7.6638738764499559E-3</v>
      </c>
      <c r="C18" s="32">
        <v>-4.1327326120851327E-3</v>
      </c>
      <c r="D18" s="32">
        <v>2.2523225030084415E-3</v>
      </c>
      <c r="E18" s="32">
        <v>1.9097774819873958E-3</v>
      </c>
      <c r="F18" s="32">
        <v>-1.0951624099926005E-2</v>
      </c>
      <c r="G18" s="32">
        <v>-9.0641475030067697E-3</v>
      </c>
      <c r="H18" s="32">
        <v>2.2139770570741568E-3</v>
      </c>
      <c r="I18" s="64">
        <v>-3.3479344237926645E-3</v>
      </c>
      <c r="J18" s="32"/>
      <c r="K18" s="44"/>
      <c r="L18" s="45"/>
    </row>
    <row r="19" spans="1:12" x14ac:dyDescent="0.25">
      <c r="A19" s="66" t="s">
        <v>48</v>
      </c>
      <c r="B19" s="32">
        <v>-2.3826712934471694E-2</v>
      </c>
      <c r="C19" s="32">
        <v>3.1125447723916455E-3</v>
      </c>
      <c r="D19" s="32">
        <v>2.3082437275985246E-3</v>
      </c>
      <c r="E19" s="32">
        <v>1.0311963472260377E-3</v>
      </c>
      <c r="F19" s="32">
        <v>-1.932291239158257E-2</v>
      </c>
      <c r="G19" s="32">
        <v>-1.0531651310779711E-2</v>
      </c>
      <c r="H19" s="32">
        <v>6.298244780373663E-3</v>
      </c>
      <c r="I19" s="64">
        <v>-2.4187905720884917E-4</v>
      </c>
      <c r="J19" s="57"/>
      <c r="K19" s="46"/>
      <c r="L19" s="45"/>
    </row>
    <row r="20" spans="1:12" x14ac:dyDescent="0.25">
      <c r="A20" s="62"/>
      <c r="B20" s="85" t="s">
        <v>49</v>
      </c>
      <c r="C20" s="85"/>
      <c r="D20" s="85"/>
      <c r="E20" s="85"/>
      <c r="F20" s="85"/>
      <c r="G20" s="85"/>
      <c r="H20" s="85"/>
      <c r="I20" s="86"/>
      <c r="J20" s="32"/>
      <c r="K20" s="44"/>
      <c r="L20" s="45"/>
    </row>
    <row r="21" spans="1:12" x14ac:dyDescent="0.25">
      <c r="A21" s="65" t="s">
        <v>50</v>
      </c>
      <c r="B21" s="32">
        <v>-4.2093767574796215E-2</v>
      </c>
      <c r="C21" s="32">
        <v>-3.0493046288615488E-3</v>
      </c>
      <c r="D21" s="32">
        <v>5.5399934913302751E-3</v>
      </c>
      <c r="E21" s="32">
        <v>-3.3782852555974685E-3</v>
      </c>
      <c r="F21" s="32">
        <v>-6.4192482477045898E-2</v>
      </c>
      <c r="G21" s="32">
        <v>-2.2557725758854175E-2</v>
      </c>
      <c r="H21" s="32">
        <v>7.783480680885857E-3</v>
      </c>
      <c r="I21" s="64">
        <v>-1.1827126538018207E-2</v>
      </c>
      <c r="J21" s="32"/>
      <c r="K21" s="44"/>
      <c r="L21" s="44"/>
    </row>
    <row r="22" spans="1:12" x14ac:dyDescent="0.25">
      <c r="A22" s="65" t="s">
        <v>51</v>
      </c>
      <c r="B22" s="32">
        <v>-3.2325489726175105E-2</v>
      </c>
      <c r="C22" s="32">
        <v>6.3366146807652957E-3</v>
      </c>
      <c r="D22" s="32">
        <v>5.566116600371096E-3</v>
      </c>
      <c r="E22" s="32">
        <v>2.0236875380197361E-4</v>
      </c>
      <c r="F22" s="32">
        <v>-1.8113252225329224E-2</v>
      </c>
      <c r="G22" s="32">
        <v>-9.0154594803746324E-3</v>
      </c>
      <c r="H22" s="32">
        <v>1.1520859607625722E-2</v>
      </c>
      <c r="I22" s="64">
        <v>-4.070748336199248E-3</v>
      </c>
      <c r="J22" s="32"/>
      <c r="K22" s="71" t="s">
        <v>4</v>
      </c>
      <c r="L22" s="44" t="s">
        <v>60</v>
      </c>
    </row>
    <row r="23" spans="1:12" x14ac:dyDescent="0.25">
      <c r="A23" s="66" t="s">
        <v>53</v>
      </c>
      <c r="B23" s="32">
        <v>0.13783724223762417</v>
      </c>
      <c r="C23" s="32">
        <v>5.5477224068512632E-2</v>
      </c>
      <c r="D23" s="32">
        <v>2.627196817414057E-2</v>
      </c>
      <c r="E23" s="32">
        <v>5.7625054649179663E-3</v>
      </c>
      <c r="F23" s="32">
        <v>0.33071348984528326</v>
      </c>
      <c r="G23" s="32">
        <v>-5.8626979941234225E-3</v>
      </c>
      <c r="H23" s="32">
        <v>2.1763982698274731E-2</v>
      </c>
      <c r="I23" s="64">
        <v>4.022971886010307E-3</v>
      </c>
      <c r="J23" s="32"/>
      <c r="K23" s="47"/>
      <c r="L23" s="44" t="s">
        <v>5</v>
      </c>
    </row>
    <row r="24" spans="1:12" x14ac:dyDescent="0.25">
      <c r="A24" s="65" t="s">
        <v>54</v>
      </c>
      <c r="B24" s="32">
        <v>-4.539931187221613E-2</v>
      </c>
      <c r="C24" s="32">
        <v>7.9294207101001657E-3</v>
      </c>
      <c r="D24" s="32">
        <v>6.5177815565538033E-3</v>
      </c>
      <c r="E24" s="32">
        <v>-1.3987809698545739E-4</v>
      </c>
      <c r="F24" s="32">
        <v>1.0952975621465244E-2</v>
      </c>
      <c r="G24" s="32">
        <v>-7.3018685919379323E-4</v>
      </c>
      <c r="H24" s="32">
        <v>9.8122545251289051E-3</v>
      </c>
      <c r="I24" s="64">
        <v>-5.5263118341075668E-3</v>
      </c>
      <c r="J24" s="32"/>
      <c r="K24" s="44" t="s">
        <v>53</v>
      </c>
      <c r="L24" s="45">
        <v>100.84</v>
      </c>
    </row>
    <row r="25" spans="1:12" x14ac:dyDescent="0.25">
      <c r="A25" s="65" t="s">
        <v>55</v>
      </c>
      <c r="B25" s="32">
        <v>-2.8872501724046096E-2</v>
      </c>
      <c r="C25" s="32">
        <v>-8.5388947876929855E-4</v>
      </c>
      <c r="D25" s="32">
        <v>4.4285563869868039E-3</v>
      </c>
      <c r="E25" s="32">
        <v>-2.2649453327288072E-3</v>
      </c>
      <c r="F25" s="32">
        <v>-3.5738206177494902E-2</v>
      </c>
      <c r="G25" s="32">
        <v>-1.7851806870131437E-2</v>
      </c>
      <c r="H25" s="32">
        <v>9.0330716622926133E-3</v>
      </c>
      <c r="I25" s="64">
        <v>-1.0912180164680874E-2</v>
      </c>
      <c r="J25" s="32"/>
      <c r="K25" s="44" t="s">
        <v>54</v>
      </c>
      <c r="L25" s="45">
        <v>94.58</v>
      </c>
    </row>
    <row r="26" spans="1:12" x14ac:dyDescent="0.25">
      <c r="A26" s="65" t="s">
        <v>56</v>
      </c>
      <c r="B26" s="32">
        <v>-1.9425715952616551E-2</v>
      </c>
      <c r="C26" s="32">
        <v>3.4022456631719322E-3</v>
      </c>
      <c r="D26" s="32">
        <v>6.2165986719309174E-3</v>
      </c>
      <c r="E26" s="32">
        <v>-1.2457101432417073E-3</v>
      </c>
      <c r="F26" s="32">
        <v>-5.7813712332928535E-2</v>
      </c>
      <c r="G26" s="32">
        <v>-2.0497736469210603E-2</v>
      </c>
      <c r="H26" s="32">
        <v>1.0234219771561914E-2</v>
      </c>
      <c r="I26" s="64">
        <v>-9.2434287309767216E-3</v>
      </c>
      <c r="J26" s="32"/>
      <c r="K26" s="44" t="s">
        <v>55</v>
      </c>
      <c r="L26" s="45">
        <v>96.63</v>
      </c>
    </row>
    <row r="27" spans="1:12" ht="17.25" customHeight="1" x14ac:dyDescent="0.25">
      <c r="A27" s="65" t="s">
        <v>57</v>
      </c>
      <c r="B27" s="32">
        <v>-2.3745060871495527E-2</v>
      </c>
      <c r="C27" s="32">
        <v>2.4897816143953921E-3</v>
      </c>
      <c r="D27" s="32">
        <v>5.964734141781225E-3</v>
      </c>
      <c r="E27" s="32">
        <v>-1.5380761991150571E-3</v>
      </c>
      <c r="F27" s="32">
        <v>-6.3059243523692854E-2</v>
      </c>
      <c r="G27" s="32">
        <v>-1.6462410524475168E-2</v>
      </c>
      <c r="H27" s="32">
        <v>1.0602107786315207E-2</v>
      </c>
      <c r="I27" s="64">
        <v>-8.6044400371591001E-3</v>
      </c>
      <c r="J27" s="58"/>
      <c r="K27" s="48" t="s">
        <v>56</v>
      </c>
      <c r="L27" s="45">
        <v>97.43</v>
      </c>
    </row>
    <row r="28" spans="1:12" x14ac:dyDescent="0.25">
      <c r="A28" s="65" t="s">
        <v>58</v>
      </c>
      <c r="B28" s="32">
        <v>-6.4861081251686659E-2</v>
      </c>
      <c r="C28" s="32">
        <v>1.2238023721153901E-3</v>
      </c>
      <c r="D28" s="32">
        <v>5.8235374023616338E-3</v>
      </c>
      <c r="E28" s="32">
        <v>-7.3085468430189593E-4</v>
      </c>
      <c r="F28" s="32">
        <v>-9.1675554021900307E-2</v>
      </c>
      <c r="G28" s="32">
        <v>-2.1167423256785778E-2</v>
      </c>
      <c r="H28" s="32">
        <v>9.1687765189607529E-3</v>
      </c>
      <c r="I28" s="64">
        <v>-9.6542630023122022E-3</v>
      </c>
      <c r="J28" s="23"/>
      <c r="K28" s="41" t="s">
        <v>57</v>
      </c>
      <c r="L28" s="45">
        <v>97.42</v>
      </c>
    </row>
    <row r="29" spans="1:12" ht="15.75" thickBot="1" x14ac:dyDescent="0.3">
      <c r="A29" s="67" t="s">
        <v>59</v>
      </c>
      <c r="B29" s="68">
        <v>-0.12244995996797436</v>
      </c>
      <c r="C29" s="68">
        <v>1.4803757028514219E-4</v>
      </c>
      <c r="D29" s="68">
        <v>3.2739192760433689E-3</v>
      </c>
      <c r="E29" s="68">
        <v>1.1994688526124619E-3</v>
      </c>
      <c r="F29" s="68">
        <v>-0.11979077755815604</v>
      </c>
      <c r="G29" s="68">
        <v>-4.0241454565024148E-2</v>
      </c>
      <c r="H29" s="68">
        <v>8.5970496882143976E-3</v>
      </c>
      <c r="I29" s="69">
        <v>-7.7789220723685215E-3</v>
      </c>
      <c r="J29" s="23"/>
      <c r="K29" s="41" t="s">
        <v>58</v>
      </c>
      <c r="L29" s="45">
        <v>93.72</v>
      </c>
    </row>
    <row r="30" spans="1:12" x14ac:dyDescent="0.25">
      <c r="A30" s="33" t="s">
        <v>52</v>
      </c>
      <c r="B30" s="23"/>
      <c r="C30" s="23"/>
      <c r="D30" s="23"/>
      <c r="E30" s="23"/>
      <c r="F30" s="23"/>
      <c r="G30" s="23"/>
      <c r="H30" s="23"/>
      <c r="I30" s="23"/>
      <c r="J30" s="23"/>
      <c r="K30" s="41" t="s">
        <v>59</v>
      </c>
      <c r="L30" s="45">
        <v>88.29</v>
      </c>
    </row>
    <row r="31" spans="1:12" ht="11.25" customHeight="1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41"/>
      <c r="L31" s="45"/>
    </row>
    <row r="32" spans="1:12" x14ac:dyDescent="0.25">
      <c r="A32" s="34" t="s">
        <v>74</v>
      </c>
      <c r="B32" s="23"/>
      <c r="C32" s="23"/>
      <c r="D32" s="23"/>
      <c r="E32" s="23"/>
      <c r="F32" s="23"/>
      <c r="G32" s="23"/>
      <c r="H32" s="23"/>
      <c r="I32" s="23"/>
      <c r="J32" s="23"/>
      <c r="K32" s="47"/>
      <c r="L32" s="45" t="s">
        <v>6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44" t="s">
        <v>53</v>
      </c>
      <c r="L33" s="45">
        <v>101.53</v>
      </c>
    </row>
    <row r="34" spans="1:12" ht="15.75" customHeight="1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44" t="s">
        <v>54</v>
      </c>
      <c r="L34" s="45">
        <v>94.25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J35" s="23"/>
      <c r="K35" s="44" t="s">
        <v>55</v>
      </c>
      <c r="L35" s="45">
        <v>95.71</v>
      </c>
    </row>
    <row r="36" spans="1:12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48" t="s">
        <v>56</v>
      </c>
      <c r="L36" s="45">
        <v>96.59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41" t="s">
        <v>57</v>
      </c>
      <c r="L37" s="45">
        <v>96.62</v>
      </c>
    </row>
    <row r="38" spans="1:12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41" t="s">
        <v>58</v>
      </c>
      <c r="L38" s="45">
        <v>92.95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41" t="s">
        <v>59</v>
      </c>
      <c r="L39" s="45">
        <v>88.04</v>
      </c>
    </row>
    <row r="40" spans="1:12" x14ac:dyDescent="0.25">
      <c r="B40" s="23"/>
      <c r="C40" s="23"/>
      <c r="D40" s="23"/>
      <c r="E40" s="23"/>
      <c r="F40" s="23"/>
      <c r="G40" s="23"/>
      <c r="H40" s="23"/>
      <c r="I40" s="23"/>
      <c r="J40" s="23"/>
      <c r="K40" s="41"/>
      <c r="L40" s="45"/>
    </row>
    <row r="41" spans="1:12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47"/>
      <c r="L41" s="45" t="s">
        <v>7</v>
      </c>
    </row>
    <row r="42" spans="1:12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44" t="s">
        <v>53</v>
      </c>
      <c r="L42" s="45">
        <v>103.71</v>
      </c>
    </row>
    <row r="43" spans="1:12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44" t="s">
        <v>54</v>
      </c>
      <c r="L43" s="45">
        <v>95.07</v>
      </c>
    </row>
    <row r="44" spans="1:12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44" t="s">
        <v>55</v>
      </c>
      <c r="L44" s="45">
        <v>96.16</v>
      </c>
    </row>
    <row r="45" spans="1:12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48" t="s">
        <v>56</v>
      </c>
      <c r="L45" s="45">
        <v>97.13</v>
      </c>
    </row>
    <row r="46" spans="1:12" ht="15.4" customHeight="1" x14ac:dyDescent="0.25">
      <c r="A46" s="34" t="s">
        <v>75</v>
      </c>
      <c r="B46" s="23"/>
      <c r="C46" s="23"/>
      <c r="D46" s="23"/>
      <c r="E46" s="23"/>
      <c r="F46" s="23"/>
      <c r="G46" s="23"/>
      <c r="H46" s="23"/>
      <c r="I46" s="23"/>
      <c r="J46" s="23"/>
      <c r="K46" s="41" t="s">
        <v>57</v>
      </c>
      <c r="L46" s="45">
        <v>97.15</v>
      </c>
    </row>
    <row r="47" spans="1:12" ht="15.4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41" t="s">
        <v>58</v>
      </c>
      <c r="L47" s="45">
        <v>93.41</v>
      </c>
    </row>
    <row r="48" spans="1:12" ht="15.4" customHeight="1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41" t="s">
        <v>59</v>
      </c>
      <c r="L48" s="45">
        <v>88.27</v>
      </c>
    </row>
    <row r="49" spans="1:12" ht="15.4" customHeight="1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41"/>
      <c r="L49" s="45"/>
    </row>
    <row r="50" spans="1:12" ht="15.4" customHeight="1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39"/>
      <c r="L50" s="39"/>
    </row>
    <row r="51" spans="1:12" ht="15.4" customHeight="1" x14ac:dyDescent="0.25">
      <c r="B51" s="35"/>
      <c r="C51" s="35"/>
      <c r="D51" s="35"/>
      <c r="E51" s="35"/>
      <c r="F51" s="35"/>
      <c r="G51" s="35"/>
      <c r="H51" s="35"/>
      <c r="I51" s="35"/>
      <c r="J51" s="35"/>
      <c r="K51" s="41" t="s">
        <v>8</v>
      </c>
      <c r="L51" s="44" t="s">
        <v>61</v>
      </c>
    </row>
    <row r="52" spans="1:12" ht="15.4" customHeight="1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49"/>
      <c r="L52" s="44" t="s">
        <v>5</v>
      </c>
    </row>
    <row r="53" spans="1:12" ht="15.4" customHeight="1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44" t="s">
        <v>53</v>
      </c>
      <c r="L53" s="45">
        <v>98.57</v>
      </c>
    </row>
    <row r="54" spans="1:12" ht="15.4" customHeight="1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44" t="s">
        <v>54</v>
      </c>
      <c r="L54" s="45">
        <v>94.49</v>
      </c>
    </row>
    <row r="55" spans="1:12" ht="15.4" customHeight="1" x14ac:dyDescent="0.25">
      <c r="B55" s="3"/>
      <c r="C55" s="3"/>
      <c r="D55" s="4"/>
      <c r="E55" s="5"/>
      <c r="F55" s="27"/>
      <c r="G55" s="27"/>
      <c r="H55" s="27"/>
      <c r="I55" s="27"/>
      <c r="J55" s="27"/>
      <c r="K55" s="44" t="s">
        <v>55</v>
      </c>
      <c r="L55" s="45">
        <v>97.34</v>
      </c>
    </row>
    <row r="56" spans="1:12" ht="15.4" customHeight="1" x14ac:dyDescent="0.25">
      <c r="A56" s="34" t="s">
        <v>76</v>
      </c>
      <c r="B56" s="3"/>
      <c r="C56" s="3"/>
      <c r="D56" s="4"/>
      <c r="E56" s="5"/>
      <c r="F56" s="27"/>
      <c r="G56" s="27"/>
      <c r="H56" s="27"/>
      <c r="I56" s="27"/>
      <c r="J56" s="27"/>
      <c r="K56" s="48" t="s">
        <v>56</v>
      </c>
      <c r="L56" s="45">
        <v>97.88</v>
      </c>
    </row>
    <row r="57" spans="1:12" ht="15.4" customHeight="1" x14ac:dyDescent="0.25">
      <c r="B57" s="3"/>
      <c r="C57" s="3"/>
      <c r="D57" s="4"/>
      <c r="E57" s="5"/>
      <c r="F57" s="27"/>
      <c r="G57" s="27"/>
      <c r="H57" s="27"/>
      <c r="I57" s="27"/>
      <c r="J57" s="27"/>
      <c r="K57" s="41" t="s">
        <v>57</v>
      </c>
      <c r="L57" s="45">
        <v>97.3</v>
      </c>
    </row>
    <row r="58" spans="1:12" ht="15.4" customHeight="1" x14ac:dyDescent="0.25">
      <c r="K58" s="41" t="s">
        <v>58</v>
      </c>
      <c r="L58" s="45">
        <v>93.04</v>
      </c>
    </row>
    <row r="59" spans="1:12" ht="15.4" customHeight="1" x14ac:dyDescent="0.25">
      <c r="K59" s="41" t="s">
        <v>59</v>
      </c>
      <c r="L59" s="45">
        <v>87.02</v>
      </c>
    </row>
    <row r="60" spans="1:12" ht="15.4" customHeight="1" x14ac:dyDescent="0.25">
      <c r="K60" s="41"/>
      <c r="L60" s="45"/>
    </row>
    <row r="61" spans="1:12" ht="15.4" customHeight="1" x14ac:dyDescent="0.25">
      <c r="K61" s="47"/>
      <c r="L61" s="45" t="s">
        <v>6</v>
      </c>
    </row>
    <row r="62" spans="1:12" ht="15.4" customHeight="1" x14ac:dyDescent="0.25">
      <c r="K62" s="44" t="s">
        <v>53</v>
      </c>
      <c r="L62" s="45">
        <v>100.01</v>
      </c>
    </row>
    <row r="63" spans="1:12" ht="15.4" customHeight="1" x14ac:dyDescent="0.25">
      <c r="B63" s="23"/>
      <c r="C63" s="23"/>
      <c r="D63" s="23"/>
      <c r="E63" s="23"/>
      <c r="F63" s="27"/>
      <c r="G63" s="27"/>
      <c r="H63" s="27"/>
      <c r="I63" s="27"/>
      <c r="J63" s="27"/>
      <c r="K63" s="44" t="s">
        <v>54</v>
      </c>
      <c r="L63" s="45">
        <v>94.88</v>
      </c>
    </row>
    <row r="64" spans="1:12" ht="15.4" customHeight="1" x14ac:dyDescent="0.25">
      <c r="A64" s="6"/>
      <c r="B64" s="3"/>
      <c r="C64" s="3"/>
      <c r="D64" s="3"/>
      <c r="E64" s="3"/>
      <c r="F64" s="27"/>
      <c r="G64" s="27"/>
      <c r="H64" s="27"/>
      <c r="I64" s="27"/>
      <c r="J64" s="27"/>
      <c r="K64" s="44" t="s">
        <v>55</v>
      </c>
      <c r="L64" s="45">
        <v>97.18</v>
      </c>
    </row>
    <row r="65" spans="1:12" ht="15.4" customHeight="1" x14ac:dyDescent="0.25">
      <c r="B65" s="3"/>
      <c r="C65" s="3"/>
      <c r="D65" s="3"/>
      <c r="E65" s="3"/>
      <c r="F65" s="27"/>
      <c r="G65" s="27"/>
      <c r="H65" s="27"/>
      <c r="I65" s="27"/>
      <c r="J65" s="27"/>
      <c r="K65" s="48" t="s">
        <v>56</v>
      </c>
      <c r="L65" s="45">
        <v>98.16</v>
      </c>
    </row>
    <row r="66" spans="1:12" ht="15.4" customHeight="1" x14ac:dyDescent="0.25">
      <c r="B66" s="3"/>
      <c r="C66" s="3"/>
      <c r="D66" s="7"/>
      <c r="E66" s="5"/>
      <c r="F66" s="27"/>
      <c r="G66" s="27"/>
      <c r="H66" s="27"/>
      <c r="I66" s="27"/>
      <c r="J66" s="27"/>
      <c r="K66" s="41" t="s">
        <v>57</v>
      </c>
      <c r="L66" s="45">
        <v>97.4</v>
      </c>
    </row>
    <row r="67" spans="1:12" ht="15.4" customHeight="1" x14ac:dyDescent="0.25">
      <c r="A67" s="35" t="s">
        <v>77</v>
      </c>
      <c r="B67" s="3"/>
      <c r="C67" s="3"/>
      <c r="D67" s="7"/>
      <c r="E67" s="5"/>
      <c r="F67" s="27"/>
      <c r="G67" s="27"/>
      <c r="H67" s="27"/>
      <c r="I67" s="27"/>
      <c r="J67" s="27"/>
      <c r="K67" s="41" t="s">
        <v>58</v>
      </c>
      <c r="L67" s="45">
        <v>92.97</v>
      </c>
    </row>
    <row r="68" spans="1:12" ht="15.4" customHeight="1" x14ac:dyDescent="0.25">
      <c r="B68" s="3"/>
      <c r="C68" s="3"/>
      <c r="D68" s="7"/>
      <c r="E68" s="5"/>
      <c r="F68" s="27"/>
      <c r="G68" s="27"/>
      <c r="H68" s="27"/>
      <c r="I68" s="27"/>
      <c r="J68" s="27"/>
      <c r="K68" s="41" t="s">
        <v>59</v>
      </c>
      <c r="L68" s="45">
        <v>86.7</v>
      </c>
    </row>
    <row r="69" spans="1:12" ht="15.4" customHeight="1" x14ac:dyDescent="0.25">
      <c r="B69" s="27"/>
      <c r="C69" s="27"/>
      <c r="D69" s="27"/>
      <c r="E69" s="27"/>
      <c r="F69" s="27"/>
      <c r="G69" s="27"/>
      <c r="H69" s="27"/>
      <c r="I69" s="27"/>
      <c r="J69" s="27"/>
      <c r="K69" s="41"/>
      <c r="L69" s="45"/>
    </row>
    <row r="70" spans="1:12" ht="15.4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39"/>
      <c r="L70" s="45" t="s">
        <v>7</v>
      </c>
    </row>
    <row r="71" spans="1:12" ht="15.4" customHeight="1" x14ac:dyDescent="0.25">
      <c r="A71" s="27"/>
      <c r="B71" s="35"/>
      <c r="C71" s="35"/>
      <c r="D71" s="35"/>
      <c r="E71" s="35"/>
      <c r="F71" s="35"/>
      <c r="G71" s="35"/>
      <c r="H71" s="35"/>
      <c r="I71" s="35"/>
      <c r="J71" s="35"/>
      <c r="K71" s="44" t="s">
        <v>53</v>
      </c>
      <c r="L71" s="45">
        <v>102.09</v>
      </c>
    </row>
    <row r="72" spans="1:12" ht="15.4" customHeight="1" x14ac:dyDescent="0.25">
      <c r="K72" s="44" t="s">
        <v>54</v>
      </c>
      <c r="L72" s="45">
        <v>95.36</v>
      </c>
    </row>
    <row r="73" spans="1:12" ht="15.4" customHeight="1" x14ac:dyDescent="0.25">
      <c r="K73" s="44" t="s">
        <v>55</v>
      </c>
      <c r="L73" s="45">
        <v>97.61</v>
      </c>
    </row>
    <row r="74" spans="1:12" ht="15.4" customHeight="1" x14ac:dyDescent="0.25">
      <c r="K74" s="48" t="s">
        <v>56</v>
      </c>
      <c r="L74" s="45">
        <v>98.84</v>
      </c>
    </row>
    <row r="75" spans="1:12" ht="15.4" customHeight="1" x14ac:dyDescent="0.25">
      <c r="K75" s="41" t="s">
        <v>57</v>
      </c>
      <c r="L75" s="45">
        <v>98.03</v>
      </c>
    </row>
    <row r="76" spans="1:12" ht="15.4" customHeight="1" x14ac:dyDescent="0.25">
      <c r="K76" s="41" t="s">
        <v>58</v>
      </c>
      <c r="L76" s="45">
        <v>93.59</v>
      </c>
    </row>
    <row r="77" spans="1:12" ht="15.4" customHeight="1" x14ac:dyDescent="0.25">
      <c r="A77" s="35" t="s">
        <v>78</v>
      </c>
      <c r="K77" s="41" t="s">
        <v>59</v>
      </c>
      <c r="L77" s="45">
        <v>87.05</v>
      </c>
    </row>
    <row r="78" spans="1:12" ht="15.4" customHeight="1" x14ac:dyDescent="0.25">
      <c r="K78" s="41"/>
      <c r="L78" s="45"/>
    </row>
    <row r="79" spans="1:12" ht="15.4" customHeight="1" x14ac:dyDescent="0.25">
      <c r="K79" s="47"/>
      <c r="L79" s="47"/>
    </row>
    <row r="80" spans="1:12" ht="15.4" customHeight="1" x14ac:dyDescent="0.25">
      <c r="B80" s="23"/>
      <c r="C80" s="23"/>
      <c r="D80" s="23"/>
      <c r="E80" s="23"/>
      <c r="F80" s="23"/>
      <c r="G80" s="23"/>
      <c r="H80" s="23"/>
      <c r="I80" s="23"/>
      <c r="J80" s="23"/>
      <c r="K80" s="41" t="s">
        <v>9</v>
      </c>
      <c r="L80" s="41" t="s">
        <v>62</v>
      </c>
    </row>
    <row r="81" spans="1:12" ht="15.4" customHeight="1" x14ac:dyDescent="0.25">
      <c r="K81" s="47"/>
      <c r="L81" s="50">
        <v>43904</v>
      </c>
    </row>
    <row r="82" spans="1:12" ht="15.4" customHeight="1" x14ac:dyDescent="0.25">
      <c r="K82" s="44" t="s">
        <v>53</v>
      </c>
      <c r="L82" s="45">
        <v>334.91</v>
      </c>
    </row>
    <row r="83" spans="1:12" ht="15.4" customHeight="1" x14ac:dyDescent="0.25">
      <c r="K83" s="44" t="s">
        <v>54</v>
      </c>
      <c r="L83" s="45">
        <v>1011.02</v>
      </c>
    </row>
    <row r="84" spans="1:12" ht="15.4" customHeight="1" x14ac:dyDescent="0.25">
      <c r="K84" s="44" t="s">
        <v>55</v>
      </c>
      <c r="L84" s="45">
        <v>1594.6</v>
      </c>
    </row>
    <row r="85" spans="1:12" ht="15.4" customHeight="1" x14ac:dyDescent="0.25">
      <c r="K85" s="48" t="s">
        <v>56</v>
      </c>
      <c r="L85" s="45">
        <v>1853.09</v>
      </c>
    </row>
    <row r="86" spans="1:12" ht="15.4" customHeight="1" x14ac:dyDescent="0.25">
      <c r="K86" s="41" t="s">
        <v>57</v>
      </c>
      <c r="L86" s="45">
        <v>1755.08</v>
      </c>
    </row>
    <row r="87" spans="1:12" ht="15.4" customHeight="1" x14ac:dyDescent="0.25">
      <c r="K87" s="41" t="s">
        <v>58</v>
      </c>
      <c r="L87" s="45">
        <v>1466.32</v>
      </c>
    </row>
    <row r="88" spans="1:12" ht="15.4" customHeight="1" x14ac:dyDescent="0.25">
      <c r="K88" s="41" t="s">
        <v>59</v>
      </c>
      <c r="L88" s="45">
        <v>1024.08</v>
      </c>
    </row>
    <row r="89" spans="1:12" ht="15.4" customHeight="1" x14ac:dyDescent="0.25">
      <c r="K89" s="41"/>
      <c r="L89" s="45"/>
    </row>
    <row r="90" spans="1:12" ht="15.4" customHeight="1" x14ac:dyDescent="0.25">
      <c r="K90" s="47"/>
      <c r="L90" s="71" t="s">
        <v>10</v>
      </c>
    </row>
    <row r="91" spans="1:12" ht="16.149999999999999" customHeight="1" x14ac:dyDescent="0.25">
      <c r="K91" s="44" t="s">
        <v>53</v>
      </c>
      <c r="L91" s="45">
        <v>391.74</v>
      </c>
    </row>
    <row r="92" spans="1:12" ht="16.149999999999999" customHeight="1" x14ac:dyDescent="0.25">
      <c r="A92" s="35" t="str">
        <f>"Change in payroll jobs since week ending "&amp;TEXT($L$3,"dd mmmm")&amp;" by Industry"</f>
        <v>Change in payroll jobs since week ending 14 March by Industry</v>
      </c>
      <c r="K92" s="44" t="s">
        <v>54</v>
      </c>
      <c r="L92" s="45">
        <v>1070.74</v>
      </c>
    </row>
    <row r="93" spans="1:12" ht="16.149999999999999" customHeight="1" x14ac:dyDescent="0.25">
      <c r="K93" s="44" t="s">
        <v>55</v>
      </c>
      <c r="L93" s="45">
        <v>1583.27</v>
      </c>
    </row>
    <row r="94" spans="1:12" ht="16.149999999999999" customHeight="1" x14ac:dyDescent="0.25">
      <c r="K94" s="48" t="s">
        <v>56</v>
      </c>
      <c r="L94" s="45">
        <v>1780.48</v>
      </c>
    </row>
    <row r="95" spans="1:12" ht="16.149999999999999" customHeight="1" x14ac:dyDescent="0.25">
      <c r="K95" s="41" t="s">
        <v>57</v>
      </c>
      <c r="L95" s="45">
        <v>1684.31</v>
      </c>
    </row>
    <row r="96" spans="1:12" ht="16.149999999999999" customHeight="1" x14ac:dyDescent="0.25">
      <c r="A96" s="35"/>
      <c r="K96" s="41" t="s">
        <v>58</v>
      </c>
      <c r="L96" s="45">
        <v>1424.17</v>
      </c>
    </row>
    <row r="97" spans="1:12" ht="16.149999999999999" customHeight="1" x14ac:dyDescent="0.25">
      <c r="K97" s="41" t="s">
        <v>59</v>
      </c>
      <c r="L97" s="45">
        <v>1027.18</v>
      </c>
    </row>
    <row r="98" spans="1:12" ht="16.149999999999999" customHeight="1" x14ac:dyDescent="0.25">
      <c r="K98" s="41"/>
      <c r="L98" s="45"/>
    </row>
    <row r="99" spans="1:12" ht="16.149999999999999" customHeight="1" x14ac:dyDescent="0.25">
      <c r="K99" s="47"/>
      <c r="L99" s="47"/>
    </row>
    <row r="100" spans="1:12" ht="16.149999999999999" customHeight="1" x14ac:dyDescent="0.25">
      <c r="K100" s="71" t="s">
        <v>11</v>
      </c>
      <c r="L100" s="41" t="s">
        <v>63</v>
      </c>
    </row>
    <row r="101" spans="1:12" ht="16.149999999999999" customHeight="1" x14ac:dyDescent="0.25">
      <c r="K101" s="47"/>
      <c r="L101" s="50">
        <v>43904</v>
      </c>
    </row>
    <row r="102" spans="1:12" ht="16.149999999999999" customHeight="1" x14ac:dyDescent="0.25">
      <c r="K102" s="47" t="s">
        <v>12</v>
      </c>
      <c r="L102" s="51">
        <v>1081.48</v>
      </c>
    </row>
    <row r="103" spans="1:12" ht="16.149999999999999" customHeight="1" x14ac:dyDescent="0.25">
      <c r="K103" s="47" t="s">
        <v>13</v>
      </c>
      <c r="L103" s="51">
        <v>3568.05</v>
      </c>
    </row>
    <row r="104" spans="1:12" ht="16.149999999999999" customHeight="1" x14ac:dyDescent="0.25">
      <c r="K104" s="47" t="s">
        <v>14</v>
      </c>
      <c r="L104" s="51">
        <v>1637.27</v>
      </c>
    </row>
    <row r="105" spans="1:12" ht="16.149999999999999" customHeight="1" x14ac:dyDescent="0.25">
      <c r="K105" s="47" t="s">
        <v>15</v>
      </c>
      <c r="L105" s="51">
        <v>2142.73</v>
      </c>
    </row>
    <row r="106" spans="1:12" ht="16.149999999999999" customHeight="1" x14ac:dyDescent="0.25">
      <c r="K106" s="47" t="s">
        <v>16</v>
      </c>
      <c r="L106" s="51">
        <v>1725.1</v>
      </c>
    </row>
    <row r="107" spans="1:12" ht="16.149999999999999" customHeight="1" x14ac:dyDescent="0.25">
      <c r="K107" s="47" t="s">
        <v>17</v>
      </c>
      <c r="L107" s="51">
        <v>1766.76</v>
      </c>
    </row>
    <row r="108" spans="1:12" ht="16.149999999999999" customHeight="1" x14ac:dyDescent="0.25">
      <c r="K108" s="47" t="s">
        <v>18</v>
      </c>
      <c r="L108" s="51">
        <v>913.03</v>
      </c>
    </row>
    <row r="109" spans="1:12" ht="16.149999999999999" customHeight="1" x14ac:dyDescent="0.25">
      <c r="K109" s="47" t="s">
        <v>19</v>
      </c>
      <c r="L109" s="51">
        <v>673.07</v>
      </c>
    </row>
    <row r="110" spans="1:12" ht="16.149999999999999" customHeight="1" x14ac:dyDescent="0.25">
      <c r="K110" s="47" t="s">
        <v>20</v>
      </c>
      <c r="L110" s="51">
        <v>1660.46</v>
      </c>
    </row>
    <row r="111" spans="1:12" ht="16.149999999999999" customHeight="1" x14ac:dyDescent="0.25">
      <c r="K111" s="47" t="s">
        <v>21</v>
      </c>
      <c r="L111" s="51">
        <v>1914.2</v>
      </c>
    </row>
    <row r="112" spans="1:12" ht="16.149999999999999" customHeight="1" x14ac:dyDescent="0.25">
      <c r="A112" s="36"/>
      <c r="K112" s="47" t="s">
        <v>22</v>
      </c>
      <c r="L112" s="51">
        <v>2228.65</v>
      </c>
    </row>
    <row r="113" spans="1:12" ht="16.149999999999999" customHeight="1" x14ac:dyDescent="0.25">
      <c r="K113" s="47" t="s">
        <v>23</v>
      </c>
      <c r="L113" s="51">
        <v>1447.73</v>
      </c>
    </row>
    <row r="114" spans="1:12" ht="16.149999999999999" customHeight="1" x14ac:dyDescent="0.25">
      <c r="K114" s="47" t="s">
        <v>24</v>
      </c>
      <c r="L114" s="51">
        <v>1898.78</v>
      </c>
    </row>
    <row r="115" spans="1:12" ht="16.149999999999999" customHeight="1" x14ac:dyDescent="0.25">
      <c r="K115" s="47" t="s">
        <v>25</v>
      </c>
      <c r="L115" s="51">
        <v>1317.22</v>
      </c>
    </row>
    <row r="116" spans="1:12" ht="16.149999999999999" customHeight="1" x14ac:dyDescent="0.25">
      <c r="K116" s="47" t="s">
        <v>26</v>
      </c>
      <c r="L116" s="51">
        <v>1648.17</v>
      </c>
    </row>
    <row r="117" spans="1:12" ht="16.149999999999999" customHeight="1" x14ac:dyDescent="0.25">
      <c r="A117" s="34" t="s">
        <v>79</v>
      </c>
      <c r="K117" s="47" t="s">
        <v>27</v>
      </c>
      <c r="L117" s="51">
        <v>1325.31</v>
      </c>
    </row>
    <row r="118" spans="1:12" ht="16.149999999999999" customHeight="1" x14ac:dyDescent="0.25">
      <c r="K118" s="47" t="s">
        <v>28</v>
      </c>
      <c r="L118" s="51">
        <v>1269.76</v>
      </c>
    </row>
    <row r="119" spans="1:12" ht="16.149999999999999" customHeight="1" x14ac:dyDescent="0.25">
      <c r="K119" s="47" t="s">
        <v>29</v>
      </c>
      <c r="L119" s="51">
        <v>958.37</v>
      </c>
    </row>
    <row r="120" spans="1:12" ht="16.149999999999999" customHeight="1" x14ac:dyDescent="0.25">
      <c r="K120" s="47" t="s">
        <v>30</v>
      </c>
      <c r="L120" s="51">
        <v>1130.83</v>
      </c>
    </row>
    <row r="121" spans="1:12" ht="16.149999999999999" customHeight="1" x14ac:dyDescent="0.25">
      <c r="K121" s="47"/>
      <c r="L121" s="52" t="s">
        <v>10</v>
      </c>
    </row>
    <row r="122" spans="1:12" ht="16.149999999999999" customHeight="1" x14ac:dyDescent="0.25">
      <c r="K122" s="47" t="s">
        <v>12</v>
      </c>
      <c r="L122" s="51">
        <v>1136.95</v>
      </c>
    </row>
    <row r="123" spans="1:12" ht="16.149999999999999" customHeight="1" x14ac:dyDescent="0.25">
      <c r="K123" s="47" t="s">
        <v>13</v>
      </c>
      <c r="L123" s="51">
        <v>2956.44</v>
      </c>
    </row>
    <row r="124" spans="1:12" ht="16.149999999999999" customHeight="1" x14ac:dyDescent="0.25">
      <c r="K124" s="47" t="s">
        <v>14</v>
      </c>
      <c r="L124" s="51">
        <v>1556.37</v>
      </c>
    </row>
    <row r="125" spans="1:12" ht="16.149999999999999" customHeight="1" x14ac:dyDescent="0.25">
      <c r="K125" s="47" t="s">
        <v>15</v>
      </c>
      <c r="L125" s="51">
        <v>2170.34</v>
      </c>
    </row>
    <row r="126" spans="1:12" ht="16.149999999999999" customHeight="1" x14ac:dyDescent="0.25">
      <c r="K126" s="47" t="s">
        <v>16</v>
      </c>
      <c r="L126" s="51">
        <v>1726.99</v>
      </c>
    </row>
    <row r="127" spans="1:12" ht="16.149999999999999" customHeight="1" x14ac:dyDescent="0.25">
      <c r="K127" s="47" t="s">
        <v>17</v>
      </c>
      <c r="L127" s="51">
        <v>1648.08</v>
      </c>
    </row>
    <row r="128" spans="1:12" ht="16.149999999999999" customHeight="1" x14ac:dyDescent="0.25">
      <c r="K128" s="47" t="s">
        <v>18</v>
      </c>
      <c r="L128" s="51">
        <v>895.96</v>
      </c>
    </row>
    <row r="129" spans="11:12" ht="16.149999999999999" customHeight="1" x14ac:dyDescent="0.25">
      <c r="K129" s="47" t="s">
        <v>19</v>
      </c>
      <c r="L129" s="51">
        <v>672.79</v>
      </c>
    </row>
    <row r="130" spans="11:12" ht="16.149999999999999" customHeight="1" x14ac:dyDescent="0.25">
      <c r="K130" s="47" t="s">
        <v>20</v>
      </c>
      <c r="L130" s="51">
        <v>1599.62</v>
      </c>
    </row>
    <row r="131" spans="11:12" ht="16.149999999999999" customHeight="1" x14ac:dyDescent="0.25">
      <c r="K131" s="47" t="s">
        <v>21</v>
      </c>
      <c r="L131" s="51">
        <v>2032.68</v>
      </c>
    </row>
    <row r="132" spans="11:12" ht="16.149999999999999" customHeight="1" x14ac:dyDescent="0.25">
      <c r="K132" s="47" t="s">
        <v>22</v>
      </c>
      <c r="L132" s="51">
        <v>2014.5</v>
      </c>
    </row>
    <row r="133" spans="11:12" ht="16.149999999999999" customHeight="1" x14ac:dyDescent="0.25">
      <c r="K133" s="47" t="s">
        <v>23</v>
      </c>
      <c r="L133" s="51">
        <v>1440.79</v>
      </c>
    </row>
    <row r="134" spans="11:12" ht="16.149999999999999" customHeight="1" x14ac:dyDescent="0.25">
      <c r="K134" s="47" t="s">
        <v>24</v>
      </c>
      <c r="L134" s="51">
        <v>1877.06</v>
      </c>
    </row>
    <row r="135" spans="11:12" ht="16.149999999999999" customHeight="1" x14ac:dyDescent="0.25">
      <c r="K135" s="47" t="s">
        <v>25</v>
      </c>
      <c r="L135" s="51">
        <v>1327.51</v>
      </c>
    </row>
    <row r="136" spans="11:12" x14ac:dyDescent="0.25">
      <c r="K136" s="47" t="s">
        <v>26</v>
      </c>
      <c r="L136" s="51">
        <v>1608.15</v>
      </c>
    </row>
    <row r="137" spans="11:12" x14ac:dyDescent="0.25">
      <c r="K137" s="47" t="s">
        <v>27</v>
      </c>
      <c r="L137" s="51">
        <v>1352.7</v>
      </c>
    </row>
    <row r="138" spans="11:12" x14ac:dyDescent="0.25">
      <c r="K138" s="47" t="s">
        <v>28</v>
      </c>
      <c r="L138" s="51">
        <v>1300.8399999999999</v>
      </c>
    </row>
    <row r="139" spans="11:12" x14ac:dyDescent="0.25">
      <c r="K139" s="47" t="s">
        <v>29</v>
      </c>
      <c r="L139" s="51">
        <v>965.74</v>
      </c>
    </row>
    <row r="140" spans="11:12" x14ac:dyDescent="0.25">
      <c r="K140" s="47" t="s">
        <v>30</v>
      </c>
      <c r="L140" s="51">
        <v>1189.6300000000001</v>
      </c>
    </row>
    <row r="141" spans="11:12" x14ac:dyDescent="0.25">
      <c r="K141" s="47"/>
      <c r="L141" s="47"/>
    </row>
    <row r="142" spans="11:12" x14ac:dyDescent="0.25">
      <c r="K142" s="47" t="s">
        <v>64</v>
      </c>
      <c r="L142" s="71" t="s">
        <v>65</v>
      </c>
    </row>
    <row r="143" spans="11:12" x14ac:dyDescent="0.25">
      <c r="K143" s="47"/>
      <c r="L143" s="50">
        <v>43904</v>
      </c>
    </row>
    <row r="144" spans="11:12" x14ac:dyDescent="0.25">
      <c r="K144" s="47" t="s">
        <v>12</v>
      </c>
      <c r="L144" s="44">
        <v>1.3100000000000001E-2</v>
      </c>
    </row>
    <row r="145" spans="11:12" x14ac:dyDescent="0.25">
      <c r="K145" s="47" t="s">
        <v>13</v>
      </c>
      <c r="L145" s="44">
        <v>1.7000000000000001E-2</v>
      </c>
    </row>
    <row r="146" spans="11:12" x14ac:dyDescent="0.25">
      <c r="K146" s="47" t="s">
        <v>14</v>
      </c>
      <c r="L146" s="44">
        <v>6.7799999999999999E-2</v>
      </c>
    </row>
    <row r="147" spans="11:12" x14ac:dyDescent="0.25">
      <c r="K147" s="47" t="s">
        <v>15</v>
      </c>
      <c r="L147" s="44">
        <v>1.01E-2</v>
      </c>
    </row>
    <row r="148" spans="11:12" x14ac:dyDescent="0.25">
      <c r="K148" s="47" t="s">
        <v>16</v>
      </c>
      <c r="L148" s="44">
        <v>6.6400000000000001E-2</v>
      </c>
    </row>
    <row r="149" spans="11:12" x14ac:dyDescent="0.25">
      <c r="K149" s="47" t="s">
        <v>17</v>
      </c>
      <c r="L149" s="44">
        <v>4.5699999999999998E-2</v>
      </c>
    </row>
    <row r="150" spans="11:12" x14ac:dyDescent="0.25">
      <c r="K150" s="47" t="s">
        <v>18</v>
      </c>
      <c r="L150" s="44">
        <v>0.10059999999999999</v>
      </c>
    </row>
    <row r="151" spans="11:12" x14ac:dyDescent="0.25">
      <c r="K151" s="47" t="s">
        <v>19</v>
      </c>
      <c r="L151" s="44">
        <v>7.0900000000000005E-2</v>
      </c>
    </row>
    <row r="152" spans="11:12" x14ac:dyDescent="0.25">
      <c r="K152" s="47" t="s">
        <v>20</v>
      </c>
      <c r="L152" s="44">
        <v>4.0899999999999999E-2</v>
      </c>
    </row>
    <row r="153" spans="11:12" x14ac:dyDescent="0.25">
      <c r="K153" s="47" t="s">
        <v>21</v>
      </c>
      <c r="L153" s="44">
        <v>1.44E-2</v>
      </c>
    </row>
    <row r="154" spans="11:12" x14ac:dyDescent="0.25">
      <c r="K154" s="47" t="s">
        <v>22</v>
      </c>
      <c r="L154" s="44">
        <v>3.9399999999999998E-2</v>
      </c>
    </row>
    <row r="155" spans="11:12" x14ac:dyDescent="0.25">
      <c r="K155" s="47" t="s">
        <v>23</v>
      </c>
      <c r="L155" s="44">
        <v>2.1499999999999998E-2</v>
      </c>
    </row>
    <row r="156" spans="11:12" x14ac:dyDescent="0.25">
      <c r="K156" s="47" t="s">
        <v>24</v>
      </c>
      <c r="L156" s="44">
        <v>8.3199999999999996E-2</v>
      </c>
    </row>
    <row r="157" spans="11:12" x14ac:dyDescent="0.25">
      <c r="K157" s="47" t="s">
        <v>25</v>
      </c>
      <c r="L157" s="44">
        <v>6.7900000000000002E-2</v>
      </c>
    </row>
    <row r="158" spans="11:12" x14ac:dyDescent="0.25">
      <c r="K158" s="47" t="s">
        <v>26</v>
      </c>
      <c r="L158" s="44">
        <v>6.4500000000000002E-2</v>
      </c>
    </row>
    <row r="159" spans="11:12" x14ac:dyDescent="0.25">
      <c r="K159" s="47" t="s">
        <v>27</v>
      </c>
      <c r="L159" s="44">
        <v>8.1199999999999994E-2</v>
      </c>
    </row>
    <row r="160" spans="11:12" x14ac:dyDescent="0.25">
      <c r="K160" s="47" t="s">
        <v>28</v>
      </c>
      <c r="L160" s="44">
        <v>0.14399999999999999</v>
      </c>
    </row>
    <row r="161" spans="11:12" x14ac:dyDescent="0.25">
      <c r="K161" s="47" t="s">
        <v>29</v>
      </c>
      <c r="L161" s="44">
        <v>1.6400000000000001E-2</v>
      </c>
    </row>
    <row r="162" spans="11:12" x14ac:dyDescent="0.25">
      <c r="K162" s="47" t="s">
        <v>30</v>
      </c>
      <c r="L162" s="44">
        <v>3.44E-2</v>
      </c>
    </row>
    <row r="163" spans="11:12" x14ac:dyDescent="0.25">
      <c r="K163" s="47"/>
      <c r="L163" s="52" t="s">
        <v>10</v>
      </c>
    </row>
    <row r="164" spans="11:12" x14ac:dyDescent="0.25">
      <c r="K164" s="47" t="s">
        <v>12</v>
      </c>
      <c r="L164" s="44">
        <v>1.26E-2</v>
      </c>
    </row>
    <row r="165" spans="11:12" x14ac:dyDescent="0.25">
      <c r="K165" s="47" t="s">
        <v>13</v>
      </c>
      <c r="L165" s="44">
        <v>1.7299999999999999E-2</v>
      </c>
    </row>
    <row r="166" spans="11:12" x14ac:dyDescent="0.25">
      <c r="K166" s="47" t="s">
        <v>14</v>
      </c>
      <c r="L166" s="44">
        <v>6.7599999999999993E-2</v>
      </c>
    </row>
    <row r="167" spans="11:12" x14ac:dyDescent="0.25">
      <c r="K167" s="47" t="s">
        <v>15</v>
      </c>
      <c r="L167" s="44">
        <v>1.04E-2</v>
      </c>
    </row>
    <row r="168" spans="11:12" x14ac:dyDescent="0.25">
      <c r="K168" s="47" t="s">
        <v>16</v>
      </c>
      <c r="L168" s="44">
        <v>6.4600000000000005E-2</v>
      </c>
    </row>
    <row r="169" spans="11:12" x14ac:dyDescent="0.25">
      <c r="K169" s="47" t="s">
        <v>17</v>
      </c>
      <c r="L169" s="44">
        <v>4.5499999999999999E-2</v>
      </c>
    </row>
    <row r="170" spans="11:12" x14ac:dyDescent="0.25">
      <c r="K170" s="47" t="s">
        <v>18</v>
      </c>
      <c r="L170" s="44">
        <v>0.1031</v>
      </c>
    </row>
    <row r="171" spans="11:12" x14ac:dyDescent="0.25">
      <c r="K171" s="47" t="s">
        <v>19</v>
      </c>
      <c r="L171" s="44">
        <v>6.1800000000000001E-2</v>
      </c>
    </row>
    <row r="172" spans="11:12" x14ac:dyDescent="0.25">
      <c r="K172" s="47" t="s">
        <v>20</v>
      </c>
      <c r="L172" s="44">
        <v>3.9899999999999998E-2</v>
      </c>
    </row>
    <row r="173" spans="11:12" x14ac:dyDescent="0.25">
      <c r="K173" s="47" t="s">
        <v>21</v>
      </c>
      <c r="L173" s="44">
        <v>1.3599999999999999E-2</v>
      </c>
    </row>
    <row r="174" spans="11:12" x14ac:dyDescent="0.25">
      <c r="K174" s="47" t="s">
        <v>22</v>
      </c>
      <c r="L174" s="44">
        <v>4.2000000000000003E-2</v>
      </c>
    </row>
    <row r="175" spans="11:12" x14ac:dyDescent="0.25">
      <c r="K175" s="47" t="s">
        <v>23</v>
      </c>
      <c r="L175" s="44">
        <v>2.0899999999999998E-2</v>
      </c>
    </row>
    <row r="176" spans="11:12" x14ac:dyDescent="0.25">
      <c r="K176" s="47" t="s">
        <v>24</v>
      </c>
      <c r="L176" s="44">
        <v>8.2699999999999996E-2</v>
      </c>
    </row>
    <row r="177" spans="9:12" x14ac:dyDescent="0.25">
      <c r="K177" s="47" t="s">
        <v>25</v>
      </c>
      <c r="L177" s="44">
        <v>6.7400000000000002E-2</v>
      </c>
    </row>
    <row r="178" spans="9:12" x14ac:dyDescent="0.25">
      <c r="K178" s="47" t="s">
        <v>26</v>
      </c>
      <c r="L178" s="44">
        <v>6.8500000000000005E-2</v>
      </c>
    </row>
    <row r="179" spans="9:12" x14ac:dyDescent="0.25">
      <c r="K179" s="47" t="s">
        <v>27</v>
      </c>
      <c r="L179" s="44">
        <v>8.2500000000000004E-2</v>
      </c>
    </row>
    <row r="180" spans="9:12" x14ac:dyDescent="0.25">
      <c r="K180" s="47" t="s">
        <v>28</v>
      </c>
      <c r="L180" s="44">
        <v>0.15040000000000001</v>
      </c>
    </row>
    <row r="181" spans="9:12" x14ac:dyDescent="0.25">
      <c r="K181" s="47" t="s">
        <v>29</v>
      </c>
      <c r="L181" s="44">
        <v>1.47E-2</v>
      </c>
    </row>
    <row r="182" spans="9:12" x14ac:dyDescent="0.25">
      <c r="K182" s="47" t="s">
        <v>30</v>
      </c>
      <c r="L182" s="44">
        <v>3.3599999999999998E-2</v>
      </c>
    </row>
    <row r="183" spans="9:12" x14ac:dyDescent="0.25">
      <c r="K183" s="47"/>
      <c r="L183" s="53"/>
    </row>
    <row r="184" spans="9:12" x14ac:dyDescent="0.25">
      <c r="K184" s="71" t="s">
        <v>31</v>
      </c>
      <c r="L184" s="52" t="s">
        <v>66</v>
      </c>
    </row>
    <row r="185" spans="9:12" x14ac:dyDescent="0.25">
      <c r="I185" s="32"/>
      <c r="K185" s="47" t="s">
        <v>12</v>
      </c>
      <c r="L185" s="44">
        <v>-6.7900000000000002E-2</v>
      </c>
    </row>
    <row r="186" spans="9:12" x14ac:dyDescent="0.25">
      <c r="K186" s="47" t="s">
        <v>13</v>
      </c>
      <c r="L186" s="44">
        <v>-1.32E-2</v>
      </c>
    </row>
    <row r="187" spans="9:12" x14ac:dyDescent="0.25">
      <c r="K187" s="47" t="s">
        <v>14</v>
      </c>
      <c r="L187" s="44">
        <v>-3.3799999999999997E-2</v>
      </c>
    </row>
    <row r="188" spans="9:12" x14ac:dyDescent="0.25">
      <c r="K188" s="47" t="s">
        <v>15</v>
      </c>
      <c r="L188" s="44">
        <v>-1E-3</v>
      </c>
    </row>
    <row r="189" spans="9:12" x14ac:dyDescent="0.25">
      <c r="K189" s="47" t="s">
        <v>16</v>
      </c>
      <c r="L189" s="44">
        <v>-5.74E-2</v>
      </c>
    </row>
    <row r="190" spans="9:12" x14ac:dyDescent="0.25">
      <c r="K190" s="47" t="s">
        <v>17</v>
      </c>
      <c r="L190" s="44">
        <v>-3.4099999999999998E-2</v>
      </c>
    </row>
    <row r="191" spans="9:12" x14ac:dyDescent="0.25">
      <c r="K191" s="47" t="s">
        <v>18</v>
      </c>
      <c r="L191" s="44">
        <v>-6.0000000000000001E-3</v>
      </c>
    </row>
    <row r="192" spans="9:12" x14ac:dyDescent="0.25">
      <c r="K192" s="47" t="s">
        <v>19</v>
      </c>
      <c r="L192" s="44">
        <v>-0.15509999999999999</v>
      </c>
    </row>
    <row r="193" spans="11:12" x14ac:dyDescent="0.25">
      <c r="K193" s="47" t="s">
        <v>20</v>
      </c>
      <c r="L193" s="44">
        <v>-5.4600000000000003E-2</v>
      </c>
    </row>
    <row r="194" spans="11:12" x14ac:dyDescent="0.25">
      <c r="K194" s="47" t="s">
        <v>21</v>
      </c>
      <c r="L194" s="44">
        <v>-8.4599999999999995E-2</v>
      </c>
    </row>
    <row r="195" spans="11:12" x14ac:dyDescent="0.25">
      <c r="K195" s="47" t="s">
        <v>22</v>
      </c>
      <c r="L195" s="44">
        <v>3.39E-2</v>
      </c>
    </row>
    <row r="196" spans="11:12" x14ac:dyDescent="0.25">
      <c r="K196" s="47" t="s">
        <v>23</v>
      </c>
      <c r="L196" s="44">
        <v>-5.57E-2</v>
      </c>
    </row>
    <row r="197" spans="11:12" x14ac:dyDescent="0.25">
      <c r="K197" s="47" t="s">
        <v>24</v>
      </c>
      <c r="L197" s="44">
        <v>-3.61E-2</v>
      </c>
    </row>
    <row r="198" spans="11:12" x14ac:dyDescent="0.25">
      <c r="K198" s="47" t="s">
        <v>25</v>
      </c>
      <c r="L198" s="44">
        <v>-3.7100000000000001E-2</v>
      </c>
    </row>
    <row r="199" spans="11:12" x14ac:dyDescent="0.25">
      <c r="K199" s="47" t="s">
        <v>26</v>
      </c>
      <c r="L199" s="44">
        <v>2.9700000000000001E-2</v>
      </c>
    </row>
    <row r="200" spans="11:12" x14ac:dyDescent="0.25">
      <c r="K200" s="47" t="s">
        <v>27</v>
      </c>
      <c r="L200" s="44">
        <v>-1.55E-2</v>
      </c>
    </row>
    <row r="201" spans="11:12" x14ac:dyDescent="0.25">
      <c r="K201" s="47" t="s">
        <v>28</v>
      </c>
      <c r="L201" s="44">
        <v>1.3100000000000001E-2</v>
      </c>
    </row>
    <row r="202" spans="11:12" x14ac:dyDescent="0.25">
      <c r="K202" s="47" t="s">
        <v>29</v>
      </c>
      <c r="L202" s="44">
        <v>-0.12809999999999999</v>
      </c>
    </row>
    <row r="203" spans="11:12" x14ac:dyDescent="0.25">
      <c r="K203" s="47" t="s">
        <v>30</v>
      </c>
      <c r="L203" s="44">
        <v>-5.3699999999999998E-2</v>
      </c>
    </row>
    <row r="204" spans="11:12" x14ac:dyDescent="0.25">
      <c r="K204" s="47"/>
      <c r="L204" s="52" t="s">
        <v>67</v>
      </c>
    </row>
    <row r="205" spans="11:12" x14ac:dyDescent="0.25">
      <c r="K205" s="47" t="s">
        <v>12</v>
      </c>
      <c r="L205" s="44">
        <v>-6.7000000000000002E-3</v>
      </c>
    </row>
    <row r="206" spans="11:12" x14ac:dyDescent="0.25">
      <c r="K206" s="47" t="s">
        <v>13</v>
      </c>
      <c r="L206" s="44">
        <v>2.0999999999999999E-3</v>
      </c>
    </row>
    <row r="207" spans="11:12" x14ac:dyDescent="0.25">
      <c r="K207" s="47" t="s">
        <v>14</v>
      </c>
      <c r="L207" s="44">
        <v>6.7999999999999996E-3</v>
      </c>
    </row>
    <row r="208" spans="11:12" x14ac:dyDescent="0.25">
      <c r="K208" s="47" t="s">
        <v>15</v>
      </c>
      <c r="L208" s="44">
        <v>8.6E-3</v>
      </c>
    </row>
    <row r="209" spans="11:12" x14ac:dyDescent="0.25">
      <c r="K209" s="47" t="s">
        <v>16</v>
      </c>
      <c r="L209" s="44">
        <v>4.0000000000000002E-4</v>
      </c>
    </row>
    <row r="210" spans="11:12" x14ac:dyDescent="0.25">
      <c r="K210" s="47" t="s">
        <v>17</v>
      </c>
      <c r="L210" s="44">
        <v>1.11E-2</v>
      </c>
    </row>
    <row r="211" spans="11:12" x14ac:dyDescent="0.25">
      <c r="K211" s="47" t="s">
        <v>18</v>
      </c>
      <c r="L211" s="44">
        <v>2.41E-2</v>
      </c>
    </row>
    <row r="212" spans="11:12" x14ac:dyDescent="0.25">
      <c r="K212" s="47" t="s">
        <v>19</v>
      </c>
      <c r="L212" s="44">
        <v>1.41E-2</v>
      </c>
    </row>
    <row r="213" spans="11:12" x14ac:dyDescent="0.25">
      <c r="K213" s="47" t="s">
        <v>20</v>
      </c>
      <c r="L213" s="44">
        <v>1.1299999999999999E-2</v>
      </c>
    </row>
    <row r="214" spans="11:12" x14ac:dyDescent="0.25">
      <c r="K214" s="47" t="s">
        <v>21</v>
      </c>
      <c r="L214" s="44">
        <v>0</v>
      </c>
    </row>
    <row r="215" spans="11:12" x14ac:dyDescent="0.25">
      <c r="K215" s="47" t="s">
        <v>22</v>
      </c>
      <c r="L215" s="44">
        <v>1.23E-2</v>
      </c>
    </row>
    <row r="216" spans="11:12" x14ac:dyDescent="0.25">
      <c r="K216" s="47" t="s">
        <v>23</v>
      </c>
      <c r="L216" s="44">
        <v>3.7000000000000002E-3</v>
      </c>
    </row>
    <row r="217" spans="11:12" x14ac:dyDescent="0.25">
      <c r="K217" s="47" t="s">
        <v>24</v>
      </c>
      <c r="L217" s="44">
        <v>-6.9999999999999999E-4</v>
      </c>
    </row>
    <row r="218" spans="11:12" x14ac:dyDescent="0.25">
      <c r="K218" s="47" t="s">
        <v>25</v>
      </c>
      <c r="L218" s="44">
        <v>-3.3E-3</v>
      </c>
    </row>
    <row r="219" spans="11:12" x14ac:dyDescent="0.25">
      <c r="K219" s="47" t="s">
        <v>26</v>
      </c>
      <c r="L219" s="44">
        <v>1.4E-3</v>
      </c>
    </row>
    <row r="220" spans="11:12" x14ac:dyDescent="0.25">
      <c r="K220" s="47" t="s">
        <v>27</v>
      </c>
      <c r="L220" s="44">
        <v>1.72E-2</v>
      </c>
    </row>
    <row r="221" spans="11:12" x14ac:dyDescent="0.25">
      <c r="K221" s="47" t="s">
        <v>28</v>
      </c>
      <c r="L221" s="44">
        <v>-3.5000000000000001E-3</v>
      </c>
    </row>
    <row r="222" spans="11:12" x14ac:dyDescent="0.25">
      <c r="K222" s="47" t="s">
        <v>29</v>
      </c>
      <c r="L222" s="44">
        <v>-8.0000000000000002E-3</v>
      </c>
    </row>
    <row r="223" spans="11:12" x14ac:dyDescent="0.25">
      <c r="K223" s="47" t="s">
        <v>30</v>
      </c>
      <c r="L223" s="44">
        <v>-5.0000000000000001E-4</v>
      </c>
    </row>
    <row r="224" spans="11:12" x14ac:dyDescent="0.25">
      <c r="K224" s="47"/>
      <c r="L224" s="52"/>
    </row>
    <row r="225" spans="11:12" x14ac:dyDescent="0.25">
      <c r="K225" s="47"/>
      <c r="L225" s="44"/>
    </row>
    <row r="226" spans="11:12" x14ac:dyDescent="0.25">
      <c r="K226" s="47"/>
      <c r="L226" s="44"/>
    </row>
    <row r="227" spans="11:12" x14ac:dyDescent="0.25">
      <c r="K227" s="47"/>
      <c r="L227" s="44"/>
    </row>
    <row r="228" spans="11:12" x14ac:dyDescent="0.25">
      <c r="K228" s="47"/>
      <c r="L228" s="44"/>
    </row>
    <row r="229" spans="11:12" x14ac:dyDescent="0.25">
      <c r="K229" s="47"/>
      <c r="L229" s="44"/>
    </row>
    <row r="230" spans="11:12" x14ac:dyDescent="0.25">
      <c r="K230" s="47"/>
      <c r="L230" s="44"/>
    </row>
    <row r="231" spans="11:12" x14ac:dyDescent="0.25">
      <c r="K231" s="47"/>
      <c r="L231" s="44"/>
    </row>
    <row r="232" spans="11:12" x14ac:dyDescent="0.25">
      <c r="K232" s="47"/>
      <c r="L232" s="44"/>
    </row>
    <row r="233" spans="11:12" x14ac:dyDescent="0.25">
      <c r="K233" s="47"/>
      <c r="L233" s="44"/>
    </row>
    <row r="234" spans="11:12" x14ac:dyDescent="0.25">
      <c r="K234" s="47"/>
      <c r="L234" s="44"/>
    </row>
    <row r="235" spans="11:12" x14ac:dyDescent="0.25">
      <c r="K235" s="47"/>
      <c r="L235" s="44"/>
    </row>
    <row r="236" spans="11:12" x14ac:dyDescent="0.25">
      <c r="K236" s="47"/>
      <c r="L236" s="44"/>
    </row>
    <row r="237" spans="11:12" x14ac:dyDescent="0.25">
      <c r="K237" s="47"/>
      <c r="L237" s="44"/>
    </row>
    <row r="238" spans="11:12" x14ac:dyDescent="0.25">
      <c r="K238" s="47"/>
      <c r="L238" s="44"/>
    </row>
    <row r="239" spans="11:12" x14ac:dyDescent="0.25">
      <c r="K239" s="47"/>
      <c r="L239" s="44"/>
    </row>
    <row r="240" spans="11:12" x14ac:dyDescent="0.25">
      <c r="K240" s="47"/>
      <c r="L240" s="44"/>
    </row>
    <row r="241" spans="11:12" x14ac:dyDescent="0.25">
      <c r="K241" s="47"/>
      <c r="L241" s="44"/>
    </row>
    <row r="242" spans="11:12" x14ac:dyDescent="0.25">
      <c r="K242" s="47"/>
      <c r="L242" s="44"/>
    </row>
    <row r="243" spans="11:12" x14ac:dyDescent="0.25">
      <c r="K243" s="47"/>
      <c r="L243" s="44"/>
    </row>
    <row r="244" spans="11:12" x14ac:dyDescent="0.25">
      <c r="K244" s="47"/>
      <c r="L244" s="52"/>
    </row>
    <row r="245" spans="11:12" x14ac:dyDescent="0.25">
      <c r="K245" s="47"/>
      <c r="L245" s="44"/>
    </row>
    <row r="246" spans="11:12" x14ac:dyDescent="0.25">
      <c r="K246" s="47"/>
      <c r="L246" s="44"/>
    </row>
    <row r="247" spans="11:12" x14ac:dyDescent="0.25">
      <c r="K247" s="47"/>
      <c r="L247" s="44"/>
    </row>
    <row r="248" spans="11:12" x14ac:dyDescent="0.25">
      <c r="K248" s="47"/>
      <c r="L248" s="44"/>
    </row>
    <row r="249" spans="11:12" x14ac:dyDescent="0.25">
      <c r="K249" s="47"/>
      <c r="L249" s="44"/>
    </row>
    <row r="250" spans="11:12" x14ac:dyDescent="0.25">
      <c r="K250" s="47"/>
      <c r="L250" s="44"/>
    </row>
    <row r="251" spans="11:12" x14ac:dyDescent="0.25">
      <c r="K251" s="47"/>
      <c r="L251" s="44"/>
    </row>
    <row r="252" spans="11:12" x14ac:dyDescent="0.25">
      <c r="K252" s="47"/>
      <c r="L252" s="44"/>
    </row>
    <row r="253" spans="11:12" x14ac:dyDescent="0.25">
      <c r="K253" s="47"/>
      <c r="L253" s="44"/>
    </row>
    <row r="254" spans="11:12" x14ac:dyDescent="0.25">
      <c r="K254" s="47"/>
      <c r="L254" s="44"/>
    </row>
    <row r="255" spans="11:12" x14ac:dyDescent="0.25">
      <c r="K255" s="47"/>
      <c r="L255" s="44"/>
    </row>
    <row r="256" spans="11:12" x14ac:dyDescent="0.25">
      <c r="K256" s="47"/>
      <c r="L256" s="44"/>
    </row>
    <row r="257" spans="11:12" x14ac:dyDescent="0.25">
      <c r="K257" s="47"/>
      <c r="L257" s="44"/>
    </row>
    <row r="258" spans="11:12" x14ac:dyDescent="0.25">
      <c r="K258" s="47"/>
      <c r="L258" s="44"/>
    </row>
    <row r="259" spans="11:12" x14ac:dyDescent="0.25">
      <c r="K259" s="47"/>
      <c r="L259" s="44"/>
    </row>
    <row r="260" spans="11:12" x14ac:dyDescent="0.25">
      <c r="K260" s="47"/>
      <c r="L260" s="44"/>
    </row>
    <row r="261" spans="11:12" x14ac:dyDescent="0.25">
      <c r="K261" s="47"/>
      <c r="L261" s="44"/>
    </row>
    <row r="262" spans="11:12" x14ac:dyDescent="0.25">
      <c r="K262" s="47"/>
      <c r="L262" s="44"/>
    </row>
    <row r="263" spans="11:12" x14ac:dyDescent="0.25">
      <c r="K263" s="47"/>
      <c r="L263" s="44"/>
    </row>
    <row r="264" spans="11:12" x14ac:dyDescent="0.25">
      <c r="K264" s="73" t="s">
        <v>68</v>
      </c>
      <c r="L264" s="73"/>
    </row>
    <row r="265" spans="11:12" x14ac:dyDescent="0.25">
      <c r="K265" s="70">
        <v>43904</v>
      </c>
      <c r="L265" s="45">
        <v>100</v>
      </c>
    </row>
    <row r="266" spans="11:12" x14ac:dyDescent="0.25">
      <c r="K266" s="70">
        <v>43911</v>
      </c>
      <c r="L266" s="45">
        <v>99.260800000000003</v>
      </c>
    </row>
    <row r="267" spans="11:12" x14ac:dyDescent="0.25">
      <c r="K267" s="70">
        <v>43918</v>
      </c>
      <c r="L267" s="45">
        <v>96.279600000000002</v>
      </c>
    </row>
    <row r="268" spans="11:12" x14ac:dyDescent="0.25">
      <c r="K268" s="70">
        <v>43925</v>
      </c>
      <c r="L268" s="45">
        <v>93.635499999999993</v>
      </c>
    </row>
    <row r="269" spans="11:12" x14ac:dyDescent="0.25">
      <c r="K269" s="70">
        <v>43932</v>
      </c>
      <c r="L269" s="45">
        <v>91.950400000000002</v>
      </c>
    </row>
    <row r="270" spans="11:12" x14ac:dyDescent="0.25">
      <c r="K270" s="70">
        <v>43939</v>
      </c>
      <c r="L270" s="45">
        <v>91.516900000000007</v>
      </c>
    </row>
    <row r="271" spans="11:12" x14ac:dyDescent="0.25">
      <c r="K271" s="70">
        <v>43946</v>
      </c>
      <c r="L271" s="45">
        <v>91.860600000000005</v>
      </c>
    </row>
    <row r="272" spans="11:12" x14ac:dyDescent="0.25">
      <c r="K272" s="70">
        <v>43953</v>
      </c>
      <c r="L272" s="45">
        <v>92.261300000000006</v>
      </c>
    </row>
    <row r="273" spans="11:12" x14ac:dyDescent="0.25">
      <c r="K273" s="70">
        <v>43960</v>
      </c>
      <c r="L273" s="45">
        <v>92.816000000000003</v>
      </c>
    </row>
    <row r="274" spans="11:12" x14ac:dyDescent="0.25">
      <c r="K274" s="70">
        <v>43967</v>
      </c>
      <c r="L274" s="45">
        <v>93.349400000000003</v>
      </c>
    </row>
    <row r="275" spans="11:12" x14ac:dyDescent="0.25">
      <c r="K275" s="70">
        <v>43974</v>
      </c>
      <c r="L275" s="45">
        <v>93.653300000000002</v>
      </c>
    </row>
    <row r="276" spans="11:12" x14ac:dyDescent="0.25">
      <c r="K276" s="70">
        <v>43981</v>
      </c>
      <c r="L276" s="45">
        <v>94.153099999999995</v>
      </c>
    </row>
    <row r="277" spans="11:12" x14ac:dyDescent="0.25">
      <c r="K277" s="70">
        <v>43988</v>
      </c>
      <c r="L277" s="45">
        <v>95.073300000000003</v>
      </c>
    </row>
    <row r="278" spans="11:12" x14ac:dyDescent="0.25">
      <c r="K278" s="70">
        <v>43995</v>
      </c>
      <c r="L278" s="45">
        <v>95.572299999999998</v>
      </c>
    </row>
    <row r="279" spans="11:12" x14ac:dyDescent="0.25">
      <c r="K279" s="70">
        <v>44002</v>
      </c>
      <c r="L279" s="45">
        <v>95.727000000000004</v>
      </c>
    </row>
    <row r="280" spans="11:12" x14ac:dyDescent="0.25">
      <c r="K280" s="70">
        <v>44009</v>
      </c>
      <c r="L280" s="45">
        <v>95.673699999999997</v>
      </c>
    </row>
    <row r="281" spans="11:12" x14ac:dyDescent="0.25">
      <c r="K281" s="70">
        <v>44016</v>
      </c>
      <c r="L281" s="45">
        <v>96.518900000000002</v>
      </c>
    </row>
    <row r="282" spans="11:12" x14ac:dyDescent="0.25">
      <c r="K282" s="70">
        <v>44023</v>
      </c>
      <c r="L282" s="45">
        <v>96.8917</v>
      </c>
    </row>
    <row r="283" spans="11:12" x14ac:dyDescent="0.25">
      <c r="K283" s="70">
        <v>44030</v>
      </c>
      <c r="L283" s="45">
        <v>96.803399999999996</v>
      </c>
    </row>
    <row r="284" spans="11:12" x14ac:dyDescent="0.25">
      <c r="K284" s="70">
        <v>44037</v>
      </c>
      <c r="L284" s="45">
        <v>96.894199999999998</v>
      </c>
    </row>
    <row r="285" spans="11:12" x14ac:dyDescent="0.25">
      <c r="K285" s="70">
        <v>44044</v>
      </c>
      <c r="L285" s="45">
        <v>97.003900000000002</v>
      </c>
    </row>
    <row r="286" spans="11:12" x14ac:dyDescent="0.25">
      <c r="K286" s="70">
        <v>44051</v>
      </c>
      <c r="L286" s="45">
        <v>96.893100000000004</v>
      </c>
    </row>
    <row r="287" spans="11:12" x14ac:dyDescent="0.25">
      <c r="K287" s="70">
        <v>44058</v>
      </c>
      <c r="L287" s="45">
        <v>96.793400000000005</v>
      </c>
    </row>
    <row r="288" spans="11:12" x14ac:dyDescent="0.25">
      <c r="K288" s="70">
        <v>44065</v>
      </c>
      <c r="L288" s="45">
        <v>96.796800000000005</v>
      </c>
    </row>
    <row r="289" spans="11:12" x14ac:dyDescent="0.25">
      <c r="K289" s="70">
        <v>44072</v>
      </c>
      <c r="L289" s="45">
        <v>96.807299999999998</v>
      </c>
    </row>
    <row r="290" spans="11:12" x14ac:dyDescent="0.25">
      <c r="K290" s="70">
        <v>44079</v>
      </c>
      <c r="L290" s="45">
        <v>96.982799999999997</v>
      </c>
    </row>
    <row r="291" spans="11:12" x14ac:dyDescent="0.25">
      <c r="K291" s="70">
        <v>44086</v>
      </c>
      <c r="L291" s="45">
        <v>97.327699999999993</v>
      </c>
    </row>
    <row r="292" spans="11:12" x14ac:dyDescent="0.25">
      <c r="K292" s="70">
        <v>44093</v>
      </c>
      <c r="L292" s="45">
        <v>97.471699999999998</v>
      </c>
    </row>
    <row r="293" spans="11:12" x14ac:dyDescent="0.25">
      <c r="K293" s="70">
        <v>44100</v>
      </c>
      <c r="L293" s="45">
        <v>97.3048</v>
      </c>
    </row>
    <row r="294" spans="11:12" x14ac:dyDescent="0.25">
      <c r="K294" s="70">
        <v>44107</v>
      </c>
      <c r="L294" s="45">
        <v>96.626000000000005</v>
      </c>
    </row>
    <row r="295" spans="11:12" x14ac:dyDescent="0.25">
      <c r="K295" s="70">
        <v>44114</v>
      </c>
      <c r="L295" s="45">
        <v>96.269300000000001</v>
      </c>
    </row>
    <row r="296" spans="11:12" x14ac:dyDescent="0.25">
      <c r="K296" s="70">
        <v>44121</v>
      </c>
      <c r="L296" s="45">
        <v>96.502499999999998</v>
      </c>
    </row>
    <row r="297" spans="11:12" x14ac:dyDescent="0.25">
      <c r="K297" s="70">
        <v>44128</v>
      </c>
      <c r="L297" s="45">
        <v>96.383099999999999</v>
      </c>
    </row>
    <row r="298" spans="11:12" x14ac:dyDescent="0.25">
      <c r="K298" s="70">
        <v>44135</v>
      </c>
      <c r="L298" s="45">
        <v>96.952799999999996</v>
      </c>
    </row>
    <row r="299" spans="11:12" x14ac:dyDescent="0.25">
      <c r="K299" s="70" t="s">
        <v>69</v>
      </c>
      <c r="L299" s="45" t="s">
        <v>69</v>
      </c>
    </row>
    <row r="300" spans="11:12" x14ac:dyDescent="0.25">
      <c r="K300" s="70" t="s">
        <v>69</v>
      </c>
      <c r="L300" s="45" t="s">
        <v>69</v>
      </c>
    </row>
    <row r="301" spans="11:12" x14ac:dyDescent="0.25">
      <c r="K301" s="70" t="s">
        <v>69</v>
      </c>
      <c r="L301" s="45" t="s">
        <v>69</v>
      </c>
    </row>
    <row r="302" spans="11:12" x14ac:dyDescent="0.25">
      <c r="K302" s="70" t="s">
        <v>69</v>
      </c>
      <c r="L302" s="45" t="s">
        <v>69</v>
      </c>
    </row>
    <row r="303" spans="11:12" x14ac:dyDescent="0.25">
      <c r="K303" s="70" t="s">
        <v>69</v>
      </c>
      <c r="L303" s="45" t="s">
        <v>69</v>
      </c>
    </row>
    <row r="304" spans="11:12" x14ac:dyDescent="0.25">
      <c r="K304" s="70" t="s">
        <v>69</v>
      </c>
      <c r="L304" s="45" t="s">
        <v>69</v>
      </c>
    </row>
    <row r="305" spans="11:12" x14ac:dyDescent="0.25">
      <c r="K305" s="70"/>
      <c r="L305" s="45" t="s">
        <v>69</v>
      </c>
    </row>
    <row r="306" spans="11:12" x14ac:dyDescent="0.25">
      <c r="K306" s="72" t="s">
        <v>70</v>
      </c>
      <c r="L306" s="72"/>
    </row>
    <row r="307" spans="11:12" x14ac:dyDescent="0.25">
      <c r="K307" s="70">
        <v>43904</v>
      </c>
      <c r="L307" s="45">
        <v>100</v>
      </c>
    </row>
    <row r="308" spans="11:12" x14ac:dyDescent="0.25">
      <c r="K308" s="70">
        <v>43911</v>
      </c>
      <c r="L308" s="45">
        <v>99.662199999999999</v>
      </c>
    </row>
    <row r="309" spans="11:12" x14ac:dyDescent="0.25">
      <c r="K309" s="70">
        <v>43918</v>
      </c>
      <c r="L309" s="45">
        <v>98.385499999999993</v>
      </c>
    </row>
    <row r="310" spans="11:12" x14ac:dyDescent="0.25">
      <c r="K310" s="70">
        <v>43925</v>
      </c>
      <c r="L310" s="45">
        <v>96.639899999999997</v>
      </c>
    </row>
    <row r="311" spans="11:12" x14ac:dyDescent="0.25">
      <c r="K311" s="70">
        <v>43932</v>
      </c>
      <c r="L311" s="45">
        <v>94.1417</v>
      </c>
    </row>
    <row r="312" spans="11:12" x14ac:dyDescent="0.25">
      <c r="K312" s="70">
        <v>43939</v>
      </c>
      <c r="L312" s="45">
        <v>94.044499999999999</v>
      </c>
    </row>
    <row r="313" spans="11:12" x14ac:dyDescent="0.25">
      <c r="K313" s="70">
        <v>43946</v>
      </c>
      <c r="L313" s="45">
        <v>94.239800000000002</v>
      </c>
    </row>
    <row r="314" spans="11:12" x14ac:dyDescent="0.25">
      <c r="K314" s="70">
        <v>43953</v>
      </c>
      <c r="L314" s="45">
        <v>94.674599999999998</v>
      </c>
    </row>
    <row r="315" spans="11:12" x14ac:dyDescent="0.25">
      <c r="K315" s="70">
        <v>43960</v>
      </c>
      <c r="L315" s="45">
        <v>93.417100000000005</v>
      </c>
    </row>
    <row r="316" spans="11:12" x14ac:dyDescent="0.25">
      <c r="K316" s="70">
        <v>43967</v>
      </c>
      <c r="L316" s="45">
        <v>92.645300000000006</v>
      </c>
    </row>
    <row r="317" spans="11:12" x14ac:dyDescent="0.25">
      <c r="K317" s="70">
        <v>43974</v>
      </c>
      <c r="L317" s="45">
        <v>92.270099999999999</v>
      </c>
    </row>
    <row r="318" spans="11:12" x14ac:dyDescent="0.25">
      <c r="K318" s="70">
        <v>43981</v>
      </c>
      <c r="L318" s="45">
        <v>93.542900000000003</v>
      </c>
    </row>
    <row r="319" spans="11:12" x14ac:dyDescent="0.25">
      <c r="K319" s="70">
        <v>43988</v>
      </c>
      <c r="L319" s="45">
        <v>95.449399999999997</v>
      </c>
    </row>
    <row r="320" spans="11:12" x14ac:dyDescent="0.25">
      <c r="K320" s="70">
        <v>43995</v>
      </c>
      <c r="L320" s="45">
        <v>96.096999999999994</v>
      </c>
    </row>
    <row r="321" spans="11:12" x14ac:dyDescent="0.25">
      <c r="K321" s="70">
        <v>44002</v>
      </c>
      <c r="L321" s="45">
        <v>96.9923</v>
      </c>
    </row>
    <row r="322" spans="11:12" x14ac:dyDescent="0.25">
      <c r="K322" s="70">
        <v>44009</v>
      </c>
      <c r="L322" s="45">
        <v>97.049899999999994</v>
      </c>
    </row>
    <row r="323" spans="11:12" x14ac:dyDescent="0.25">
      <c r="K323" s="70">
        <v>44016</v>
      </c>
      <c r="L323" s="45">
        <v>98.8369</v>
      </c>
    </row>
    <row r="324" spans="11:12" x14ac:dyDescent="0.25">
      <c r="K324" s="70">
        <v>44023</v>
      </c>
      <c r="L324" s="45">
        <v>95.976399999999998</v>
      </c>
    </row>
    <row r="325" spans="11:12" x14ac:dyDescent="0.25">
      <c r="K325" s="70">
        <v>44030</v>
      </c>
      <c r="L325" s="45">
        <v>95.549199999999999</v>
      </c>
    </row>
    <row r="326" spans="11:12" x14ac:dyDescent="0.25">
      <c r="K326" s="70">
        <v>44037</v>
      </c>
      <c r="L326" s="45">
        <v>95.222800000000007</v>
      </c>
    </row>
    <row r="327" spans="11:12" x14ac:dyDescent="0.25">
      <c r="K327" s="70">
        <v>44044</v>
      </c>
      <c r="L327" s="45">
        <v>95.973699999999994</v>
      </c>
    </row>
    <row r="328" spans="11:12" x14ac:dyDescent="0.25">
      <c r="K328" s="70">
        <v>44051</v>
      </c>
      <c r="L328" s="45">
        <v>96.389799999999994</v>
      </c>
    </row>
    <row r="329" spans="11:12" x14ac:dyDescent="0.25">
      <c r="K329" s="70">
        <v>44058</v>
      </c>
      <c r="L329" s="45">
        <v>95.878399999999999</v>
      </c>
    </row>
    <row r="330" spans="11:12" x14ac:dyDescent="0.25">
      <c r="K330" s="70">
        <v>44065</v>
      </c>
      <c r="L330" s="45">
        <v>95.700299999999999</v>
      </c>
    </row>
    <row r="331" spans="11:12" x14ac:dyDescent="0.25">
      <c r="K331" s="70">
        <v>44072</v>
      </c>
      <c r="L331" s="45">
        <v>95.851799999999997</v>
      </c>
    </row>
    <row r="332" spans="11:12" x14ac:dyDescent="0.25">
      <c r="K332" s="70">
        <v>44079</v>
      </c>
      <c r="L332" s="45">
        <v>98.536199999999994</v>
      </c>
    </row>
    <row r="333" spans="11:12" x14ac:dyDescent="0.25">
      <c r="K333" s="70">
        <v>44086</v>
      </c>
      <c r="L333" s="45">
        <v>99.459100000000007</v>
      </c>
    </row>
    <row r="334" spans="11:12" x14ac:dyDescent="0.25">
      <c r="K334" s="70">
        <v>44093</v>
      </c>
      <c r="L334" s="45">
        <v>100.2277</v>
      </c>
    </row>
    <row r="335" spans="11:12" x14ac:dyDescent="0.25">
      <c r="K335" s="70">
        <v>44100</v>
      </c>
      <c r="L335" s="45">
        <v>99.5822</v>
      </c>
    </row>
    <row r="336" spans="11:12" x14ac:dyDescent="0.25">
      <c r="K336" s="70">
        <v>44107</v>
      </c>
      <c r="L336" s="45">
        <v>97.348500000000001</v>
      </c>
    </row>
    <row r="337" spans="11:12" x14ac:dyDescent="0.25">
      <c r="K337" s="70">
        <v>44114</v>
      </c>
      <c r="L337" s="45">
        <v>95.474000000000004</v>
      </c>
    </row>
    <row r="338" spans="11:12" x14ac:dyDescent="0.25">
      <c r="K338" s="70">
        <v>44121</v>
      </c>
      <c r="L338" s="45">
        <v>95.648099999999999</v>
      </c>
    </row>
    <row r="339" spans="11:12" x14ac:dyDescent="0.25">
      <c r="K339" s="70">
        <v>44128</v>
      </c>
      <c r="L339" s="45">
        <v>94.829300000000003</v>
      </c>
    </row>
    <row r="340" spans="11:12" x14ac:dyDescent="0.25">
      <c r="K340" s="70">
        <v>44135</v>
      </c>
      <c r="L340" s="45">
        <v>95.710899999999995</v>
      </c>
    </row>
    <row r="341" spans="11:12" x14ac:dyDescent="0.25">
      <c r="K341" s="70" t="s">
        <v>69</v>
      </c>
      <c r="L341" s="45" t="s">
        <v>69</v>
      </c>
    </row>
    <row r="342" spans="11:12" x14ac:dyDescent="0.25">
      <c r="K342" s="70" t="s">
        <v>69</v>
      </c>
      <c r="L342" s="45" t="s">
        <v>69</v>
      </c>
    </row>
    <row r="343" spans="11:12" x14ac:dyDescent="0.25">
      <c r="K343" s="70" t="s">
        <v>69</v>
      </c>
      <c r="L343" s="45" t="s">
        <v>69</v>
      </c>
    </row>
    <row r="344" spans="11:12" x14ac:dyDescent="0.25">
      <c r="K344" s="70" t="s">
        <v>69</v>
      </c>
      <c r="L344" s="45" t="s">
        <v>69</v>
      </c>
    </row>
    <row r="345" spans="11:12" x14ac:dyDescent="0.25">
      <c r="K345" s="70" t="s">
        <v>69</v>
      </c>
      <c r="L345" s="45" t="s">
        <v>69</v>
      </c>
    </row>
    <row r="346" spans="11:12" x14ac:dyDescent="0.25">
      <c r="K346" s="70" t="s">
        <v>69</v>
      </c>
      <c r="L346" s="45" t="s">
        <v>69</v>
      </c>
    </row>
    <row r="347" spans="11:12" x14ac:dyDescent="0.25">
      <c r="K347" s="70"/>
      <c r="L347" s="45" t="s">
        <v>69</v>
      </c>
    </row>
    <row r="348" spans="11:12" x14ac:dyDescent="0.25">
      <c r="K348" s="47"/>
      <c r="L348" s="53"/>
    </row>
    <row r="349" spans="11:12" x14ac:dyDescent="0.25">
      <c r="K349" s="47"/>
      <c r="L349" s="53"/>
    </row>
    <row r="350" spans="11:12" x14ac:dyDescent="0.25">
      <c r="K350" s="47"/>
      <c r="L350" s="53"/>
    </row>
  </sheetData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" footer="0"/>
  <pageSetup paperSize="9" fitToWidth="0" fitToHeight="0" orientation="portrait" r:id="rId1"/>
  <headerFooter>
    <oddHeader xml:space="preserve">&amp;C
</oddHeader>
  </headerFooter>
  <rowBreaks count="2" manualBreakCount="2">
    <brk id="90" max="8" man="1"/>
    <brk id="13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National Spotlight</vt:lpstr>
      <vt:lpstr>'National Spotlight'!Print_Area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Fry</cp:lastModifiedBy>
  <dcterms:created xsi:type="dcterms:W3CDTF">2020-06-12T03:18:10Z</dcterms:created>
  <dcterms:modified xsi:type="dcterms:W3CDTF">2020-11-13T07:35:27Z</dcterms:modified>
</cp:coreProperties>
</file>