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7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0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1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12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13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14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15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16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7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18.xml" ContentType="application/vnd.openxmlformats-officedocument.drawing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9.xml" ContentType="application/vnd.openxmlformats-officedocument.drawing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20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2EE47B31-784B-46B9-8663-D0BFFF226789}" xr6:coauthVersionLast="36" xr6:coauthVersionMax="36" xr10:uidLastSave="{00000000-0000-0000-0000-000000000000}"/>
  <bookViews>
    <workbookView xWindow="0" yWindow="0" windowWidth="28800" windowHeight="12300" tabRatio="841" xr2:uid="{00000000-000D-0000-FFFF-FFFF00000000}"/>
  </bookViews>
  <sheets>
    <sheet name="Contents" sheetId="187" r:id="rId1"/>
    <sheet name="Agriculture, forestry and f..." sheetId="1328" r:id="rId2"/>
    <sheet name="Mining" sheetId="1329" r:id="rId3"/>
    <sheet name="Manufacturing" sheetId="1330" r:id="rId4"/>
    <sheet name="Electricity, gas, water and..." sheetId="1331" r:id="rId5"/>
    <sheet name="Construction" sheetId="1332" r:id="rId6"/>
    <sheet name="Wholesale trade" sheetId="1333" r:id="rId7"/>
    <sheet name="Retail trade" sheetId="1334" r:id="rId8"/>
    <sheet name="Accommodation and food serv..." sheetId="1335" r:id="rId9"/>
    <sheet name="Transport, postal and wareh..." sheetId="1336" r:id="rId10"/>
    <sheet name="Information media and telec..." sheetId="1337" r:id="rId11"/>
    <sheet name="Financial and insurance ser..." sheetId="1338" r:id="rId12"/>
    <sheet name="Rental, hiring and real est..." sheetId="1339" r:id="rId13"/>
    <sheet name="Professional, scientific an..." sheetId="1340" r:id="rId14"/>
    <sheet name="Administrative and support ..." sheetId="1341" r:id="rId15"/>
    <sheet name="Public administration and s..." sheetId="1342" r:id="rId16"/>
    <sheet name="Education and training" sheetId="1343" r:id="rId17"/>
    <sheet name="Health care and social assi..." sheetId="1344" r:id="rId18"/>
    <sheet name="Arts and recreation services" sheetId="1345" r:id="rId19"/>
    <sheet name="Other services" sheetId="1346" r:id="rId20"/>
  </sheets>
  <definedNames>
    <definedName name="_AMO_UniqueIdentifier" hidden="1">"'2995e12c-7f92-4103-a2d1-a1d598d57c6f'"</definedName>
    <definedName name="_xlnm.Print_Area" localSheetId="8">'Accommodation and food serv...'!$A$1:$I$90</definedName>
    <definedName name="_xlnm.Print_Area" localSheetId="14">'Administrative and support ...'!$A$1:$I$90</definedName>
    <definedName name="_xlnm.Print_Area" localSheetId="1">'Agriculture, forestry and f...'!$A$1:$I$90</definedName>
    <definedName name="_xlnm.Print_Area" localSheetId="18">'Arts and recreation services'!$A$1:$I$90</definedName>
    <definedName name="_xlnm.Print_Area" localSheetId="5">Construction!$A$1:$I$90</definedName>
    <definedName name="_xlnm.Print_Area" localSheetId="16">'Education and training'!$A$1:$I$90</definedName>
    <definedName name="_xlnm.Print_Area" localSheetId="4">'Electricity, gas, water and...'!$A$1:$I$90</definedName>
    <definedName name="_xlnm.Print_Area" localSheetId="11">'Financial and insurance ser...'!$A$1:$I$90</definedName>
    <definedName name="_xlnm.Print_Area" localSheetId="17">'Health care and social assi...'!$A$1:$I$90</definedName>
    <definedName name="_xlnm.Print_Area" localSheetId="10">'Information media and telec...'!$A$1:$I$90</definedName>
    <definedName name="_xlnm.Print_Area" localSheetId="3">Manufacturing!$A$1:$I$90</definedName>
    <definedName name="_xlnm.Print_Area" localSheetId="2">Mining!$A$1:$I$90</definedName>
    <definedName name="_xlnm.Print_Area" localSheetId="19">'Other services'!$A$1:$I$90</definedName>
    <definedName name="_xlnm.Print_Area" localSheetId="13">'Professional, scientific an...'!$A$1:$I$90</definedName>
    <definedName name="_xlnm.Print_Area" localSheetId="15">'Public administration and s...'!$A$1:$I$90</definedName>
    <definedName name="_xlnm.Print_Area" localSheetId="12">'Rental, hiring and real est...'!$A$1:$I$90</definedName>
    <definedName name="_xlnm.Print_Area" localSheetId="7">'Retail trade'!$A$1:$I$90</definedName>
    <definedName name="_xlnm.Print_Area" localSheetId="9">'Transport, postal and wareh...'!$A$1:$I$90</definedName>
    <definedName name="_xlnm.Print_Area" localSheetId="6">'Wholesale trade'!$A$1:$I$90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5" i="1346" l="1"/>
  <c r="A60" i="1346"/>
  <c r="A45" i="1346"/>
  <c r="A32" i="1346"/>
  <c r="I8" i="1346"/>
  <c r="H8" i="1346"/>
  <c r="G8" i="1346"/>
  <c r="F8" i="1346"/>
  <c r="E8" i="1346"/>
  <c r="D8" i="1346"/>
  <c r="C8" i="1346"/>
  <c r="B8" i="1346"/>
  <c r="A6" i="1346"/>
  <c r="A3" i="1346"/>
  <c r="A2" i="1346"/>
  <c r="A75" i="1345"/>
  <c r="A60" i="1345"/>
  <c r="A45" i="1345"/>
  <c r="A32" i="1345"/>
  <c r="I8" i="1345"/>
  <c r="H8" i="1345"/>
  <c r="G8" i="1345"/>
  <c r="F8" i="1345"/>
  <c r="E8" i="1345"/>
  <c r="D8" i="1345"/>
  <c r="C8" i="1345"/>
  <c r="B8" i="1345"/>
  <c r="A6" i="1345"/>
  <c r="A3" i="1345"/>
  <c r="A2" i="1345"/>
  <c r="A75" i="1344"/>
  <c r="A60" i="1344"/>
  <c r="A45" i="1344"/>
  <c r="A32" i="1344"/>
  <c r="I8" i="1344"/>
  <c r="H8" i="1344"/>
  <c r="G8" i="1344"/>
  <c r="F8" i="1344"/>
  <c r="E8" i="1344"/>
  <c r="D8" i="1344"/>
  <c r="C8" i="1344"/>
  <c r="B8" i="1344"/>
  <c r="A6" i="1344"/>
  <c r="A3" i="1344"/>
  <c r="A2" i="1344"/>
  <c r="A75" i="1343"/>
  <c r="A60" i="1343"/>
  <c r="A45" i="1343"/>
  <c r="A32" i="1343"/>
  <c r="I8" i="1343"/>
  <c r="H8" i="1343"/>
  <c r="G8" i="1343"/>
  <c r="F8" i="1343"/>
  <c r="E8" i="1343"/>
  <c r="D8" i="1343"/>
  <c r="C8" i="1343"/>
  <c r="B8" i="1343"/>
  <c r="A6" i="1343"/>
  <c r="A3" i="1343"/>
  <c r="A2" i="1343"/>
  <c r="A75" i="1342"/>
  <c r="A60" i="1342"/>
  <c r="A45" i="1342"/>
  <c r="A32" i="1342"/>
  <c r="I8" i="1342"/>
  <c r="H8" i="1342"/>
  <c r="G8" i="1342"/>
  <c r="F8" i="1342"/>
  <c r="E8" i="1342"/>
  <c r="D8" i="1342"/>
  <c r="C8" i="1342"/>
  <c r="B8" i="1342"/>
  <c r="A6" i="1342"/>
  <c r="A3" i="1342"/>
  <c r="A2" i="1342"/>
  <c r="A75" i="1341"/>
  <c r="A60" i="1341"/>
  <c r="A45" i="1341"/>
  <c r="A32" i="1341"/>
  <c r="I8" i="1341"/>
  <c r="H8" i="1341"/>
  <c r="G8" i="1341"/>
  <c r="F8" i="1341"/>
  <c r="E8" i="1341"/>
  <c r="D8" i="1341"/>
  <c r="C8" i="1341"/>
  <c r="B8" i="1341"/>
  <c r="A6" i="1341"/>
  <c r="A3" i="1341"/>
  <c r="A2" i="1341"/>
  <c r="A75" i="1340"/>
  <c r="A60" i="1340"/>
  <c r="A45" i="1340"/>
  <c r="A32" i="1340"/>
  <c r="I8" i="1340"/>
  <c r="H8" i="1340"/>
  <c r="G8" i="1340"/>
  <c r="F8" i="1340"/>
  <c r="E8" i="1340"/>
  <c r="D8" i="1340"/>
  <c r="C8" i="1340"/>
  <c r="B8" i="1340"/>
  <c r="A6" i="1340"/>
  <c r="A3" i="1340"/>
  <c r="A2" i="1340"/>
  <c r="A75" i="1339"/>
  <c r="A60" i="1339"/>
  <c r="A45" i="1339"/>
  <c r="A32" i="1339"/>
  <c r="I8" i="1339"/>
  <c r="H8" i="1339"/>
  <c r="G8" i="1339"/>
  <c r="F8" i="1339"/>
  <c r="E8" i="1339"/>
  <c r="D8" i="1339"/>
  <c r="C8" i="1339"/>
  <c r="B8" i="1339"/>
  <c r="A6" i="1339"/>
  <c r="A3" i="1339"/>
  <c r="A2" i="1339"/>
  <c r="A75" i="1338"/>
  <c r="A60" i="1338"/>
  <c r="A45" i="1338"/>
  <c r="A32" i="1338"/>
  <c r="I8" i="1338"/>
  <c r="H8" i="1338"/>
  <c r="G8" i="1338"/>
  <c r="F8" i="1338"/>
  <c r="E8" i="1338"/>
  <c r="D8" i="1338"/>
  <c r="C8" i="1338"/>
  <c r="B8" i="1338"/>
  <c r="A6" i="1338"/>
  <c r="A3" i="1338"/>
  <c r="A2" i="1338"/>
  <c r="A75" i="1337"/>
  <c r="A60" i="1337"/>
  <c r="A45" i="1337"/>
  <c r="A32" i="1337"/>
  <c r="I8" i="1337"/>
  <c r="H8" i="1337"/>
  <c r="G8" i="1337"/>
  <c r="F8" i="1337"/>
  <c r="E8" i="1337"/>
  <c r="D8" i="1337"/>
  <c r="C8" i="1337"/>
  <c r="B8" i="1337"/>
  <c r="A6" i="1337"/>
  <c r="A3" i="1337"/>
  <c r="A2" i="1337"/>
  <c r="A75" i="1336"/>
  <c r="A60" i="1336"/>
  <c r="A45" i="1336"/>
  <c r="A32" i="1336"/>
  <c r="I8" i="1336"/>
  <c r="H8" i="1336"/>
  <c r="G8" i="1336"/>
  <c r="F8" i="1336"/>
  <c r="E8" i="1336"/>
  <c r="D8" i="1336"/>
  <c r="C8" i="1336"/>
  <c r="B8" i="1336"/>
  <c r="A6" i="1336"/>
  <c r="A3" i="1336"/>
  <c r="A2" i="1336"/>
  <c r="A75" i="1335"/>
  <c r="A60" i="1335"/>
  <c r="A45" i="1335"/>
  <c r="A32" i="1335"/>
  <c r="I8" i="1335"/>
  <c r="H8" i="1335"/>
  <c r="G8" i="1335"/>
  <c r="F8" i="1335"/>
  <c r="E8" i="1335"/>
  <c r="D8" i="1335"/>
  <c r="C8" i="1335"/>
  <c r="B8" i="1335"/>
  <c r="A6" i="1335"/>
  <c r="A3" i="1335"/>
  <c r="A2" i="1335"/>
  <c r="A75" i="1334"/>
  <c r="A60" i="1334"/>
  <c r="A45" i="1334"/>
  <c r="A32" i="1334"/>
  <c r="I8" i="1334"/>
  <c r="H8" i="1334"/>
  <c r="G8" i="1334"/>
  <c r="F8" i="1334"/>
  <c r="E8" i="1334"/>
  <c r="D8" i="1334"/>
  <c r="C8" i="1334"/>
  <c r="B8" i="1334"/>
  <c r="A6" i="1334"/>
  <c r="A3" i="1334"/>
  <c r="A2" i="1334"/>
  <c r="A75" i="1333"/>
  <c r="A60" i="1333"/>
  <c r="A45" i="1333"/>
  <c r="A32" i="1333"/>
  <c r="I8" i="1333"/>
  <c r="H8" i="1333"/>
  <c r="G8" i="1333"/>
  <c r="F8" i="1333"/>
  <c r="E8" i="1333"/>
  <c r="D8" i="1333"/>
  <c r="C8" i="1333"/>
  <c r="B8" i="1333"/>
  <c r="A6" i="1333"/>
  <c r="A3" i="1333"/>
  <c r="A2" i="1333"/>
  <c r="A75" i="1332"/>
  <c r="A60" i="1332"/>
  <c r="A45" i="1332"/>
  <c r="A32" i="1332"/>
  <c r="I8" i="1332"/>
  <c r="H8" i="1332"/>
  <c r="G8" i="1332"/>
  <c r="F8" i="1332"/>
  <c r="E8" i="1332"/>
  <c r="D8" i="1332"/>
  <c r="C8" i="1332"/>
  <c r="B8" i="1332"/>
  <c r="A6" i="1332"/>
  <c r="A3" i="1332"/>
  <c r="A2" i="1332"/>
  <c r="A75" i="1331"/>
  <c r="A60" i="1331"/>
  <c r="A45" i="1331"/>
  <c r="A32" i="1331"/>
  <c r="I8" i="1331"/>
  <c r="H8" i="1331"/>
  <c r="G8" i="1331"/>
  <c r="F8" i="1331"/>
  <c r="E8" i="1331"/>
  <c r="D8" i="1331"/>
  <c r="C8" i="1331"/>
  <c r="B8" i="1331"/>
  <c r="A6" i="1331"/>
  <c r="A3" i="1331"/>
  <c r="A2" i="1331"/>
  <c r="A75" i="1330"/>
  <c r="A60" i="1330"/>
  <c r="A45" i="1330"/>
  <c r="A32" i="1330"/>
  <c r="I8" i="1330"/>
  <c r="H8" i="1330"/>
  <c r="G8" i="1330"/>
  <c r="F8" i="1330"/>
  <c r="E8" i="1330"/>
  <c r="D8" i="1330"/>
  <c r="C8" i="1330"/>
  <c r="B8" i="1330"/>
  <c r="A6" i="1330"/>
  <c r="A3" i="1330"/>
  <c r="A2" i="1330"/>
  <c r="A75" i="1329"/>
  <c r="A60" i="1329"/>
  <c r="A45" i="1329"/>
  <c r="A32" i="1329"/>
  <c r="I8" i="1329"/>
  <c r="H8" i="1329"/>
  <c r="G8" i="1329"/>
  <c r="F8" i="1329"/>
  <c r="E8" i="1329"/>
  <c r="D8" i="1329"/>
  <c r="C8" i="1329"/>
  <c r="B8" i="1329"/>
  <c r="A6" i="1329"/>
  <c r="A3" i="1329"/>
  <c r="A2" i="1329"/>
  <c r="F8" i="1328"/>
  <c r="A6" i="1328"/>
  <c r="B8" i="1328" l="1"/>
  <c r="A75" i="1328"/>
  <c r="A60" i="1328"/>
  <c r="A45" i="1328"/>
  <c r="A32" i="1328"/>
  <c r="A2" i="1328"/>
  <c r="A3" i="1328"/>
  <c r="I8" i="1328" l="1"/>
  <c r="E8" i="1328"/>
  <c r="H8" i="1328"/>
  <c r="D8" i="1328"/>
  <c r="G8" i="1328"/>
  <c r="C8" i="1328"/>
</calcChain>
</file>

<file path=xl/sharedStrings.xml><?xml version="1.0" encoding="utf-8"?>
<sst xmlns="http://schemas.openxmlformats.org/spreadsheetml/2006/main" count="9870" uniqueCount="71">
  <si>
    <t>Mining</t>
  </si>
  <si>
    <t>ACT</t>
  </si>
  <si>
    <t>NT</t>
  </si>
  <si>
    <t>WA</t>
  </si>
  <si>
    <t>SA</t>
  </si>
  <si>
    <t>Vic.</t>
  </si>
  <si>
    <t>NSW</t>
  </si>
  <si>
    <t>This wk</t>
  </si>
  <si>
    <t>Prev wk</t>
  </si>
  <si>
    <t>Prev mth</t>
  </si>
  <si>
    <t>Graph 4</t>
  </si>
  <si>
    <t>Graph 3</t>
  </si>
  <si>
    <t>Graph 2</t>
  </si>
  <si>
    <t>Females</t>
  </si>
  <si>
    <t>Males</t>
  </si>
  <si>
    <t>Jobholder Demographics</t>
  </si>
  <si>
    <t>Australia</t>
  </si>
  <si>
    <t>Jobholder Location</t>
  </si>
  <si>
    <t>For businesses that are Single Touch Payroll enabled</t>
  </si>
  <si>
    <t xml:space="preserve">            Australian Bureau of Statistics</t>
  </si>
  <si>
    <t>Agriculture, forestry and fishing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</si>
  <si>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</si>
  <si>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</si>
  <si>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</si>
  <si>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</si>
  <si>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</si>
  <si>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</si>
  <si>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</si>
  <si>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</si>
  <si>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</si>
  <si>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</si>
  <si>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</si>
  <si>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</si>
  <si>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</si>
  <si>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</si>
  <si>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</si>
  <si>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</si>
  <si>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</si>
  <si>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</si>
  <si>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</si>
  <si>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</si>
  <si>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</si>
  <si>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</si>
  <si>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Tas.</t>
  </si>
  <si>
    <t>Qld.</t>
  </si>
  <si>
    <t>*The week ending 14 March represents the week Australia had 100 cases of Covid-19. It is indexed to 100.</t>
  </si>
  <si>
    <t>Aged 20-29</t>
  </si>
  <si>
    <t>Aged 30-39</t>
  </si>
  <si>
    <t>Aged 40-49</t>
  </si>
  <si>
    <t>Aged 50-59</t>
  </si>
  <si>
    <t>Aged 60-69</t>
  </si>
  <si>
    <t>Aged 70+</t>
  </si>
  <si>
    <t>Graph 1 jobs</t>
  </si>
  <si>
    <t/>
  </si>
  <si>
    <t>graph 1 wages</t>
  </si>
  <si>
    <t>Payroll jobs</t>
  </si>
  <si>
    <t>Total wages</t>
  </si>
  <si>
    <t>Weekly Payroll Jobs and Wages in Australia - Industry</t>
  </si>
  <si>
    <t>Current week</t>
  </si>
  <si>
    <t>Base week</t>
  </si>
  <si>
    <t>Indexed jobs</t>
  </si>
  <si>
    <t>Male by state</t>
  </si>
  <si>
    <t>Female by state</t>
  </si>
  <si>
    <t>Week ending 14 Mar 2020</t>
  </si>
  <si>
    <t>© Commonwealth of Australia 2021</t>
  </si>
  <si>
    <t>Released at 11.30am (Canberra time) 16 February 2021</t>
  </si>
  <si>
    <t>Previous month (week ending 02 Jan 2021)</t>
  </si>
  <si>
    <t>Previous week (ending 23 Jan 2021)</t>
  </si>
  <si>
    <t>This week (ending 30 Jan 2021)</t>
  </si>
  <si>
    <t>Aged 15-19</t>
  </si>
  <si>
    <t>*The week ending 14 March represents the week Australia had 100 cases of Covid-19. It is indexed to 100.
** Mining industry wages in March and September include seasonal bonuses. Please see Data limitations and revisions for more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</si>
</sst>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$-C09]d\ mmmm\ yyyy;@"/>
  </numFmts>
  <fonts count="3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9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0" fontId="0" fillId="0" borderId="0" xfId="0"/>
    <xf numFmtId="165" fontId="6" fillId="0" borderId="0" xfId="3" applyNumberFormat="1" applyFont="1" applyFill="1" applyAlignment="1" applyProtection="1">
      <alignment horizontal="center"/>
      <protection hidden="1"/>
    </xf>
    <xf numFmtId="3" fontId="6" fillId="0" borderId="0" xfId="0" applyNumberFormat="1" applyFont="1" applyFill="1" applyAlignment="1" applyProtection="1">
      <alignment horizontal="right"/>
      <protection hidden="1"/>
    </xf>
    <xf numFmtId="0" fontId="6" fillId="0" borderId="0" xfId="0" applyFont="1" applyFill="1" applyProtection="1">
      <protection hidden="1"/>
    </xf>
    <xf numFmtId="0" fontId="6" fillId="0" borderId="0" xfId="0" applyFont="1" applyFill="1" applyAlignment="1" applyProtection="1">
      <alignment horizontal="right"/>
      <protection hidden="1"/>
    </xf>
    <xf numFmtId="0" fontId="8" fillId="0" borderId="0" xfId="0" applyFont="1" applyProtection="1">
      <protection hidden="1"/>
    </xf>
    <xf numFmtId="0" fontId="9" fillId="0" borderId="0" xfId="1" applyFont="1" applyFill="1" applyProtection="1">
      <protection hidden="1"/>
    </xf>
    <xf numFmtId="0" fontId="2" fillId="0" borderId="0" xfId="1" applyFont="1" applyBorder="1" applyAlignment="1">
      <alignment vertical="center"/>
    </xf>
    <xf numFmtId="0" fontId="11" fillId="0" borderId="0" xfId="1" applyFont="1" applyBorder="1" applyAlignment="1">
      <alignment horizontal="left"/>
    </xf>
    <xf numFmtId="0" fontId="12" fillId="0" borderId="0" xfId="1" applyFont="1"/>
    <xf numFmtId="0" fontId="13" fillId="0" borderId="0" xfId="0" applyFont="1"/>
    <xf numFmtId="0" fontId="14" fillId="0" borderId="0" xfId="6" applyAlignment="1" applyProtection="1">
      <alignment horizontal="center"/>
    </xf>
    <xf numFmtId="0" fontId="15" fillId="0" borderId="0" xfId="6" applyFont="1" applyFill="1" applyAlignment="1" applyProtection="1">
      <alignment horizontal="left" wrapText="1"/>
    </xf>
    <xf numFmtId="0" fontId="1" fillId="0" borderId="3" xfId="1" applyBorder="1" applyAlignment="1" applyProtection="1">
      <alignment wrapText="1"/>
      <protection locked="0"/>
    </xf>
    <xf numFmtId="0" fontId="1" fillId="0" borderId="3" xfId="1" applyBorder="1" applyAlignment="1">
      <alignment wrapText="1"/>
    </xf>
    <xf numFmtId="0" fontId="16" fillId="0" borderId="0" xfId="6" applyFont="1" applyAlignment="1" applyProtection="1"/>
    <xf numFmtId="0" fontId="11" fillId="0" borderId="0" xfId="6" applyFont="1" applyAlignment="1" applyProtection="1"/>
    <xf numFmtId="0" fontId="14" fillId="0" borderId="0" xfId="6" applyAlignment="1" applyProtection="1"/>
    <xf numFmtId="0" fontId="1" fillId="0" borderId="0" xfId="1" applyFont="1" applyBorder="1" applyAlignment="1">
      <alignment horizontal="left"/>
    </xf>
    <xf numFmtId="0" fontId="11" fillId="0" borderId="0" xfId="1" applyFont="1"/>
    <xf numFmtId="0" fontId="1" fillId="0" borderId="0" xfId="1"/>
    <xf numFmtId="0" fontId="3" fillId="0" borderId="0" xfId="0" applyFont="1"/>
    <xf numFmtId="0" fontId="3" fillId="0" borderId="0" xfId="0" applyFont="1" applyFill="1"/>
    <xf numFmtId="0" fontId="13" fillId="0" borderId="0" xfId="0" applyFont="1" applyFill="1" applyAlignment="1" applyProtection="1">
      <alignment horizontal="right"/>
      <protection locked="0" hidden="1"/>
    </xf>
    <xf numFmtId="0" fontId="13" fillId="0" borderId="0" xfId="0" applyFont="1" applyFill="1" applyAlignment="1" applyProtection="1">
      <protection locked="0" hidden="1"/>
    </xf>
    <xf numFmtId="0" fontId="18" fillId="0" borderId="0" xfId="0" applyFont="1" applyFill="1" applyAlignment="1" applyProtection="1">
      <protection hidden="1"/>
    </xf>
    <xf numFmtId="0" fontId="18" fillId="0" borderId="0" xfId="0" applyFont="1" applyAlignment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Fill="1" applyProtection="1">
      <protection hidden="1"/>
    </xf>
    <xf numFmtId="0" fontId="18" fillId="0" borderId="0" xfId="0" applyFont="1" applyFill="1" applyAlignment="1"/>
    <xf numFmtId="0" fontId="19" fillId="0" borderId="0" xfId="0" applyFont="1" applyFill="1" applyProtection="1">
      <protection hidden="1"/>
    </xf>
    <xf numFmtId="165" fontId="7" fillId="0" borderId="0" xfId="3" applyNumberFormat="1" applyFont="1" applyFill="1" applyBorder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left" vertical="center" indent="1"/>
      <protection hidden="1"/>
    </xf>
    <xf numFmtId="165" fontId="3" fillId="0" borderId="0" xfId="3" applyNumberFormat="1" applyFont="1" applyFill="1" applyProtection="1">
      <protection hidden="1"/>
    </xf>
    <xf numFmtId="14" fontId="3" fillId="0" borderId="0" xfId="0" applyNumberFormat="1" applyFont="1" applyFill="1" applyProtection="1">
      <protection hidden="1"/>
    </xf>
    <xf numFmtId="0" fontId="18" fillId="0" borderId="0" xfId="0" applyFont="1" applyFill="1" applyProtection="1">
      <protection hidden="1"/>
    </xf>
    <xf numFmtId="2" fontId="3" fillId="0" borderId="0" xfId="0" applyNumberFormat="1" applyFont="1" applyFill="1" applyProtection="1">
      <protection hidden="1"/>
    </xf>
    <xf numFmtId="0" fontId="22" fillId="0" borderId="0" xfId="1" applyFont="1" applyBorder="1" applyAlignment="1" applyProtection="1">
      <alignment vertical="center"/>
      <protection hidden="1"/>
    </xf>
    <xf numFmtId="0" fontId="24" fillId="0" borderId="0" xfId="1" applyFont="1" applyFill="1" applyBorder="1" applyAlignment="1">
      <alignment vertical="center"/>
    </xf>
    <xf numFmtId="0" fontId="25" fillId="0" borderId="0" xfId="4" applyFont="1" applyFill="1" applyBorder="1" applyProtection="1"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26" fillId="0" borderId="0" xfId="0" applyFont="1" applyFill="1" applyBorder="1" applyProtection="1">
      <protection hidden="1"/>
    </xf>
    <xf numFmtId="166" fontId="26" fillId="0" borderId="0" xfId="3" applyNumberFormat="1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protection hidden="1"/>
    </xf>
    <xf numFmtId="165" fontId="26" fillId="0" borderId="0" xfId="3" applyNumberFormat="1" applyFont="1" applyFill="1" applyBorder="1" applyAlignment="1" applyProtection="1">
      <alignment horizontal="center"/>
      <protection hidden="1"/>
    </xf>
    <xf numFmtId="164" fontId="26" fillId="0" borderId="0" xfId="3" applyNumberFormat="1" applyFont="1" applyFill="1" applyBorder="1" applyAlignment="1" applyProtection="1">
      <alignment horizontal="center"/>
      <protection hidden="1"/>
    </xf>
    <xf numFmtId="0" fontId="27" fillId="0" borderId="0" xfId="0" applyFont="1" applyFill="1" applyBorder="1" applyAlignment="1" applyProtection="1">
      <alignment horizontal="center"/>
      <protection hidden="1"/>
    </xf>
    <xf numFmtId="0" fontId="26" fillId="0" borderId="0" xfId="0" applyFont="1" applyFill="1" applyBorder="1"/>
    <xf numFmtId="0" fontId="26" fillId="0" borderId="0" xfId="0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Fill="1" applyBorder="1" applyAlignment="1" applyProtection="1">
      <protection hidden="1"/>
    </xf>
    <xf numFmtId="0" fontId="26" fillId="0" borderId="0" xfId="0" applyFont="1" applyFill="1" applyBorder="1" applyAlignment="1">
      <alignment horizontal="center"/>
    </xf>
    <xf numFmtId="0" fontId="3" fillId="0" borderId="0" xfId="0" applyFont="1" applyFill="1" applyAlignment="1" applyProtection="1">
      <alignment horizontal="left"/>
      <protection hidden="1"/>
    </xf>
    <xf numFmtId="0" fontId="23" fillId="0" borderId="0" xfId="0" applyFont="1" applyFill="1" applyProtection="1">
      <protection hidden="1"/>
    </xf>
    <xf numFmtId="0" fontId="23" fillId="0" borderId="0" xfId="0" applyFont="1" applyFill="1"/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 applyProtection="1">
      <alignment horizontal="center" vertical="center" wrapText="1"/>
      <protection hidden="1"/>
    </xf>
    <xf numFmtId="0" fontId="31" fillId="0" borderId="0" xfId="0" applyFont="1" applyFill="1" applyBorder="1" applyAlignment="1" applyProtection="1">
      <alignment horizontal="center"/>
      <protection hidden="1"/>
    </xf>
    <xf numFmtId="0" fontId="32" fillId="0" borderId="0" xfId="0" applyFont="1" applyFill="1" applyBorder="1" applyAlignment="1" applyProtection="1">
      <alignment vertical="center" wrapText="1"/>
      <protection hidden="1"/>
    </xf>
    <xf numFmtId="14" fontId="26" fillId="0" borderId="0" xfId="5" applyNumberFormat="1" applyFont="1" applyFill="1" applyBorder="1" applyAlignment="1" applyProtection="1">
      <alignment horizontal="center"/>
      <protection hidden="1"/>
    </xf>
    <xf numFmtId="0" fontId="24" fillId="0" borderId="0" xfId="1" applyFont="1" applyFill="1" applyAlignment="1">
      <alignment horizontal="left" vertical="center"/>
    </xf>
    <xf numFmtId="0" fontId="28" fillId="0" borderId="0" xfId="0" applyFont="1" applyFill="1" applyAlignment="1"/>
    <xf numFmtId="0" fontId="28" fillId="0" borderId="0" xfId="0" applyFont="1" applyFill="1" applyAlignment="1" applyProtection="1">
      <protection hidden="1"/>
    </xf>
    <xf numFmtId="165" fontId="26" fillId="0" borderId="0" xfId="3" applyNumberFormat="1" applyFont="1" applyFill="1" applyBorder="1" applyAlignment="1" applyProtection="1">
      <alignment horizontal="right"/>
      <protection hidden="1"/>
    </xf>
    <xf numFmtId="0" fontId="3" fillId="0" borderId="14" xfId="0" applyFont="1" applyBorder="1"/>
    <xf numFmtId="0" fontId="3" fillId="0" borderId="19" xfId="0" applyFont="1" applyBorder="1"/>
    <xf numFmtId="0" fontId="18" fillId="0" borderId="19" xfId="0" applyFont="1" applyBorder="1" applyProtection="1">
      <protection hidden="1"/>
    </xf>
    <xf numFmtId="165" fontId="7" fillId="0" borderId="22" xfId="3" applyNumberFormat="1" applyFont="1" applyFill="1" applyBorder="1" applyAlignment="1" applyProtection="1">
      <alignment horizontal="center"/>
      <protection hidden="1"/>
    </xf>
    <xf numFmtId="0" fontId="7" fillId="0" borderId="19" xfId="0" applyFont="1" applyBorder="1" applyAlignment="1" applyProtection="1">
      <alignment horizontal="left" indent="1"/>
      <protection hidden="1"/>
    </xf>
    <xf numFmtId="0" fontId="7" fillId="0" borderId="19" xfId="0" applyFont="1" applyFill="1" applyBorder="1" applyAlignment="1" applyProtection="1">
      <alignment horizontal="left" indent="1"/>
      <protection hidden="1"/>
    </xf>
    <xf numFmtId="0" fontId="7" fillId="0" borderId="20" xfId="0" applyFont="1" applyBorder="1" applyAlignment="1" applyProtection="1">
      <alignment horizontal="left" indent="1"/>
      <protection hidden="1"/>
    </xf>
    <xf numFmtId="165" fontId="7" fillId="0" borderId="9" xfId="3" applyNumberFormat="1" applyFont="1" applyFill="1" applyBorder="1" applyAlignment="1" applyProtection="1">
      <alignment horizontal="center"/>
      <protection hidden="1"/>
    </xf>
    <xf numFmtId="165" fontId="7" fillId="0" borderId="23" xfId="3" applyNumberFormat="1" applyFont="1" applyFill="1" applyBorder="1" applyAlignment="1" applyProtection="1">
      <alignment horizontal="center"/>
      <protection hidden="1"/>
    </xf>
    <xf numFmtId="14" fontId="26" fillId="0" borderId="0" xfId="3" applyNumberFormat="1" applyFont="1" applyFill="1" applyBorder="1" applyAlignment="1" applyProtection="1">
      <alignment horizontal="center"/>
      <protection hidden="1"/>
    </xf>
    <xf numFmtId="0" fontId="10" fillId="4" borderId="0" xfId="1" applyFont="1" applyFill="1" applyAlignment="1">
      <alignment horizontal="left" vertical="center"/>
    </xf>
    <xf numFmtId="0" fontId="15" fillId="0" borderId="0" xfId="1" applyFont="1" applyAlignment="1">
      <alignment vertical="center" wrapText="1"/>
    </xf>
    <xf numFmtId="0" fontId="16" fillId="0" borderId="0" xfId="6" applyFont="1" applyAlignment="1" applyProtection="1"/>
    <xf numFmtId="0" fontId="13" fillId="3" borderId="6" xfId="0" applyFont="1" applyFill="1" applyBorder="1" applyAlignment="1" applyProtection="1">
      <alignment horizontal="center" vertical="center" wrapText="1"/>
      <protection hidden="1"/>
    </xf>
    <xf numFmtId="0" fontId="13" fillId="3" borderId="10" xfId="0" applyFont="1" applyFill="1" applyBorder="1" applyAlignment="1" applyProtection="1">
      <alignment horizontal="center" vertical="center" wrapText="1"/>
      <protection hidden="1"/>
    </xf>
    <xf numFmtId="0" fontId="13" fillId="3" borderId="7" xfId="0" applyFont="1" applyFill="1" applyBorder="1" applyAlignment="1" applyProtection="1">
      <alignment horizontal="center" vertical="center" wrapText="1"/>
      <protection hidden="1"/>
    </xf>
    <xf numFmtId="0" fontId="13" fillId="3" borderId="11" xfId="0" applyFont="1" applyFill="1" applyBorder="1" applyAlignment="1" applyProtection="1">
      <alignment horizontal="center" vertical="center" wrapText="1"/>
      <protection hidden="1"/>
    </xf>
    <xf numFmtId="0" fontId="20" fillId="0" borderId="12" xfId="0" applyFont="1" applyFill="1" applyBorder="1" applyAlignment="1" applyProtection="1">
      <alignment horizontal="center"/>
      <protection hidden="1"/>
    </xf>
    <xf numFmtId="0" fontId="20" fillId="0" borderId="13" xfId="0" applyFont="1" applyFill="1" applyBorder="1" applyAlignment="1" applyProtection="1">
      <alignment horizontal="center"/>
      <protection hidden="1"/>
    </xf>
    <xf numFmtId="0" fontId="20" fillId="0" borderId="21" xfId="0" applyFont="1" applyFill="1" applyBorder="1" applyAlignment="1" applyProtection="1">
      <alignment horizontal="center"/>
      <protection hidden="1"/>
    </xf>
    <xf numFmtId="0" fontId="20" fillId="0" borderId="0" xfId="0" applyFont="1" applyFill="1" applyBorder="1" applyAlignment="1" applyProtection="1">
      <alignment horizontal="center"/>
      <protection hidden="1"/>
    </xf>
    <xf numFmtId="0" fontId="20" fillId="0" borderId="22" xfId="0" applyFont="1" applyFill="1" applyBorder="1" applyAlignment="1" applyProtection="1">
      <alignment horizontal="center"/>
      <protection hidden="1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3" fillId="3" borderId="4" xfId="0" applyFont="1" applyFill="1" applyBorder="1" applyAlignment="1" applyProtection="1">
      <alignment horizontal="center" vertical="center" wrapText="1"/>
      <protection hidden="1"/>
    </xf>
    <xf numFmtId="0" fontId="13" fillId="3" borderId="8" xfId="0" applyFont="1" applyFill="1" applyBorder="1" applyAlignment="1" applyProtection="1">
      <alignment horizontal="center" vertical="center" wrapText="1"/>
      <protection hidden="1"/>
    </xf>
    <xf numFmtId="0" fontId="13" fillId="3" borderId="5" xfId="0" applyFont="1" applyFill="1" applyBorder="1" applyAlignment="1" applyProtection="1">
      <alignment horizontal="center" vertical="center" wrapText="1"/>
      <protection hidden="1"/>
    </xf>
    <xf numFmtId="0" fontId="13" fillId="3" borderId="9" xfId="0" applyFont="1" applyFill="1" applyBorder="1" applyAlignment="1" applyProtection="1">
      <alignment horizontal="center" vertical="center" wrapText="1"/>
      <protection hidden="1"/>
    </xf>
    <xf numFmtId="0" fontId="19" fillId="0" borderId="13" xfId="0" applyFont="1" applyFill="1" applyBorder="1" applyAlignment="1" applyProtection="1">
      <alignment horizontal="left" vertical="top" wrapText="1"/>
      <protection hidden="1"/>
    </xf>
  </cellXfs>
  <cellStyles count="7">
    <cellStyle name="Heading 2" xfId="4" builtinId="17"/>
    <cellStyle name="Hyperlink" xfId="6" builtinId="8"/>
    <cellStyle name="Input" xfId="5" builtinId="20"/>
    <cellStyle name="Normal" xfId="0" builtinId="0"/>
    <cellStyle name="Normal 2" xfId="1" xr:uid="{00000000-0005-0000-0000-000004000000}"/>
    <cellStyle name="Normal 4" xfId="2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f...'!$L$53:$L$60</c:f>
              <c:numCache>
                <c:formatCode>0.0</c:formatCode>
                <c:ptCount val="8"/>
                <c:pt idx="0">
                  <c:v>90.14</c:v>
                </c:pt>
                <c:pt idx="1">
                  <c:v>89.88</c:v>
                </c:pt>
                <c:pt idx="2">
                  <c:v>89.27</c:v>
                </c:pt>
                <c:pt idx="3">
                  <c:v>87.74</c:v>
                </c:pt>
                <c:pt idx="4">
                  <c:v>87.9</c:v>
                </c:pt>
                <c:pt idx="5">
                  <c:v>97.91</c:v>
                </c:pt>
                <c:pt idx="6">
                  <c:v>90.1</c:v>
                </c:pt>
                <c:pt idx="7">
                  <c:v>98.08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2F-41CB-BD48-885E054754D8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f...'!$L$62:$L$69</c:f>
              <c:numCache>
                <c:formatCode>0.0</c:formatCode>
                <c:ptCount val="8"/>
                <c:pt idx="0">
                  <c:v>91.76</c:v>
                </c:pt>
                <c:pt idx="1">
                  <c:v>91.71</c:v>
                </c:pt>
                <c:pt idx="2">
                  <c:v>94.65</c:v>
                </c:pt>
                <c:pt idx="3">
                  <c:v>87.89</c:v>
                </c:pt>
                <c:pt idx="4">
                  <c:v>92.43</c:v>
                </c:pt>
                <c:pt idx="5">
                  <c:v>103.05</c:v>
                </c:pt>
                <c:pt idx="6">
                  <c:v>91</c:v>
                </c:pt>
                <c:pt idx="7">
                  <c:v>102.88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2F-41CB-BD48-885E054754D8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f...'!$L$71:$L$78</c:f>
              <c:numCache>
                <c:formatCode>0.0</c:formatCode>
                <c:ptCount val="8"/>
                <c:pt idx="0">
                  <c:v>91.83</c:v>
                </c:pt>
                <c:pt idx="1">
                  <c:v>91.41</c:v>
                </c:pt>
                <c:pt idx="2">
                  <c:v>94.85</c:v>
                </c:pt>
                <c:pt idx="3">
                  <c:v>86.73</c:v>
                </c:pt>
                <c:pt idx="4">
                  <c:v>92.41</c:v>
                </c:pt>
                <c:pt idx="5">
                  <c:v>102.55</c:v>
                </c:pt>
                <c:pt idx="6">
                  <c:v>92.02</c:v>
                </c:pt>
                <c:pt idx="7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2F-41CB-BD48-885E05475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Manufacturing!$L$82:$L$89</c:f>
              <c:numCache>
                <c:formatCode>0.0</c:formatCode>
                <c:ptCount val="8"/>
                <c:pt idx="0">
                  <c:v>88.35</c:v>
                </c:pt>
                <c:pt idx="1">
                  <c:v>89.2</c:v>
                </c:pt>
                <c:pt idx="2">
                  <c:v>86.62</c:v>
                </c:pt>
                <c:pt idx="3">
                  <c:v>86.72</c:v>
                </c:pt>
                <c:pt idx="4">
                  <c:v>92.73</c:v>
                </c:pt>
                <c:pt idx="5">
                  <c:v>90.05</c:v>
                </c:pt>
                <c:pt idx="6">
                  <c:v>93.61</c:v>
                </c:pt>
                <c:pt idx="7">
                  <c:v>84.03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28-44F6-9103-932C50BE7AC4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Manufacturing!$L$91:$L$98</c:f>
              <c:numCache>
                <c:formatCode>0.0</c:formatCode>
                <c:ptCount val="8"/>
                <c:pt idx="0">
                  <c:v>93.99</c:v>
                </c:pt>
                <c:pt idx="1">
                  <c:v>95.62</c:v>
                </c:pt>
                <c:pt idx="2">
                  <c:v>93.18</c:v>
                </c:pt>
                <c:pt idx="3">
                  <c:v>92.86</c:v>
                </c:pt>
                <c:pt idx="4">
                  <c:v>98.9</c:v>
                </c:pt>
                <c:pt idx="5">
                  <c:v>96.11</c:v>
                </c:pt>
                <c:pt idx="6">
                  <c:v>101.99</c:v>
                </c:pt>
                <c:pt idx="7">
                  <c:v>92.34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28-44F6-9103-932C50BE7AC4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Manufacturing!$L$100:$L$107</c:f>
              <c:numCache>
                <c:formatCode>0.0</c:formatCode>
                <c:ptCount val="8"/>
                <c:pt idx="0">
                  <c:v>94.75</c:v>
                </c:pt>
                <c:pt idx="1">
                  <c:v>96.55</c:v>
                </c:pt>
                <c:pt idx="2">
                  <c:v>94.28</c:v>
                </c:pt>
                <c:pt idx="3">
                  <c:v>94.07</c:v>
                </c:pt>
                <c:pt idx="4">
                  <c:v>99</c:v>
                </c:pt>
                <c:pt idx="5">
                  <c:v>97.43</c:v>
                </c:pt>
                <c:pt idx="6">
                  <c:v>103.58</c:v>
                </c:pt>
                <c:pt idx="7">
                  <c:v>93.94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28-44F6-9103-932C50BE7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Manufacturing!$L$24:$L$30</c:f>
              <c:numCache>
                <c:formatCode>0.0</c:formatCode>
                <c:ptCount val="7"/>
                <c:pt idx="0">
                  <c:v>80.39</c:v>
                </c:pt>
                <c:pt idx="1">
                  <c:v>84.08</c:v>
                </c:pt>
                <c:pt idx="2">
                  <c:v>88.93</c:v>
                </c:pt>
                <c:pt idx="3">
                  <c:v>89.82</c:v>
                </c:pt>
                <c:pt idx="4">
                  <c:v>91.15</c:v>
                </c:pt>
                <c:pt idx="5">
                  <c:v>94.26</c:v>
                </c:pt>
                <c:pt idx="6">
                  <c:v>91.91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8D-4A29-80DC-E05C2D486259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Manufacturing!$L$33:$L$39</c:f>
              <c:numCache>
                <c:formatCode>0.0</c:formatCode>
                <c:ptCount val="7"/>
                <c:pt idx="0">
                  <c:v>96.52</c:v>
                </c:pt>
                <c:pt idx="1">
                  <c:v>93.34</c:v>
                </c:pt>
                <c:pt idx="2">
                  <c:v>94.81</c:v>
                </c:pt>
                <c:pt idx="3">
                  <c:v>95.37</c:v>
                </c:pt>
                <c:pt idx="4">
                  <c:v>97.47</c:v>
                </c:pt>
                <c:pt idx="5">
                  <c:v>101.66</c:v>
                </c:pt>
                <c:pt idx="6">
                  <c:v>101.52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8D-4A29-80DC-E05C2D486259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Manufacturing!$L$42:$L$48</c:f>
              <c:numCache>
                <c:formatCode>0.0</c:formatCode>
                <c:ptCount val="7"/>
                <c:pt idx="0">
                  <c:v>98.87</c:v>
                </c:pt>
                <c:pt idx="1">
                  <c:v>94.09</c:v>
                </c:pt>
                <c:pt idx="2">
                  <c:v>95.39</c:v>
                </c:pt>
                <c:pt idx="3">
                  <c:v>96.17</c:v>
                </c:pt>
                <c:pt idx="4">
                  <c:v>98.37</c:v>
                </c:pt>
                <c:pt idx="5">
                  <c:v>102.8</c:v>
                </c:pt>
                <c:pt idx="6">
                  <c:v>102.85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8D-4A29-80DC-E05C2D486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Manufacturing!$K$110:$K$256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Manufacturing!$L$110:$L$256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99.127399999999994</c:v>
                </c:pt>
                <c:pt idx="2">
                  <c:v>97.358500000000006</c:v>
                </c:pt>
                <c:pt idx="3">
                  <c:v>95.854600000000005</c:v>
                </c:pt>
                <c:pt idx="4">
                  <c:v>94.916300000000007</c:v>
                </c:pt>
                <c:pt idx="5">
                  <c:v>95.095299999999995</c:v>
                </c:pt>
                <c:pt idx="6">
                  <c:v>95.147199999999998</c:v>
                </c:pt>
                <c:pt idx="7">
                  <c:v>95.263800000000003</c:v>
                </c:pt>
                <c:pt idx="8">
                  <c:v>95.565299999999993</c:v>
                </c:pt>
                <c:pt idx="9">
                  <c:v>95.772999999999996</c:v>
                </c:pt>
                <c:pt idx="10">
                  <c:v>96.095699999999994</c:v>
                </c:pt>
                <c:pt idx="11">
                  <c:v>96.340800000000002</c:v>
                </c:pt>
                <c:pt idx="12">
                  <c:v>96.610399999999998</c:v>
                </c:pt>
                <c:pt idx="13">
                  <c:v>97.104799999999997</c:v>
                </c:pt>
                <c:pt idx="14">
                  <c:v>96.137299999999996</c:v>
                </c:pt>
                <c:pt idx="15">
                  <c:v>93.746399999999994</c:v>
                </c:pt>
                <c:pt idx="16">
                  <c:v>94.720399999999998</c:v>
                </c:pt>
                <c:pt idx="17">
                  <c:v>97.093199999999996</c:v>
                </c:pt>
                <c:pt idx="18">
                  <c:v>97.837299999999999</c:v>
                </c:pt>
                <c:pt idx="19">
                  <c:v>97.846999999999994</c:v>
                </c:pt>
                <c:pt idx="20">
                  <c:v>97.795400000000001</c:v>
                </c:pt>
                <c:pt idx="21">
                  <c:v>97.846599999999995</c:v>
                </c:pt>
                <c:pt idx="22">
                  <c:v>98.067300000000003</c:v>
                </c:pt>
                <c:pt idx="23">
                  <c:v>98.045199999999994</c:v>
                </c:pt>
                <c:pt idx="24">
                  <c:v>97.988</c:v>
                </c:pt>
                <c:pt idx="25">
                  <c:v>97.546700000000001</c:v>
                </c:pt>
                <c:pt idx="26">
                  <c:v>98.114099999999993</c:v>
                </c:pt>
                <c:pt idx="27">
                  <c:v>98.090599999999995</c:v>
                </c:pt>
                <c:pt idx="28">
                  <c:v>97.591800000000006</c:v>
                </c:pt>
                <c:pt idx="29">
                  <c:v>96.978099999999998</c:v>
                </c:pt>
                <c:pt idx="30">
                  <c:v>96.773700000000005</c:v>
                </c:pt>
                <c:pt idx="31">
                  <c:v>97.159499999999994</c:v>
                </c:pt>
                <c:pt idx="32">
                  <c:v>97.053299999999993</c:v>
                </c:pt>
                <c:pt idx="33">
                  <c:v>96.892899999999997</c:v>
                </c:pt>
                <c:pt idx="34">
                  <c:v>97.447800000000001</c:v>
                </c:pt>
                <c:pt idx="35">
                  <c:v>97.7577</c:v>
                </c:pt>
                <c:pt idx="36">
                  <c:v>97.811099999999996</c:v>
                </c:pt>
                <c:pt idx="37">
                  <c:v>97.827200000000005</c:v>
                </c:pt>
                <c:pt idx="38">
                  <c:v>97.766800000000003</c:v>
                </c:pt>
                <c:pt idx="39">
                  <c:v>97.843400000000003</c:v>
                </c:pt>
                <c:pt idx="40">
                  <c:v>96.135499999999993</c:v>
                </c:pt>
                <c:pt idx="41">
                  <c:v>91.078699999999998</c:v>
                </c:pt>
                <c:pt idx="42">
                  <c:v>88.4024</c:v>
                </c:pt>
                <c:pt idx="43">
                  <c:v>91.823800000000006</c:v>
                </c:pt>
                <c:pt idx="44">
                  <c:v>94.663899999999998</c:v>
                </c:pt>
                <c:pt idx="45">
                  <c:v>95.496200000000002</c:v>
                </c:pt>
                <c:pt idx="46">
                  <c:v>96.370400000000004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8-4602-A3E6-85CFD8FEE919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Manufacturing!$K$110:$K$256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Manufacturing!$L$258:$L$404</c:f>
              <c:numCache>
                <c:formatCode>0.0</c:formatCode>
                <c:ptCount val="147"/>
                <c:pt idx="0">
                  <c:v>100</c:v>
                </c:pt>
                <c:pt idx="1">
                  <c:v>98.895300000000006</c:v>
                </c:pt>
                <c:pt idx="2">
                  <c:v>97.189499999999995</c:v>
                </c:pt>
                <c:pt idx="3">
                  <c:v>94.760099999999994</c:v>
                </c:pt>
                <c:pt idx="4">
                  <c:v>90.92</c:v>
                </c:pt>
                <c:pt idx="5">
                  <c:v>92.287000000000006</c:v>
                </c:pt>
                <c:pt idx="6">
                  <c:v>91.510499999999993</c:v>
                </c:pt>
                <c:pt idx="7">
                  <c:v>91.664400000000001</c:v>
                </c:pt>
                <c:pt idx="8">
                  <c:v>90.349699999999999</c:v>
                </c:pt>
                <c:pt idx="9">
                  <c:v>89.228899999999996</c:v>
                </c:pt>
                <c:pt idx="10">
                  <c:v>88.906300000000002</c:v>
                </c:pt>
                <c:pt idx="11">
                  <c:v>89.760999999999996</c:v>
                </c:pt>
                <c:pt idx="12">
                  <c:v>93.362899999999996</c:v>
                </c:pt>
                <c:pt idx="13">
                  <c:v>93.536799999999999</c:v>
                </c:pt>
                <c:pt idx="14">
                  <c:v>94.135900000000007</c:v>
                </c:pt>
                <c:pt idx="15">
                  <c:v>93.837500000000006</c:v>
                </c:pt>
                <c:pt idx="16">
                  <c:v>95.448300000000003</c:v>
                </c:pt>
                <c:pt idx="17">
                  <c:v>91.228700000000003</c:v>
                </c:pt>
                <c:pt idx="18">
                  <c:v>91.629099999999994</c:v>
                </c:pt>
                <c:pt idx="19">
                  <c:v>91.3142</c:v>
                </c:pt>
                <c:pt idx="20">
                  <c:v>91.889600000000002</c:v>
                </c:pt>
                <c:pt idx="21">
                  <c:v>91.788200000000003</c:v>
                </c:pt>
                <c:pt idx="22">
                  <c:v>91.874600000000001</c:v>
                </c:pt>
                <c:pt idx="23">
                  <c:v>91.805700000000002</c:v>
                </c:pt>
                <c:pt idx="24">
                  <c:v>92.116500000000002</c:v>
                </c:pt>
                <c:pt idx="25">
                  <c:v>94.291399999999996</c:v>
                </c:pt>
                <c:pt idx="26">
                  <c:v>95.011099999999999</c:v>
                </c:pt>
                <c:pt idx="27">
                  <c:v>95.050600000000003</c:v>
                </c:pt>
                <c:pt idx="28">
                  <c:v>95.109300000000005</c:v>
                </c:pt>
                <c:pt idx="29">
                  <c:v>93.147300000000001</c:v>
                </c:pt>
                <c:pt idx="30">
                  <c:v>91.3904</c:v>
                </c:pt>
                <c:pt idx="31">
                  <c:v>92.066400000000002</c:v>
                </c:pt>
                <c:pt idx="32">
                  <c:v>91.478700000000003</c:v>
                </c:pt>
                <c:pt idx="33">
                  <c:v>91.010599999999997</c:v>
                </c:pt>
                <c:pt idx="34">
                  <c:v>94.656800000000004</c:v>
                </c:pt>
                <c:pt idx="35">
                  <c:v>94.814700000000002</c:v>
                </c:pt>
                <c:pt idx="36">
                  <c:v>94.891400000000004</c:v>
                </c:pt>
                <c:pt idx="37">
                  <c:v>95.196700000000007</c:v>
                </c:pt>
                <c:pt idx="38">
                  <c:v>97.340900000000005</c:v>
                </c:pt>
                <c:pt idx="39">
                  <c:v>99.198599999999999</c:v>
                </c:pt>
                <c:pt idx="40">
                  <c:v>100.5197</c:v>
                </c:pt>
                <c:pt idx="41">
                  <c:v>91.4816</c:v>
                </c:pt>
                <c:pt idx="42">
                  <c:v>85.712400000000002</c:v>
                </c:pt>
                <c:pt idx="43">
                  <c:v>88.523799999999994</c:v>
                </c:pt>
                <c:pt idx="44">
                  <c:v>91.644099999999995</c:v>
                </c:pt>
                <c:pt idx="45">
                  <c:v>92.099800000000002</c:v>
                </c:pt>
                <c:pt idx="46">
                  <c:v>92.298699999999997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8-4602-A3E6-85CFD8FEE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4"/>
          <c:min val="8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and...'!$L$53:$L$60</c:f>
              <c:numCache>
                <c:formatCode>0.0</c:formatCode>
                <c:ptCount val="8"/>
                <c:pt idx="0">
                  <c:v>104.55</c:v>
                </c:pt>
                <c:pt idx="1">
                  <c:v>96.86</c:v>
                </c:pt>
                <c:pt idx="2">
                  <c:v>96.3</c:v>
                </c:pt>
                <c:pt idx="3">
                  <c:v>97</c:v>
                </c:pt>
                <c:pt idx="4">
                  <c:v>99.52</c:v>
                </c:pt>
                <c:pt idx="5">
                  <c:v>101.24</c:v>
                </c:pt>
                <c:pt idx="6">
                  <c:v>97.31</c:v>
                </c:pt>
                <c:pt idx="7">
                  <c:v>92.36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0D-42E7-BD09-FBDAA132AD0E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and...'!$L$62:$L$69</c:f>
              <c:numCache>
                <c:formatCode>0.0</c:formatCode>
                <c:ptCount val="8"/>
                <c:pt idx="0">
                  <c:v>105.05</c:v>
                </c:pt>
                <c:pt idx="1">
                  <c:v>98.72</c:v>
                </c:pt>
                <c:pt idx="2">
                  <c:v>97.58</c:v>
                </c:pt>
                <c:pt idx="3">
                  <c:v>98.63</c:v>
                </c:pt>
                <c:pt idx="4">
                  <c:v>101.32</c:v>
                </c:pt>
                <c:pt idx="5">
                  <c:v>101.71</c:v>
                </c:pt>
                <c:pt idx="6">
                  <c:v>97.59</c:v>
                </c:pt>
                <c:pt idx="7">
                  <c:v>94.69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0D-42E7-BD09-FBDAA132AD0E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and...'!$L$71:$L$78</c:f>
              <c:numCache>
                <c:formatCode>0.0</c:formatCode>
                <c:ptCount val="8"/>
                <c:pt idx="0">
                  <c:v>105.9</c:v>
                </c:pt>
                <c:pt idx="1">
                  <c:v>99.02</c:v>
                </c:pt>
                <c:pt idx="2">
                  <c:v>98.58</c:v>
                </c:pt>
                <c:pt idx="3">
                  <c:v>99.83</c:v>
                </c:pt>
                <c:pt idx="4">
                  <c:v>102.44</c:v>
                </c:pt>
                <c:pt idx="5">
                  <c:v>101.71</c:v>
                </c:pt>
                <c:pt idx="6">
                  <c:v>97.82</c:v>
                </c:pt>
                <c:pt idx="7">
                  <c:v>96.39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0D-42E7-BD09-FBDAA132A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and...'!$L$82:$L$89</c:f>
              <c:numCache>
                <c:formatCode>0.0</c:formatCode>
                <c:ptCount val="8"/>
                <c:pt idx="0">
                  <c:v>103.69</c:v>
                </c:pt>
                <c:pt idx="1">
                  <c:v>98.63</c:v>
                </c:pt>
                <c:pt idx="2">
                  <c:v>96.5</c:v>
                </c:pt>
                <c:pt idx="3">
                  <c:v>97.67</c:v>
                </c:pt>
                <c:pt idx="4">
                  <c:v>103.74</c:v>
                </c:pt>
                <c:pt idx="5">
                  <c:v>100.81</c:v>
                </c:pt>
                <c:pt idx="6">
                  <c:v>96.11</c:v>
                </c:pt>
                <c:pt idx="7">
                  <c:v>102.84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5-4020-B405-B0CE3365F6BD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and...'!$L$91:$L$98</c:f>
              <c:numCache>
                <c:formatCode>0.0</c:formatCode>
                <c:ptCount val="8"/>
                <c:pt idx="0">
                  <c:v>104.57</c:v>
                </c:pt>
                <c:pt idx="1">
                  <c:v>99.35</c:v>
                </c:pt>
                <c:pt idx="2">
                  <c:v>98.07</c:v>
                </c:pt>
                <c:pt idx="3">
                  <c:v>98.66</c:v>
                </c:pt>
                <c:pt idx="4">
                  <c:v>105.94</c:v>
                </c:pt>
                <c:pt idx="5">
                  <c:v>102.63</c:v>
                </c:pt>
                <c:pt idx="6">
                  <c:v>98.54</c:v>
                </c:pt>
                <c:pt idx="7">
                  <c:v>106.38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65-4020-B405-B0CE3365F6BD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and...'!$L$100:$L$107</c:f>
              <c:numCache>
                <c:formatCode>0.0</c:formatCode>
                <c:ptCount val="8"/>
                <c:pt idx="0">
                  <c:v>104.31</c:v>
                </c:pt>
                <c:pt idx="1">
                  <c:v>99.82</c:v>
                </c:pt>
                <c:pt idx="2">
                  <c:v>98.95</c:v>
                </c:pt>
                <c:pt idx="3">
                  <c:v>100.01</c:v>
                </c:pt>
                <c:pt idx="4">
                  <c:v>106.89</c:v>
                </c:pt>
                <c:pt idx="5">
                  <c:v>102.63</c:v>
                </c:pt>
                <c:pt idx="6">
                  <c:v>98.3</c:v>
                </c:pt>
                <c:pt idx="7">
                  <c:v>107.45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65-4020-B405-B0CE3365F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and...'!$L$24:$L$30</c:f>
              <c:numCache>
                <c:formatCode>0.0</c:formatCode>
                <c:ptCount val="7"/>
                <c:pt idx="0">
                  <c:v>73.760000000000005</c:v>
                </c:pt>
                <c:pt idx="1">
                  <c:v>90.76</c:v>
                </c:pt>
                <c:pt idx="2">
                  <c:v>99.2</c:v>
                </c:pt>
                <c:pt idx="3">
                  <c:v>102.24</c:v>
                </c:pt>
                <c:pt idx="4">
                  <c:v>102.1</c:v>
                </c:pt>
                <c:pt idx="5">
                  <c:v>106.58</c:v>
                </c:pt>
                <c:pt idx="6">
                  <c:v>108.38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30-4F3E-9D3B-527BECC0EAB5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and...'!$L$33:$L$39</c:f>
              <c:numCache>
                <c:formatCode>0.0</c:formatCode>
                <c:ptCount val="7"/>
                <c:pt idx="0">
                  <c:v>84.98</c:v>
                </c:pt>
                <c:pt idx="1">
                  <c:v>94.2</c:v>
                </c:pt>
                <c:pt idx="2">
                  <c:v>100.11</c:v>
                </c:pt>
                <c:pt idx="3">
                  <c:v>102.98</c:v>
                </c:pt>
                <c:pt idx="4">
                  <c:v>103.1</c:v>
                </c:pt>
                <c:pt idx="5">
                  <c:v>107.26</c:v>
                </c:pt>
                <c:pt idx="6">
                  <c:v>112.2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30-4F3E-9D3B-527BECC0EAB5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and...'!$L$42:$L$48</c:f>
              <c:numCache>
                <c:formatCode>0.0</c:formatCode>
                <c:ptCount val="7"/>
                <c:pt idx="0">
                  <c:v>87.16</c:v>
                </c:pt>
                <c:pt idx="1">
                  <c:v>94.83</c:v>
                </c:pt>
                <c:pt idx="2">
                  <c:v>100.89</c:v>
                </c:pt>
                <c:pt idx="3">
                  <c:v>103.67</c:v>
                </c:pt>
                <c:pt idx="4">
                  <c:v>103.78</c:v>
                </c:pt>
                <c:pt idx="5">
                  <c:v>107.85</c:v>
                </c:pt>
                <c:pt idx="6">
                  <c:v>113.12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30-4F3E-9D3B-527BECC0E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'Electricity, gas, water and...'!$K$110:$K$256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'Electricity, gas, water and...'!$L$110:$L$256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100.04810000000001</c:v>
                </c:pt>
                <c:pt idx="2">
                  <c:v>99.423100000000005</c:v>
                </c:pt>
                <c:pt idx="3">
                  <c:v>97.4148</c:v>
                </c:pt>
                <c:pt idx="4">
                  <c:v>98.851699999999994</c:v>
                </c:pt>
                <c:pt idx="5">
                  <c:v>99.194699999999997</c:v>
                </c:pt>
                <c:pt idx="6">
                  <c:v>99.117000000000004</c:v>
                </c:pt>
                <c:pt idx="7">
                  <c:v>99.573800000000006</c:v>
                </c:pt>
                <c:pt idx="8">
                  <c:v>99.840999999999994</c:v>
                </c:pt>
                <c:pt idx="9">
                  <c:v>100.0462</c:v>
                </c:pt>
                <c:pt idx="10">
                  <c:v>100.10169999999999</c:v>
                </c:pt>
                <c:pt idx="11">
                  <c:v>100.1442</c:v>
                </c:pt>
                <c:pt idx="12">
                  <c:v>100.3476</c:v>
                </c:pt>
                <c:pt idx="13">
                  <c:v>101.03</c:v>
                </c:pt>
                <c:pt idx="14">
                  <c:v>100.9773</c:v>
                </c:pt>
                <c:pt idx="15">
                  <c:v>99.771600000000007</c:v>
                </c:pt>
                <c:pt idx="16">
                  <c:v>101.2473</c:v>
                </c:pt>
                <c:pt idx="17">
                  <c:v>102.5343</c:v>
                </c:pt>
                <c:pt idx="18">
                  <c:v>102.55</c:v>
                </c:pt>
                <c:pt idx="19">
                  <c:v>103.0317</c:v>
                </c:pt>
                <c:pt idx="20">
                  <c:v>103.0188</c:v>
                </c:pt>
                <c:pt idx="21">
                  <c:v>102.62949999999999</c:v>
                </c:pt>
                <c:pt idx="22">
                  <c:v>102.5509</c:v>
                </c:pt>
                <c:pt idx="23">
                  <c:v>101.6153</c:v>
                </c:pt>
                <c:pt idx="24">
                  <c:v>101.729</c:v>
                </c:pt>
                <c:pt idx="25">
                  <c:v>101.6763</c:v>
                </c:pt>
                <c:pt idx="26">
                  <c:v>101.1474</c:v>
                </c:pt>
                <c:pt idx="27">
                  <c:v>100.9653</c:v>
                </c:pt>
                <c:pt idx="28">
                  <c:v>100.73869999999999</c:v>
                </c:pt>
                <c:pt idx="29">
                  <c:v>101.1973</c:v>
                </c:pt>
                <c:pt idx="30">
                  <c:v>100.6186</c:v>
                </c:pt>
                <c:pt idx="31">
                  <c:v>98.678799999999995</c:v>
                </c:pt>
                <c:pt idx="32">
                  <c:v>96.9923</c:v>
                </c:pt>
                <c:pt idx="33">
                  <c:v>97.113399999999999</c:v>
                </c:pt>
                <c:pt idx="34">
                  <c:v>97.003399999999999</c:v>
                </c:pt>
                <c:pt idx="35">
                  <c:v>99.078199999999995</c:v>
                </c:pt>
                <c:pt idx="36">
                  <c:v>100.907</c:v>
                </c:pt>
                <c:pt idx="37">
                  <c:v>100.0342</c:v>
                </c:pt>
                <c:pt idx="38">
                  <c:v>100.5159</c:v>
                </c:pt>
                <c:pt idx="39">
                  <c:v>101.9037</c:v>
                </c:pt>
                <c:pt idx="40">
                  <c:v>101.5866</c:v>
                </c:pt>
                <c:pt idx="41">
                  <c:v>100.2607</c:v>
                </c:pt>
                <c:pt idx="42">
                  <c:v>99.669899999999998</c:v>
                </c:pt>
                <c:pt idx="43">
                  <c:v>100.2422</c:v>
                </c:pt>
                <c:pt idx="44">
                  <c:v>100.76090000000001</c:v>
                </c:pt>
                <c:pt idx="45">
                  <c:v>101.0198</c:v>
                </c:pt>
                <c:pt idx="46">
                  <c:v>101.73009999999999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D6-4B36-9CFD-2D3AE26F8B84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'Electricity, gas, water and...'!$K$110:$K$256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'Electricity, gas, water and...'!$L$258:$L$404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98.836799999999997</c:v>
                </c:pt>
                <c:pt idx="2">
                  <c:v>98.401399999999995</c:v>
                </c:pt>
                <c:pt idx="3">
                  <c:v>96.909099999999995</c:v>
                </c:pt>
                <c:pt idx="4">
                  <c:v>97.225399999999993</c:v>
                </c:pt>
                <c:pt idx="5">
                  <c:v>98.965199999999996</c:v>
                </c:pt>
                <c:pt idx="6">
                  <c:v>98.515699999999995</c:v>
                </c:pt>
                <c:pt idx="7">
                  <c:v>98.316599999999994</c:v>
                </c:pt>
                <c:pt idx="8">
                  <c:v>96.626599999999996</c:v>
                </c:pt>
                <c:pt idx="9">
                  <c:v>96.944299999999998</c:v>
                </c:pt>
                <c:pt idx="10">
                  <c:v>97.112099999999998</c:v>
                </c:pt>
                <c:pt idx="11">
                  <c:v>98.268299999999996</c:v>
                </c:pt>
                <c:pt idx="12">
                  <c:v>99.085999999999999</c:v>
                </c:pt>
                <c:pt idx="13">
                  <c:v>99.910499999999999</c:v>
                </c:pt>
                <c:pt idx="14">
                  <c:v>99.835300000000004</c:v>
                </c:pt>
                <c:pt idx="15">
                  <c:v>98.087800000000001</c:v>
                </c:pt>
                <c:pt idx="16">
                  <c:v>100.4271</c:v>
                </c:pt>
                <c:pt idx="17">
                  <c:v>103.20180000000001</c:v>
                </c:pt>
                <c:pt idx="18">
                  <c:v>102.73820000000001</c:v>
                </c:pt>
                <c:pt idx="19">
                  <c:v>101.8603</c:v>
                </c:pt>
                <c:pt idx="20">
                  <c:v>101.6294</c:v>
                </c:pt>
                <c:pt idx="21">
                  <c:v>100.72029999999999</c:v>
                </c:pt>
                <c:pt idx="22">
                  <c:v>100.8032</c:v>
                </c:pt>
                <c:pt idx="23">
                  <c:v>99.875600000000006</c:v>
                </c:pt>
                <c:pt idx="24">
                  <c:v>101.081</c:v>
                </c:pt>
                <c:pt idx="25">
                  <c:v>107.6143</c:v>
                </c:pt>
                <c:pt idx="26">
                  <c:v>109.9563</c:v>
                </c:pt>
                <c:pt idx="27">
                  <c:v>112.60080000000001</c:v>
                </c:pt>
                <c:pt idx="28">
                  <c:v>111.03579999999999</c:v>
                </c:pt>
                <c:pt idx="29">
                  <c:v>105.83620000000001</c:v>
                </c:pt>
                <c:pt idx="30">
                  <c:v>100.0954</c:v>
                </c:pt>
                <c:pt idx="31">
                  <c:v>100.41240000000001</c:v>
                </c:pt>
                <c:pt idx="32">
                  <c:v>96.009200000000007</c:v>
                </c:pt>
                <c:pt idx="33">
                  <c:v>96.968999999999994</c:v>
                </c:pt>
                <c:pt idx="34">
                  <c:v>97.715900000000005</c:v>
                </c:pt>
                <c:pt idx="35">
                  <c:v>99.029200000000003</c:v>
                </c:pt>
                <c:pt idx="36">
                  <c:v>101.9374</c:v>
                </c:pt>
                <c:pt idx="37">
                  <c:v>100.538</c:v>
                </c:pt>
                <c:pt idx="38">
                  <c:v>102.62569999999999</c:v>
                </c:pt>
                <c:pt idx="39">
                  <c:v>106.8334</c:v>
                </c:pt>
                <c:pt idx="40">
                  <c:v>104.5296</c:v>
                </c:pt>
                <c:pt idx="41">
                  <c:v>99.511399999999995</c:v>
                </c:pt>
                <c:pt idx="42">
                  <c:v>99.090400000000002</c:v>
                </c:pt>
                <c:pt idx="43">
                  <c:v>99.364099999999993</c:v>
                </c:pt>
                <c:pt idx="44">
                  <c:v>99.226900000000001</c:v>
                </c:pt>
                <c:pt idx="45">
                  <c:v>99.423000000000002</c:v>
                </c:pt>
                <c:pt idx="46">
                  <c:v>100.9105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6-4B36-9CFD-2D3AE26F8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14"/>
          <c:min val="9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Construction!$L$53:$L$60</c:f>
              <c:numCache>
                <c:formatCode>0.0</c:formatCode>
                <c:ptCount val="8"/>
                <c:pt idx="0">
                  <c:v>82.66</c:v>
                </c:pt>
                <c:pt idx="1">
                  <c:v>82.78</c:v>
                </c:pt>
                <c:pt idx="2">
                  <c:v>80.2</c:v>
                </c:pt>
                <c:pt idx="3">
                  <c:v>89.07</c:v>
                </c:pt>
                <c:pt idx="4">
                  <c:v>84.85</c:v>
                </c:pt>
                <c:pt idx="5">
                  <c:v>84.19</c:v>
                </c:pt>
                <c:pt idx="6">
                  <c:v>84.14</c:v>
                </c:pt>
                <c:pt idx="7">
                  <c:v>81.77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B1-4043-87B6-C3894A23D504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Construction!$L$62:$L$69</c:f>
              <c:numCache>
                <c:formatCode>0.0</c:formatCode>
                <c:ptCount val="8"/>
                <c:pt idx="0">
                  <c:v>89.7</c:v>
                </c:pt>
                <c:pt idx="1">
                  <c:v>90.03</c:v>
                </c:pt>
                <c:pt idx="2">
                  <c:v>93.23</c:v>
                </c:pt>
                <c:pt idx="3">
                  <c:v>99.53</c:v>
                </c:pt>
                <c:pt idx="4">
                  <c:v>94.43</c:v>
                </c:pt>
                <c:pt idx="5">
                  <c:v>91.03</c:v>
                </c:pt>
                <c:pt idx="6">
                  <c:v>93.86</c:v>
                </c:pt>
                <c:pt idx="7">
                  <c:v>91.86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B1-4043-87B6-C3894A23D504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Construction!$L$71:$L$78</c:f>
              <c:numCache>
                <c:formatCode>0.0</c:formatCode>
                <c:ptCount val="8"/>
                <c:pt idx="0">
                  <c:v>90.52</c:v>
                </c:pt>
                <c:pt idx="1">
                  <c:v>91.18</c:v>
                </c:pt>
                <c:pt idx="2">
                  <c:v>94.77</c:v>
                </c:pt>
                <c:pt idx="3">
                  <c:v>99.86</c:v>
                </c:pt>
                <c:pt idx="4">
                  <c:v>94.96</c:v>
                </c:pt>
                <c:pt idx="5">
                  <c:v>90.24</c:v>
                </c:pt>
                <c:pt idx="6">
                  <c:v>94.95</c:v>
                </c:pt>
                <c:pt idx="7">
                  <c:v>92.44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B1-4043-87B6-C3894A23D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Construction!$L$82:$L$89</c:f>
              <c:numCache>
                <c:formatCode>0.0</c:formatCode>
                <c:ptCount val="8"/>
                <c:pt idx="0">
                  <c:v>90.8</c:v>
                </c:pt>
                <c:pt idx="1">
                  <c:v>91.65</c:v>
                </c:pt>
                <c:pt idx="2">
                  <c:v>89.3</c:v>
                </c:pt>
                <c:pt idx="3">
                  <c:v>98.37</c:v>
                </c:pt>
                <c:pt idx="4">
                  <c:v>92.3</c:v>
                </c:pt>
                <c:pt idx="5">
                  <c:v>92.91</c:v>
                </c:pt>
                <c:pt idx="6">
                  <c:v>86.36</c:v>
                </c:pt>
                <c:pt idx="7">
                  <c:v>87.82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A5-439A-938A-4D08CC1503C1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Construction!$L$91:$L$98</c:f>
              <c:numCache>
                <c:formatCode>0.0</c:formatCode>
                <c:ptCount val="8"/>
                <c:pt idx="0">
                  <c:v>95.78</c:v>
                </c:pt>
                <c:pt idx="1">
                  <c:v>96.32</c:v>
                </c:pt>
                <c:pt idx="2">
                  <c:v>98.12</c:v>
                </c:pt>
                <c:pt idx="3">
                  <c:v>105.43</c:v>
                </c:pt>
                <c:pt idx="4">
                  <c:v>98.3</c:v>
                </c:pt>
                <c:pt idx="5">
                  <c:v>99.38</c:v>
                </c:pt>
                <c:pt idx="6">
                  <c:v>92.65</c:v>
                </c:pt>
                <c:pt idx="7">
                  <c:v>92.44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A5-439A-938A-4D08CC1503C1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Construction!$L$100:$L$107</c:f>
              <c:numCache>
                <c:formatCode>0.0</c:formatCode>
                <c:ptCount val="8"/>
                <c:pt idx="0">
                  <c:v>96.2</c:v>
                </c:pt>
                <c:pt idx="1">
                  <c:v>96.9</c:v>
                </c:pt>
                <c:pt idx="2">
                  <c:v>98.86</c:v>
                </c:pt>
                <c:pt idx="3">
                  <c:v>103.88</c:v>
                </c:pt>
                <c:pt idx="4">
                  <c:v>98.7</c:v>
                </c:pt>
                <c:pt idx="5">
                  <c:v>98.2</c:v>
                </c:pt>
                <c:pt idx="6">
                  <c:v>92.95</c:v>
                </c:pt>
                <c:pt idx="7">
                  <c:v>92.49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A5-439A-938A-4D08CC150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Construction!$L$24:$L$30</c:f>
              <c:numCache>
                <c:formatCode>0.0</c:formatCode>
                <c:ptCount val="7"/>
                <c:pt idx="0">
                  <c:v>75.41</c:v>
                </c:pt>
                <c:pt idx="1">
                  <c:v>81.61</c:v>
                </c:pt>
                <c:pt idx="2">
                  <c:v>87.06</c:v>
                </c:pt>
                <c:pt idx="3">
                  <c:v>87.61</c:v>
                </c:pt>
                <c:pt idx="4">
                  <c:v>88.76</c:v>
                </c:pt>
                <c:pt idx="5">
                  <c:v>92.05</c:v>
                </c:pt>
                <c:pt idx="6">
                  <c:v>91.69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72-468C-8534-A71DB194C488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Construction!$L$33:$L$39</c:f>
              <c:numCache>
                <c:formatCode>0.0</c:formatCode>
                <c:ptCount val="7"/>
                <c:pt idx="0">
                  <c:v>93.41</c:v>
                </c:pt>
                <c:pt idx="1">
                  <c:v>92.11</c:v>
                </c:pt>
                <c:pt idx="2">
                  <c:v>94.59</c:v>
                </c:pt>
                <c:pt idx="3">
                  <c:v>95.12</c:v>
                </c:pt>
                <c:pt idx="4">
                  <c:v>96.86</c:v>
                </c:pt>
                <c:pt idx="5">
                  <c:v>101.31</c:v>
                </c:pt>
                <c:pt idx="6">
                  <c:v>101.78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72-468C-8534-A71DB194C488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Construction!$L$42:$L$48</c:f>
              <c:numCache>
                <c:formatCode>0.0</c:formatCode>
                <c:ptCount val="7"/>
                <c:pt idx="0">
                  <c:v>95.32</c:v>
                </c:pt>
                <c:pt idx="1">
                  <c:v>92.88</c:v>
                </c:pt>
                <c:pt idx="2">
                  <c:v>95.35</c:v>
                </c:pt>
                <c:pt idx="3">
                  <c:v>95.98</c:v>
                </c:pt>
                <c:pt idx="4">
                  <c:v>97.81</c:v>
                </c:pt>
                <c:pt idx="5">
                  <c:v>102.39</c:v>
                </c:pt>
                <c:pt idx="6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72-468C-8534-A71DB194C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f...'!$L$82:$L$89</c:f>
              <c:numCache>
                <c:formatCode>0.0</c:formatCode>
                <c:ptCount val="8"/>
                <c:pt idx="0">
                  <c:v>92.11</c:v>
                </c:pt>
                <c:pt idx="1">
                  <c:v>88.53</c:v>
                </c:pt>
                <c:pt idx="2">
                  <c:v>87.44</c:v>
                </c:pt>
                <c:pt idx="3">
                  <c:v>95.41</c:v>
                </c:pt>
                <c:pt idx="4">
                  <c:v>91.02</c:v>
                </c:pt>
                <c:pt idx="5">
                  <c:v>108.72</c:v>
                </c:pt>
                <c:pt idx="6">
                  <c:v>99.48</c:v>
                </c:pt>
                <c:pt idx="7">
                  <c:v>102.02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8B-4DF6-A808-FDA412015D3B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f...'!$L$91:$L$98</c:f>
              <c:numCache>
                <c:formatCode>0.0</c:formatCode>
                <c:ptCount val="8"/>
                <c:pt idx="0">
                  <c:v>96.88</c:v>
                </c:pt>
                <c:pt idx="1">
                  <c:v>91.69</c:v>
                </c:pt>
                <c:pt idx="2">
                  <c:v>93.7</c:v>
                </c:pt>
                <c:pt idx="3">
                  <c:v>98.41</c:v>
                </c:pt>
                <c:pt idx="4">
                  <c:v>95.43</c:v>
                </c:pt>
                <c:pt idx="5">
                  <c:v>117.26</c:v>
                </c:pt>
                <c:pt idx="6">
                  <c:v>102.06</c:v>
                </c:pt>
                <c:pt idx="7">
                  <c:v>118.18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8B-4DF6-A808-FDA412015D3B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f...'!$L$100:$L$107</c:f>
              <c:numCache>
                <c:formatCode>0.0</c:formatCode>
                <c:ptCount val="8"/>
                <c:pt idx="0">
                  <c:v>97.52</c:v>
                </c:pt>
                <c:pt idx="1">
                  <c:v>91.85</c:v>
                </c:pt>
                <c:pt idx="2">
                  <c:v>94.35</c:v>
                </c:pt>
                <c:pt idx="3">
                  <c:v>96.85</c:v>
                </c:pt>
                <c:pt idx="4">
                  <c:v>94.94</c:v>
                </c:pt>
                <c:pt idx="5">
                  <c:v>117.29</c:v>
                </c:pt>
                <c:pt idx="6">
                  <c:v>101.26</c:v>
                </c:pt>
                <c:pt idx="7">
                  <c:v>119.36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8B-4DF6-A808-FDA412015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Construction!$K$110:$K$256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Construction!$L$110:$L$256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99.305499999999995</c:v>
                </c:pt>
                <c:pt idx="2">
                  <c:v>98.021199999999993</c:v>
                </c:pt>
                <c:pt idx="3">
                  <c:v>96.464699999999993</c:v>
                </c:pt>
                <c:pt idx="4">
                  <c:v>95.439700000000002</c:v>
                </c:pt>
                <c:pt idx="5">
                  <c:v>95.639300000000006</c:v>
                </c:pt>
                <c:pt idx="6">
                  <c:v>95.835400000000007</c:v>
                </c:pt>
                <c:pt idx="7">
                  <c:v>96.017300000000006</c:v>
                </c:pt>
                <c:pt idx="8">
                  <c:v>96.799000000000007</c:v>
                </c:pt>
                <c:pt idx="9">
                  <c:v>97.217100000000002</c:v>
                </c:pt>
                <c:pt idx="10">
                  <c:v>97.186199999999999</c:v>
                </c:pt>
                <c:pt idx="11">
                  <c:v>97.355099999999993</c:v>
                </c:pt>
                <c:pt idx="12">
                  <c:v>97.627799999999993</c:v>
                </c:pt>
                <c:pt idx="13">
                  <c:v>97.936000000000007</c:v>
                </c:pt>
                <c:pt idx="14">
                  <c:v>97.641900000000007</c:v>
                </c:pt>
                <c:pt idx="15">
                  <c:v>97.070800000000006</c:v>
                </c:pt>
                <c:pt idx="16">
                  <c:v>98.738799999999998</c:v>
                </c:pt>
                <c:pt idx="17">
                  <c:v>99.999300000000005</c:v>
                </c:pt>
                <c:pt idx="18">
                  <c:v>100.2718</c:v>
                </c:pt>
                <c:pt idx="19">
                  <c:v>100.4641</c:v>
                </c:pt>
                <c:pt idx="20">
                  <c:v>100.2963</c:v>
                </c:pt>
                <c:pt idx="21">
                  <c:v>100.32769999999999</c:v>
                </c:pt>
                <c:pt idx="22">
                  <c:v>100.136</c:v>
                </c:pt>
                <c:pt idx="23">
                  <c:v>100.5309</c:v>
                </c:pt>
                <c:pt idx="24">
                  <c:v>100.47369999999999</c:v>
                </c:pt>
                <c:pt idx="25">
                  <c:v>100.4298</c:v>
                </c:pt>
                <c:pt idx="26">
                  <c:v>100.78279999999999</c:v>
                </c:pt>
                <c:pt idx="27">
                  <c:v>100.705</c:v>
                </c:pt>
                <c:pt idx="28">
                  <c:v>100.33450000000001</c:v>
                </c:pt>
                <c:pt idx="29">
                  <c:v>99.259</c:v>
                </c:pt>
                <c:pt idx="30">
                  <c:v>98.770099999999999</c:v>
                </c:pt>
                <c:pt idx="31">
                  <c:v>98.982100000000003</c:v>
                </c:pt>
                <c:pt idx="32">
                  <c:v>98.844700000000003</c:v>
                </c:pt>
                <c:pt idx="33">
                  <c:v>98.542400000000001</c:v>
                </c:pt>
                <c:pt idx="34">
                  <c:v>98.841700000000003</c:v>
                </c:pt>
                <c:pt idx="35">
                  <c:v>99.590100000000007</c:v>
                </c:pt>
                <c:pt idx="36">
                  <c:v>99.464299999999994</c:v>
                </c:pt>
                <c:pt idx="37">
                  <c:v>99.575199999999995</c:v>
                </c:pt>
                <c:pt idx="38">
                  <c:v>99.336600000000004</c:v>
                </c:pt>
                <c:pt idx="39">
                  <c:v>99.074399999999997</c:v>
                </c:pt>
                <c:pt idx="40">
                  <c:v>96.741600000000005</c:v>
                </c:pt>
                <c:pt idx="41">
                  <c:v>89.438199999999995</c:v>
                </c:pt>
                <c:pt idx="42">
                  <c:v>84.917100000000005</c:v>
                </c:pt>
                <c:pt idx="43">
                  <c:v>88.150700000000001</c:v>
                </c:pt>
                <c:pt idx="44">
                  <c:v>92.581400000000002</c:v>
                </c:pt>
                <c:pt idx="45">
                  <c:v>93.744799999999998</c:v>
                </c:pt>
                <c:pt idx="46">
                  <c:v>94.634200000000007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A-4035-B4D0-7DF1D8A803C2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Construction!$K$110:$K$256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Construction!$L$258:$L$404</c:f>
              <c:numCache>
                <c:formatCode>0.0</c:formatCode>
                <c:ptCount val="147"/>
                <c:pt idx="0">
                  <c:v>100</c:v>
                </c:pt>
                <c:pt idx="1">
                  <c:v>99.53</c:v>
                </c:pt>
                <c:pt idx="2">
                  <c:v>99.513499999999993</c:v>
                </c:pt>
                <c:pt idx="3">
                  <c:v>99.5274</c:v>
                </c:pt>
                <c:pt idx="4">
                  <c:v>93.485900000000001</c:v>
                </c:pt>
                <c:pt idx="5">
                  <c:v>94.6541</c:v>
                </c:pt>
                <c:pt idx="6">
                  <c:v>96.805400000000006</c:v>
                </c:pt>
                <c:pt idx="7">
                  <c:v>97.533299999999997</c:v>
                </c:pt>
                <c:pt idx="8">
                  <c:v>96.627700000000004</c:v>
                </c:pt>
                <c:pt idx="9">
                  <c:v>96.088300000000004</c:v>
                </c:pt>
                <c:pt idx="10">
                  <c:v>94.085099999999997</c:v>
                </c:pt>
                <c:pt idx="11">
                  <c:v>95.313299999999998</c:v>
                </c:pt>
                <c:pt idx="12">
                  <c:v>96.171599999999998</c:v>
                </c:pt>
                <c:pt idx="13">
                  <c:v>97.296499999999995</c:v>
                </c:pt>
                <c:pt idx="14">
                  <c:v>101.56059999999999</c:v>
                </c:pt>
                <c:pt idx="15">
                  <c:v>102.6053</c:v>
                </c:pt>
                <c:pt idx="16">
                  <c:v>103.0363</c:v>
                </c:pt>
                <c:pt idx="17">
                  <c:v>98.407700000000006</c:v>
                </c:pt>
                <c:pt idx="18">
                  <c:v>98.822999999999993</c:v>
                </c:pt>
                <c:pt idx="19">
                  <c:v>98.046400000000006</c:v>
                </c:pt>
                <c:pt idx="20">
                  <c:v>98.720100000000002</c:v>
                </c:pt>
                <c:pt idx="21">
                  <c:v>98.858800000000002</c:v>
                </c:pt>
                <c:pt idx="22">
                  <c:v>96.428299999999993</c:v>
                </c:pt>
                <c:pt idx="23">
                  <c:v>97.309200000000004</c:v>
                </c:pt>
                <c:pt idx="24">
                  <c:v>97.694199999999995</c:v>
                </c:pt>
                <c:pt idx="25">
                  <c:v>99.018299999999996</c:v>
                </c:pt>
                <c:pt idx="26">
                  <c:v>98.566900000000004</c:v>
                </c:pt>
                <c:pt idx="27">
                  <c:v>98.674599999999998</c:v>
                </c:pt>
                <c:pt idx="28">
                  <c:v>98.527500000000003</c:v>
                </c:pt>
                <c:pt idx="29">
                  <c:v>98.286299999999997</c:v>
                </c:pt>
                <c:pt idx="30">
                  <c:v>95.938400000000001</c:v>
                </c:pt>
                <c:pt idx="31">
                  <c:v>97.355199999999996</c:v>
                </c:pt>
                <c:pt idx="32">
                  <c:v>96.870400000000004</c:v>
                </c:pt>
                <c:pt idx="33">
                  <c:v>98.055999999999997</c:v>
                </c:pt>
                <c:pt idx="34">
                  <c:v>98.568399999999997</c:v>
                </c:pt>
                <c:pt idx="35">
                  <c:v>99.968100000000007</c:v>
                </c:pt>
                <c:pt idx="36">
                  <c:v>98.709199999999996</c:v>
                </c:pt>
                <c:pt idx="37">
                  <c:v>100.5759</c:v>
                </c:pt>
                <c:pt idx="38">
                  <c:v>100.91160000000001</c:v>
                </c:pt>
                <c:pt idx="39">
                  <c:v>102.0621</c:v>
                </c:pt>
                <c:pt idx="40">
                  <c:v>101.45440000000001</c:v>
                </c:pt>
                <c:pt idx="41">
                  <c:v>88.567800000000005</c:v>
                </c:pt>
                <c:pt idx="42">
                  <c:v>79.508200000000002</c:v>
                </c:pt>
                <c:pt idx="43">
                  <c:v>84.558599999999998</c:v>
                </c:pt>
                <c:pt idx="44">
                  <c:v>92.345699999999994</c:v>
                </c:pt>
                <c:pt idx="45">
                  <c:v>92.104299999999995</c:v>
                </c:pt>
                <c:pt idx="46">
                  <c:v>92.156300000000002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1A-4035-B4D0-7DF1D8A80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trade'!$L$53:$L$60</c:f>
              <c:numCache>
                <c:formatCode>0.0</c:formatCode>
                <c:ptCount val="8"/>
                <c:pt idx="0">
                  <c:v>92.54</c:v>
                </c:pt>
                <c:pt idx="1">
                  <c:v>93.41</c:v>
                </c:pt>
                <c:pt idx="2">
                  <c:v>92.07</c:v>
                </c:pt>
                <c:pt idx="3">
                  <c:v>91.25</c:v>
                </c:pt>
                <c:pt idx="4">
                  <c:v>95.89</c:v>
                </c:pt>
                <c:pt idx="5">
                  <c:v>89.22</c:v>
                </c:pt>
                <c:pt idx="6">
                  <c:v>89.5</c:v>
                </c:pt>
                <c:pt idx="7">
                  <c:v>103.87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B5-44A5-B404-950CE2E612A8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trade'!$L$62:$L$69</c:f>
              <c:numCache>
                <c:formatCode>0.0</c:formatCode>
                <c:ptCount val="8"/>
                <c:pt idx="0">
                  <c:v>94.73</c:v>
                </c:pt>
                <c:pt idx="1">
                  <c:v>95.63</c:v>
                </c:pt>
                <c:pt idx="2">
                  <c:v>96.18</c:v>
                </c:pt>
                <c:pt idx="3">
                  <c:v>94.35</c:v>
                </c:pt>
                <c:pt idx="4">
                  <c:v>97.96</c:v>
                </c:pt>
                <c:pt idx="5">
                  <c:v>90.46</c:v>
                </c:pt>
                <c:pt idx="6">
                  <c:v>91.04</c:v>
                </c:pt>
                <c:pt idx="7">
                  <c:v>105.5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B5-44A5-B404-950CE2E612A8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trade'!$L$71:$L$78</c:f>
              <c:numCache>
                <c:formatCode>0.0</c:formatCode>
                <c:ptCount val="8"/>
                <c:pt idx="0">
                  <c:v>95.34</c:v>
                </c:pt>
                <c:pt idx="1">
                  <c:v>96.23</c:v>
                </c:pt>
                <c:pt idx="2">
                  <c:v>96.79</c:v>
                </c:pt>
                <c:pt idx="3">
                  <c:v>95.29</c:v>
                </c:pt>
                <c:pt idx="4">
                  <c:v>98.06</c:v>
                </c:pt>
                <c:pt idx="5">
                  <c:v>91.29</c:v>
                </c:pt>
                <c:pt idx="6">
                  <c:v>90.88</c:v>
                </c:pt>
                <c:pt idx="7">
                  <c:v>104.7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B5-44A5-B404-950CE2E61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trade'!$L$82:$L$89</c:f>
              <c:numCache>
                <c:formatCode>0.0</c:formatCode>
                <c:ptCount val="8"/>
                <c:pt idx="0">
                  <c:v>93.37</c:v>
                </c:pt>
                <c:pt idx="1">
                  <c:v>94.03</c:v>
                </c:pt>
                <c:pt idx="2">
                  <c:v>92.93</c:v>
                </c:pt>
                <c:pt idx="3">
                  <c:v>92.39</c:v>
                </c:pt>
                <c:pt idx="4">
                  <c:v>95.27</c:v>
                </c:pt>
                <c:pt idx="5">
                  <c:v>88.89</c:v>
                </c:pt>
                <c:pt idx="6">
                  <c:v>86.97</c:v>
                </c:pt>
                <c:pt idx="7">
                  <c:v>100.47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87F-ADA0-8BC095DB88BD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trade'!$L$91:$L$98</c:f>
              <c:numCache>
                <c:formatCode>0.0</c:formatCode>
                <c:ptCount val="8"/>
                <c:pt idx="0">
                  <c:v>95.97</c:v>
                </c:pt>
                <c:pt idx="1">
                  <c:v>96.42</c:v>
                </c:pt>
                <c:pt idx="2">
                  <c:v>96.92</c:v>
                </c:pt>
                <c:pt idx="3">
                  <c:v>96.15</c:v>
                </c:pt>
                <c:pt idx="4">
                  <c:v>97.83</c:v>
                </c:pt>
                <c:pt idx="5">
                  <c:v>89.79</c:v>
                </c:pt>
                <c:pt idx="6">
                  <c:v>87.32</c:v>
                </c:pt>
                <c:pt idx="7">
                  <c:v>100.12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87F-ADA0-8BC095DB88BD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trade'!$L$100:$L$107</c:f>
              <c:numCache>
                <c:formatCode>0.0</c:formatCode>
                <c:ptCount val="8"/>
                <c:pt idx="0">
                  <c:v>96.49</c:v>
                </c:pt>
                <c:pt idx="1">
                  <c:v>96.79</c:v>
                </c:pt>
                <c:pt idx="2">
                  <c:v>97.58</c:v>
                </c:pt>
                <c:pt idx="3">
                  <c:v>96.4</c:v>
                </c:pt>
                <c:pt idx="4">
                  <c:v>97.69</c:v>
                </c:pt>
                <c:pt idx="5">
                  <c:v>89.83</c:v>
                </c:pt>
                <c:pt idx="6">
                  <c:v>87.72</c:v>
                </c:pt>
                <c:pt idx="7">
                  <c:v>100.76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87F-ADA0-8BC095DB8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trade'!$L$24:$L$30</c:f>
              <c:numCache>
                <c:formatCode>0.0</c:formatCode>
                <c:ptCount val="7"/>
                <c:pt idx="0">
                  <c:v>104.6</c:v>
                </c:pt>
                <c:pt idx="1">
                  <c:v>91.51</c:v>
                </c:pt>
                <c:pt idx="2">
                  <c:v>93.44</c:v>
                </c:pt>
                <c:pt idx="3">
                  <c:v>94.38</c:v>
                </c:pt>
                <c:pt idx="4">
                  <c:v>96.13</c:v>
                </c:pt>
                <c:pt idx="5">
                  <c:v>98.53</c:v>
                </c:pt>
                <c:pt idx="6">
                  <c:v>96.02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6-4F86-8E52-4BDBB30EB243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trade'!$L$33:$L$39</c:f>
              <c:numCache>
                <c:formatCode>0.0</c:formatCode>
                <c:ptCount val="7"/>
                <c:pt idx="0">
                  <c:v>114.64</c:v>
                </c:pt>
                <c:pt idx="1">
                  <c:v>95.2</c:v>
                </c:pt>
                <c:pt idx="2">
                  <c:v>95.44</c:v>
                </c:pt>
                <c:pt idx="3">
                  <c:v>96.37</c:v>
                </c:pt>
                <c:pt idx="4">
                  <c:v>98.81</c:v>
                </c:pt>
                <c:pt idx="5">
                  <c:v>102.12</c:v>
                </c:pt>
                <c:pt idx="6">
                  <c:v>100.16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6-4F86-8E52-4BDBB30EB243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trade'!$L$42:$L$48</c:f>
              <c:numCache>
                <c:formatCode>0.0</c:formatCode>
                <c:ptCount val="7"/>
                <c:pt idx="0">
                  <c:v>116.55</c:v>
                </c:pt>
                <c:pt idx="1">
                  <c:v>95.39</c:v>
                </c:pt>
                <c:pt idx="2">
                  <c:v>95.79</c:v>
                </c:pt>
                <c:pt idx="3">
                  <c:v>96.92</c:v>
                </c:pt>
                <c:pt idx="4">
                  <c:v>99.51</c:v>
                </c:pt>
                <c:pt idx="5">
                  <c:v>102.91</c:v>
                </c:pt>
                <c:pt idx="6">
                  <c:v>101.1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96-4F86-8E52-4BDBB30EB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'Wholesale trade'!$K$110:$K$256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'Wholesale trade'!$L$110:$L$256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99.849000000000004</c:v>
                </c:pt>
                <c:pt idx="2">
                  <c:v>97.431700000000006</c:v>
                </c:pt>
                <c:pt idx="3">
                  <c:v>95.408100000000005</c:v>
                </c:pt>
                <c:pt idx="4">
                  <c:v>94.691500000000005</c:v>
                </c:pt>
                <c:pt idx="5">
                  <c:v>94.966300000000004</c:v>
                </c:pt>
                <c:pt idx="6">
                  <c:v>94.894800000000004</c:v>
                </c:pt>
                <c:pt idx="7">
                  <c:v>94.796599999999998</c:v>
                </c:pt>
                <c:pt idx="8">
                  <c:v>95.317099999999996</c:v>
                </c:pt>
                <c:pt idx="9">
                  <c:v>96.305300000000003</c:v>
                </c:pt>
                <c:pt idx="10">
                  <c:v>96.209800000000001</c:v>
                </c:pt>
                <c:pt idx="11">
                  <c:v>96.356300000000005</c:v>
                </c:pt>
                <c:pt idx="12">
                  <c:v>96.586200000000005</c:v>
                </c:pt>
                <c:pt idx="13">
                  <c:v>96.648700000000005</c:v>
                </c:pt>
                <c:pt idx="14">
                  <c:v>95.822500000000005</c:v>
                </c:pt>
                <c:pt idx="15">
                  <c:v>94.301599999999993</c:v>
                </c:pt>
                <c:pt idx="16">
                  <c:v>95.488100000000003</c:v>
                </c:pt>
                <c:pt idx="17">
                  <c:v>97.647099999999995</c:v>
                </c:pt>
                <c:pt idx="18">
                  <c:v>97.850200000000001</c:v>
                </c:pt>
                <c:pt idx="19">
                  <c:v>97.954700000000003</c:v>
                </c:pt>
                <c:pt idx="20">
                  <c:v>97.816000000000003</c:v>
                </c:pt>
                <c:pt idx="21">
                  <c:v>97.2791</c:v>
                </c:pt>
                <c:pt idx="22">
                  <c:v>97.606099999999998</c:v>
                </c:pt>
                <c:pt idx="23">
                  <c:v>97.519400000000005</c:v>
                </c:pt>
                <c:pt idx="24">
                  <c:v>97.348699999999994</c:v>
                </c:pt>
                <c:pt idx="25">
                  <c:v>97.513099999999994</c:v>
                </c:pt>
                <c:pt idx="26">
                  <c:v>97.797499999999999</c:v>
                </c:pt>
                <c:pt idx="27">
                  <c:v>97.634600000000006</c:v>
                </c:pt>
                <c:pt idx="28">
                  <c:v>97.274299999999997</c:v>
                </c:pt>
                <c:pt idx="29">
                  <c:v>96.873099999999994</c:v>
                </c:pt>
                <c:pt idx="30">
                  <c:v>96.356899999999996</c:v>
                </c:pt>
                <c:pt idx="31">
                  <c:v>96.661799999999999</c:v>
                </c:pt>
                <c:pt idx="32">
                  <c:v>96.808199999999999</c:v>
                </c:pt>
                <c:pt idx="33">
                  <c:v>96.913300000000007</c:v>
                </c:pt>
                <c:pt idx="34">
                  <c:v>97.034400000000005</c:v>
                </c:pt>
                <c:pt idx="35">
                  <c:v>97.901600000000002</c:v>
                </c:pt>
                <c:pt idx="36">
                  <c:v>98.338899999999995</c:v>
                </c:pt>
                <c:pt idx="37">
                  <c:v>98.731499999999997</c:v>
                </c:pt>
                <c:pt idx="38">
                  <c:v>99.566000000000003</c:v>
                </c:pt>
                <c:pt idx="39">
                  <c:v>99.961100000000002</c:v>
                </c:pt>
                <c:pt idx="40">
                  <c:v>98.938100000000006</c:v>
                </c:pt>
                <c:pt idx="41">
                  <c:v>96.093999999999994</c:v>
                </c:pt>
                <c:pt idx="42">
                  <c:v>94.056700000000006</c:v>
                </c:pt>
                <c:pt idx="43">
                  <c:v>95.264700000000005</c:v>
                </c:pt>
                <c:pt idx="44">
                  <c:v>96.974100000000007</c:v>
                </c:pt>
                <c:pt idx="45">
                  <c:v>96.854500000000002</c:v>
                </c:pt>
                <c:pt idx="46">
                  <c:v>97.396199999999993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BE-4505-A323-64F9ED5E4686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'Wholesale trade'!$K$110:$K$256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'Wholesale trade'!$L$258:$L$404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99.829099999999997</c:v>
                </c:pt>
                <c:pt idx="2">
                  <c:v>96.949600000000004</c:v>
                </c:pt>
                <c:pt idx="3">
                  <c:v>96.662999999999997</c:v>
                </c:pt>
                <c:pt idx="4">
                  <c:v>90.992099999999994</c:v>
                </c:pt>
                <c:pt idx="5">
                  <c:v>89.103499999999997</c:v>
                </c:pt>
                <c:pt idx="6">
                  <c:v>89.420699999999997</c:v>
                </c:pt>
                <c:pt idx="7">
                  <c:v>90.584100000000007</c:v>
                </c:pt>
                <c:pt idx="8">
                  <c:v>87.2333</c:v>
                </c:pt>
                <c:pt idx="9">
                  <c:v>87.081999999999994</c:v>
                </c:pt>
                <c:pt idx="10">
                  <c:v>86.468000000000004</c:v>
                </c:pt>
                <c:pt idx="11">
                  <c:v>87.583399999999997</c:v>
                </c:pt>
                <c:pt idx="12">
                  <c:v>90.210700000000003</c:v>
                </c:pt>
                <c:pt idx="13">
                  <c:v>90.193600000000004</c:v>
                </c:pt>
                <c:pt idx="14">
                  <c:v>90.632099999999994</c:v>
                </c:pt>
                <c:pt idx="15">
                  <c:v>90.854799999999997</c:v>
                </c:pt>
                <c:pt idx="16">
                  <c:v>96.1511</c:v>
                </c:pt>
                <c:pt idx="17">
                  <c:v>91.232100000000003</c:v>
                </c:pt>
                <c:pt idx="18">
                  <c:v>90.054400000000001</c:v>
                </c:pt>
                <c:pt idx="19">
                  <c:v>89.855599999999995</c:v>
                </c:pt>
                <c:pt idx="20">
                  <c:v>90.745599999999996</c:v>
                </c:pt>
                <c:pt idx="21">
                  <c:v>90.5274</c:v>
                </c:pt>
                <c:pt idx="22">
                  <c:v>90.431600000000003</c:v>
                </c:pt>
                <c:pt idx="23">
                  <c:v>89.4542</c:v>
                </c:pt>
                <c:pt idx="24">
                  <c:v>89.98</c:v>
                </c:pt>
                <c:pt idx="25">
                  <c:v>92.052899999999994</c:v>
                </c:pt>
                <c:pt idx="26">
                  <c:v>91.678100000000001</c:v>
                </c:pt>
                <c:pt idx="27">
                  <c:v>92.326300000000003</c:v>
                </c:pt>
                <c:pt idx="28">
                  <c:v>92.136899999999997</c:v>
                </c:pt>
                <c:pt idx="29">
                  <c:v>90.997799999999998</c:v>
                </c:pt>
                <c:pt idx="30">
                  <c:v>88.718900000000005</c:v>
                </c:pt>
                <c:pt idx="31">
                  <c:v>89.137699999999995</c:v>
                </c:pt>
                <c:pt idx="32">
                  <c:v>88.595100000000002</c:v>
                </c:pt>
                <c:pt idx="33">
                  <c:v>89.215100000000007</c:v>
                </c:pt>
                <c:pt idx="34">
                  <c:v>91.622600000000006</c:v>
                </c:pt>
                <c:pt idx="35">
                  <c:v>90.948599999999999</c:v>
                </c:pt>
                <c:pt idx="36">
                  <c:v>91.411699999999996</c:v>
                </c:pt>
                <c:pt idx="37">
                  <c:v>91.865799999999993</c:v>
                </c:pt>
                <c:pt idx="38">
                  <c:v>94.678200000000004</c:v>
                </c:pt>
                <c:pt idx="39">
                  <c:v>95.632800000000003</c:v>
                </c:pt>
                <c:pt idx="40">
                  <c:v>96.43</c:v>
                </c:pt>
                <c:pt idx="41">
                  <c:v>92.413200000000003</c:v>
                </c:pt>
                <c:pt idx="42">
                  <c:v>88.490399999999994</c:v>
                </c:pt>
                <c:pt idx="43">
                  <c:v>88.173000000000002</c:v>
                </c:pt>
                <c:pt idx="44">
                  <c:v>89.893299999999996</c:v>
                </c:pt>
                <c:pt idx="45">
                  <c:v>89.484300000000005</c:v>
                </c:pt>
                <c:pt idx="46">
                  <c:v>90.334199999999996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BE-4505-A323-64F9ED5E4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trade'!$L$53:$L$60</c:f>
              <c:numCache>
                <c:formatCode>0.0</c:formatCode>
                <c:ptCount val="8"/>
                <c:pt idx="0">
                  <c:v>94.66</c:v>
                </c:pt>
                <c:pt idx="1">
                  <c:v>95.73</c:v>
                </c:pt>
                <c:pt idx="2">
                  <c:v>97.49</c:v>
                </c:pt>
                <c:pt idx="3">
                  <c:v>94.19</c:v>
                </c:pt>
                <c:pt idx="4">
                  <c:v>95.92</c:v>
                </c:pt>
                <c:pt idx="5">
                  <c:v>93.84</c:v>
                </c:pt>
                <c:pt idx="6">
                  <c:v>95.03</c:v>
                </c:pt>
                <c:pt idx="7">
                  <c:v>93.24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CB-43AE-90B2-DB0A08AE17FC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trade'!$L$62:$L$69</c:f>
              <c:numCache>
                <c:formatCode>0.0</c:formatCode>
                <c:ptCount val="8"/>
                <c:pt idx="0">
                  <c:v>95.01</c:v>
                </c:pt>
                <c:pt idx="1">
                  <c:v>95.59</c:v>
                </c:pt>
                <c:pt idx="2">
                  <c:v>97.74</c:v>
                </c:pt>
                <c:pt idx="3">
                  <c:v>94.67</c:v>
                </c:pt>
                <c:pt idx="4">
                  <c:v>95.57</c:v>
                </c:pt>
                <c:pt idx="5">
                  <c:v>94.92</c:v>
                </c:pt>
                <c:pt idx="6">
                  <c:v>96.28</c:v>
                </c:pt>
                <c:pt idx="7">
                  <c:v>94.31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CB-43AE-90B2-DB0A08AE17FC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trade'!$L$71:$L$78</c:f>
              <c:numCache>
                <c:formatCode>0.0</c:formatCode>
                <c:ptCount val="8"/>
                <c:pt idx="0">
                  <c:v>97.04</c:v>
                </c:pt>
                <c:pt idx="1">
                  <c:v>97.28</c:v>
                </c:pt>
                <c:pt idx="2">
                  <c:v>99.64</c:v>
                </c:pt>
                <c:pt idx="3">
                  <c:v>95.92</c:v>
                </c:pt>
                <c:pt idx="4">
                  <c:v>96.84</c:v>
                </c:pt>
                <c:pt idx="5">
                  <c:v>96.52</c:v>
                </c:pt>
                <c:pt idx="6">
                  <c:v>98.66</c:v>
                </c:pt>
                <c:pt idx="7">
                  <c:v>96.24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CB-43AE-90B2-DB0A08AE1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trade'!$L$82:$L$89</c:f>
              <c:numCache>
                <c:formatCode>0.0</c:formatCode>
                <c:ptCount val="8"/>
                <c:pt idx="0">
                  <c:v>94.2</c:v>
                </c:pt>
                <c:pt idx="1">
                  <c:v>96.27</c:v>
                </c:pt>
                <c:pt idx="2">
                  <c:v>95.05</c:v>
                </c:pt>
                <c:pt idx="3">
                  <c:v>93.65</c:v>
                </c:pt>
                <c:pt idx="4">
                  <c:v>95.51</c:v>
                </c:pt>
                <c:pt idx="5">
                  <c:v>92.74</c:v>
                </c:pt>
                <c:pt idx="6">
                  <c:v>93.34</c:v>
                </c:pt>
                <c:pt idx="7">
                  <c:v>92.18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6F-477B-80B6-AF0D4BE9F9C3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trade'!$L$91:$L$98</c:f>
              <c:numCache>
                <c:formatCode>0.0</c:formatCode>
                <c:ptCount val="8"/>
                <c:pt idx="0">
                  <c:v>94.41</c:v>
                </c:pt>
                <c:pt idx="1">
                  <c:v>95</c:v>
                </c:pt>
                <c:pt idx="2">
                  <c:v>95.26</c:v>
                </c:pt>
                <c:pt idx="3">
                  <c:v>93.39</c:v>
                </c:pt>
                <c:pt idx="4">
                  <c:v>95.21</c:v>
                </c:pt>
                <c:pt idx="5">
                  <c:v>93.51</c:v>
                </c:pt>
                <c:pt idx="6">
                  <c:v>96.46</c:v>
                </c:pt>
                <c:pt idx="7">
                  <c:v>93.63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6F-477B-80B6-AF0D4BE9F9C3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trade'!$L$100:$L$107</c:f>
              <c:numCache>
                <c:formatCode>0.0</c:formatCode>
                <c:ptCount val="8"/>
                <c:pt idx="0">
                  <c:v>96.16</c:v>
                </c:pt>
                <c:pt idx="1">
                  <c:v>96.59</c:v>
                </c:pt>
                <c:pt idx="2">
                  <c:v>97.36</c:v>
                </c:pt>
                <c:pt idx="3">
                  <c:v>94.71</c:v>
                </c:pt>
                <c:pt idx="4">
                  <c:v>96.63</c:v>
                </c:pt>
                <c:pt idx="5">
                  <c:v>95.59</c:v>
                </c:pt>
                <c:pt idx="6">
                  <c:v>98.01</c:v>
                </c:pt>
                <c:pt idx="7">
                  <c:v>94.98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6F-477B-80B6-AF0D4BE9F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trade'!$L$24:$L$30</c:f>
              <c:numCache>
                <c:formatCode>0.0</c:formatCode>
                <c:ptCount val="7"/>
                <c:pt idx="0">
                  <c:v>101.91</c:v>
                </c:pt>
                <c:pt idx="1">
                  <c:v>99.78</c:v>
                </c:pt>
                <c:pt idx="2">
                  <c:v>98.26</c:v>
                </c:pt>
                <c:pt idx="3">
                  <c:v>96.93</c:v>
                </c:pt>
                <c:pt idx="4">
                  <c:v>98.02</c:v>
                </c:pt>
                <c:pt idx="5">
                  <c:v>100.13</c:v>
                </c:pt>
                <c:pt idx="6">
                  <c:v>98.06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1-46EC-A473-1A9F8338DE78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trade'!$L$33:$L$39</c:f>
              <c:numCache>
                <c:formatCode>0.0</c:formatCode>
                <c:ptCount val="7"/>
                <c:pt idx="0">
                  <c:v>102.46</c:v>
                </c:pt>
                <c:pt idx="1">
                  <c:v>99</c:v>
                </c:pt>
                <c:pt idx="2">
                  <c:v>98.45</c:v>
                </c:pt>
                <c:pt idx="3">
                  <c:v>97.29</c:v>
                </c:pt>
                <c:pt idx="4">
                  <c:v>98.78</c:v>
                </c:pt>
                <c:pt idx="5">
                  <c:v>101.52</c:v>
                </c:pt>
                <c:pt idx="6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A1-46EC-A473-1A9F8338DE78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trade'!$L$42:$L$48</c:f>
              <c:numCache>
                <c:formatCode>0.0</c:formatCode>
                <c:ptCount val="7"/>
                <c:pt idx="0">
                  <c:v>107.75</c:v>
                </c:pt>
                <c:pt idx="1">
                  <c:v>100.87</c:v>
                </c:pt>
                <c:pt idx="2">
                  <c:v>100</c:v>
                </c:pt>
                <c:pt idx="3">
                  <c:v>98.76</c:v>
                </c:pt>
                <c:pt idx="4">
                  <c:v>100.01</c:v>
                </c:pt>
                <c:pt idx="5">
                  <c:v>102.61</c:v>
                </c:pt>
                <c:pt idx="6">
                  <c:v>101.27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A1-46EC-A473-1A9F8338D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'Retail trade'!$K$110:$K$256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'Retail trade'!$L$110:$L$256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99.850999999999999</c:v>
                </c:pt>
                <c:pt idx="2">
                  <c:v>95.574100000000001</c:v>
                </c:pt>
                <c:pt idx="3">
                  <c:v>92.980999999999995</c:v>
                </c:pt>
                <c:pt idx="4">
                  <c:v>91.321399999999997</c:v>
                </c:pt>
                <c:pt idx="5">
                  <c:v>91.679199999999994</c:v>
                </c:pt>
                <c:pt idx="6">
                  <c:v>92.2821</c:v>
                </c:pt>
                <c:pt idx="7">
                  <c:v>92.710899999999995</c:v>
                </c:pt>
                <c:pt idx="8">
                  <c:v>94.0488</c:v>
                </c:pt>
                <c:pt idx="9">
                  <c:v>94.449299999999994</c:v>
                </c:pt>
                <c:pt idx="10">
                  <c:v>95.103399999999993</c:v>
                </c:pt>
                <c:pt idx="11">
                  <c:v>95.721400000000003</c:v>
                </c:pt>
                <c:pt idx="12">
                  <c:v>97.853399999999993</c:v>
                </c:pt>
                <c:pt idx="13">
                  <c:v>96.015900000000002</c:v>
                </c:pt>
                <c:pt idx="14">
                  <c:v>96.762500000000003</c:v>
                </c:pt>
                <c:pt idx="15">
                  <c:v>96.460300000000004</c:v>
                </c:pt>
                <c:pt idx="16">
                  <c:v>97.486599999999996</c:v>
                </c:pt>
                <c:pt idx="17">
                  <c:v>98.541600000000003</c:v>
                </c:pt>
                <c:pt idx="18">
                  <c:v>98.062600000000003</c:v>
                </c:pt>
                <c:pt idx="19">
                  <c:v>97.566500000000005</c:v>
                </c:pt>
                <c:pt idx="20">
                  <c:v>97.957300000000004</c:v>
                </c:pt>
                <c:pt idx="21">
                  <c:v>98.252899999999997</c:v>
                </c:pt>
                <c:pt idx="22">
                  <c:v>97.097899999999996</c:v>
                </c:pt>
                <c:pt idx="23">
                  <c:v>96.845200000000006</c:v>
                </c:pt>
                <c:pt idx="24">
                  <c:v>96.941000000000003</c:v>
                </c:pt>
                <c:pt idx="25">
                  <c:v>97.502300000000005</c:v>
                </c:pt>
                <c:pt idx="26">
                  <c:v>97.847200000000001</c:v>
                </c:pt>
                <c:pt idx="27">
                  <c:v>98.018299999999996</c:v>
                </c:pt>
                <c:pt idx="28">
                  <c:v>97.912999999999997</c:v>
                </c:pt>
                <c:pt idx="29">
                  <c:v>96.831999999999994</c:v>
                </c:pt>
                <c:pt idx="30">
                  <c:v>97.342399999999998</c:v>
                </c:pt>
                <c:pt idx="31">
                  <c:v>97.971900000000005</c:v>
                </c:pt>
                <c:pt idx="32">
                  <c:v>98.410899999999998</c:v>
                </c:pt>
                <c:pt idx="33">
                  <c:v>99.6828</c:v>
                </c:pt>
                <c:pt idx="34">
                  <c:v>100.6039</c:v>
                </c:pt>
                <c:pt idx="35">
                  <c:v>101.1161</c:v>
                </c:pt>
                <c:pt idx="36">
                  <c:v>101.63639999999999</c:v>
                </c:pt>
                <c:pt idx="37">
                  <c:v>101.5245</c:v>
                </c:pt>
                <c:pt idx="38">
                  <c:v>103.70310000000001</c:v>
                </c:pt>
                <c:pt idx="39">
                  <c:v>103.0003</c:v>
                </c:pt>
                <c:pt idx="40">
                  <c:v>102.973</c:v>
                </c:pt>
                <c:pt idx="41">
                  <c:v>100.5737</c:v>
                </c:pt>
                <c:pt idx="42">
                  <c:v>98.493799999999993</c:v>
                </c:pt>
                <c:pt idx="43">
                  <c:v>97.724699999999999</c:v>
                </c:pt>
                <c:pt idx="44">
                  <c:v>99.547200000000004</c:v>
                </c:pt>
                <c:pt idx="45">
                  <c:v>98.640699999999995</c:v>
                </c:pt>
                <c:pt idx="46">
                  <c:v>100.667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9D-474C-9642-EFF4E955FD32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'Retail trade'!$K$110:$K$256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'Retail trade'!$L$258:$L$404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99.323599999999999</c:v>
                </c:pt>
                <c:pt idx="2">
                  <c:v>96.863699999999994</c:v>
                </c:pt>
                <c:pt idx="3">
                  <c:v>95.246600000000001</c:v>
                </c:pt>
                <c:pt idx="4">
                  <c:v>95.567800000000005</c:v>
                </c:pt>
                <c:pt idx="5">
                  <c:v>96.736699999999999</c:v>
                </c:pt>
                <c:pt idx="6">
                  <c:v>98.233800000000002</c:v>
                </c:pt>
                <c:pt idx="7">
                  <c:v>97.038499999999999</c:v>
                </c:pt>
                <c:pt idx="8">
                  <c:v>100.3026</c:v>
                </c:pt>
                <c:pt idx="9">
                  <c:v>95.067599999999999</c:v>
                </c:pt>
                <c:pt idx="10">
                  <c:v>94.766599999999997</c:v>
                </c:pt>
                <c:pt idx="11">
                  <c:v>100.13030000000001</c:v>
                </c:pt>
                <c:pt idx="12">
                  <c:v>106.44159999999999</c:v>
                </c:pt>
                <c:pt idx="13">
                  <c:v>101.791</c:v>
                </c:pt>
                <c:pt idx="14">
                  <c:v>101.13079999999999</c:v>
                </c:pt>
                <c:pt idx="15">
                  <c:v>100.32729999999999</c:v>
                </c:pt>
                <c:pt idx="16">
                  <c:v>101.8466</c:v>
                </c:pt>
                <c:pt idx="17">
                  <c:v>100.1996</c:v>
                </c:pt>
                <c:pt idx="18">
                  <c:v>100.5072</c:v>
                </c:pt>
                <c:pt idx="19">
                  <c:v>97.995199999999997</c:v>
                </c:pt>
                <c:pt idx="20">
                  <c:v>100.14570000000001</c:v>
                </c:pt>
                <c:pt idx="21">
                  <c:v>102.52930000000001</c:v>
                </c:pt>
                <c:pt idx="22">
                  <c:v>101.1426</c:v>
                </c:pt>
                <c:pt idx="23">
                  <c:v>97.894000000000005</c:v>
                </c:pt>
                <c:pt idx="24">
                  <c:v>98.909899999999993</c:v>
                </c:pt>
                <c:pt idx="25">
                  <c:v>101.3262</c:v>
                </c:pt>
                <c:pt idx="26">
                  <c:v>102.8472</c:v>
                </c:pt>
                <c:pt idx="27">
                  <c:v>101.4517</c:v>
                </c:pt>
                <c:pt idx="28">
                  <c:v>100.76090000000001</c:v>
                </c:pt>
                <c:pt idx="29">
                  <c:v>99.306299999999993</c:v>
                </c:pt>
                <c:pt idx="30">
                  <c:v>98.441100000000006</c:v>
                </c:pt>
                <c:pt idx="31">
                  <c:v>97.733999999999995</c:v>
                </c:pt>
                <c:pt idx="32">
                  <c:v>97.805300000000003</c:v>
                </c:pt>
                <c:pt idx="33">
                  <c:v>98.919499999999999</c:v>
                </c:pt>
                <c:pt idx="34">
                  <c:v>101.44159999999999</c:v>
                </c:pt>
                <c:pt idx="35">
                  <c:v>102.21040000000001</c:v>
                </c:pt>
                <c:pt idx="36">
                  <c:v>100.8031</c:v>
                </c:pt>
                <c:pt idx="37">
                  <c:v>101.55329999999999</c:v>
                </c:pt>
                <c:pt idx="38">
                  <c:v>105.7277</c:v>
                </c:pt>
                <c:pt idx="39">
                  <c:v>106.29089999999999</c:v>
                </c:pt>
                <c:pt idx="40">
                  <c:v>106.9003</c:v>
                </c:pt>
                <c:pt idx="41">
                  <c:v>106.44540000000001</c:v>
                </c:pt>
                <c:pt idx="42">
                  <c:v>103.17010000000001</c:v>
                </c:pt>
                <c:pt idx="43">
                  <c:v>100.12</c:v>
                </c:pt>
                <c:pt idx="44">
                  <c:v>101.1507</c:v>
                </c:pt>
                <c:pt idx="45">
                  <c:v>99.339500000000001</c:v>
                </c:pt>
                <c:pt idx="46">
                  <c:v>100.6978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9D-474C-9642-EFF4E955F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8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serv...'!$L$53:$L$60</c:f>
              <c:numCache>
                <c:formatCode>0.0</c:formatCode>
                <c:ptCount val="8"/>
                <c:pt idx="0">
                  <c:v>78.53</c:v>
                </c:pt>
                <c:pt idx="1">
                  <c:v>79.45</c:v>
                </c:pt>
                <c:pt idx="2">
                  <c:v>81.48</c:v>
                </c:pt>
                <c:pt idx="3">
                  <c:v>81.25</c:v>
                </c:pt>
                <c:pt idx="4">
                  <c:v>82.38</c:v>
                </c:pt>
                <c:pt idx="5">
                  <c:v>82.21</c:v>
                </c:pt>
                <c:pt idx="6">
                  <c:v>85.41</c:v>
                </c:pt>
                <c:pt idx="7">
                  <c:v>74.23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4F-4F9F-8E24-5C7557DE5009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serv...'!$L$62:$L$69</c:f>
              <c:numCache>
                <c:formatCode>0.0</c:formatCode>
                <c:ptCount val="8"/>
                <c:pt idx="0">
                  <c:v>79.7</c:v>
                </c:pt>
                <c:pt idx="1">
                  <c:v>79.48</c:v>
                </c:pt>
                <c:pt idx="2">
                  <c:v>82.21</c:v>
                </c:pt>
                <c:pt idx="3">
                  <c:v>82.53</c:v>
                </c:pt>
                <c:pt idx="4">
                  <c:v>84.09</c:v>
                </c:pt>
                <c:pt idx="5">
                  <c:v>82.33</c:v>
                </c:pt>
                <c:pt idx="6">
                  <c:v>86.66</c:v>
                </c:pt>
                <c:pt idx="7">
                  <c:v>75.900000000000006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4F-4F9F-8E24-5C7557DE5009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serv...'!$L$71:$L$78</c:f>
              <c:numCache>
                <c:formatCode>0.0</c:formatCode>
                <c:ptCount val="8"/>
                <c:pt idx="0">
                  <c:v>81.88</c:v>
                </c:pt>
                <c:pt idx="1">
                  <c:v>81.41</c:v>
                </c:pt>
                <c:pt idx="2">
                  <c:v>83.97</c:v>
                </c:pt>
                <c:pt idx="3">
                  <c:v>85.06</c:v>
                </c:pt>
                <c:pt idx="4">
                  <c:v>83.98</c:v>
                </c:pt>
                <c:pt idx="5">
                  <c:v>85.04</c:v>
                </c:pt>
                <c:pt idx="6">
                  <c:v>88.7</c:v>
                </c:pt>
                <c:pt idx="7">
                  <c:v>77.989999999999995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4F-4F9F-8E24-5C7557DE5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f...'!$L$24:$L$30</c:f>
              <c:numCache>
                <c:formatCode>0.0</c:formatCode>
                <c:ptCount val="7"/>
                <c:pt idx="0">
                  <c:v>111.57</c:v>
                </c:pt>
                <c:pt idx="1">
                  <c:v>92.74</c:v>
                </c:pt>
                <c:pt idx="2">
                  <c:v>94.92</c:v>
                </c:pt>
                <c:pt idx="3">
                  <c:v>91.84</c:v>
                </c:pt>
                <c:pt idx="4">
                  <c:v>92.46</c:v>
                </c:pt>
                <c:pt idx="5">
                  <c:v>94.52</c:v>
                </c:pt>
                <c:pt idx="6">
                  <c:v>97.91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DB-4A64-A597-B01F7B4A6952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f...'!$L$33:$L$39</c:f>
              <c:numCache>
                <c:formatCode>0.0</c:formatCode>
                <c:ptCount val="7"/>
                <c:pt idx="0">
                  <c:v>121.27</c:v>
                </c:pt>
                <c:pt idx="1">
                  <c:v>98.84</c:v>
                </c:pt>
                <c:pt idx="2">
                  <c:v>98.67</c:v>
                </c:pt>
                <c:pt idx="3">
                  <c:v>95.39</c:v>
                </c:pt>
                <c:pt idx="4">
                  <c:v>95.6</c:v>
                </c:pt>
                <c:pt idx="5">
                  <c:v>97.52</c:v>
                </c:pt>
                <c:pt idx="6">
                  <c:v>97.08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DB-4A64-A597-B01F7B4A6952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f...'!$L$42:$L$48</c:f>
              <c:numCache>
                <c:formatCode>0.0</c:formatCode>
                <c:ptCount val="7"/>
                <c:pt idx="0">
                  <c:v>120.48</c:v>
                </c:pt>
                <c:pt idx="1">
                  <c:v>98.65</c:v>
                </c:pt>
                <c:pt idx="2">
                  <c:v>98.65</c:v>
                </c:pt>
                <c:pt idx="3">
                  <c:v>95.65</c:v>
                </c:pt>
                <c:pt idx="4">
                  <c:v>95.67</c:v>
                </c:pt>
                <c:pt idx="5">
                  <c:v>97.69</c:v>
                </c:pt>
                <c:pt idx="6">
                  <c:v>97.35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DB-4A64-A597-B01F7B4A6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3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serv...'!$L$82:$L$89</c:f>
              <c:numCache>
                <c:formatCode>0.0</c:formatCode>
                <c:ptCount val="8"/>
                <c:pt idx="0">
                  <c:v>76.52</c:v>
                </c:pt>
                <c:pt idx="1">
                  <c:v>78.69</c:v>
                </c:pt>
                <c:pt idx="2">
                  <c:v>79.08</c:v>
                </c:pt>
                <c:pt idx="3">
                  <c:v>79.09</c:v>
                </c:pt>
                <c:pt idx="4">
                  <c:v>82.84</c:v>
                </c:pt>
                <c:pt idx="5">
                  <c:v>82.62</c:v>
                </c:pt>
                <c:pt idx="6">
                  <c:v>84.7</c:v>
                </c:pt>
                <c:pt idx="7">
                  <c:v>71.59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24-4DB5-BA47-737029D33E49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serv...'!$L$91:$L$98</c:f>
              <c:numCache>
                <c:formatCode>0.0</c:formatCode>
                <c:ptCount val="8"/>
                <c:pt idx="0">
                  <c:v>79.2</c:v>
                </c:pt>
                <c:pt idx="1">
                  <c:v>79.819999999999993</c:v>
                </c:pt>
                <c:pt idx="2">
                  <c:v>81.599999999999994</c:v>
                </c:pt>
                <c:pt idx="3">
                  <c:v>81.900000000000006</c:v>
                </c:pt>
                <c:pt idx="4">
                  <c:v>86.37</c:v>
                </c:pt>
                <c:pt idx="5">
                  <c:v>84.46</c:v>
                </c:pt>
                <c:pt idx="6">
                  <c:v>89.04</c:v>
                </c:pt>
                <c:pt idx="7">
                  <c:v>74.8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24-4DB5-BA47-737029D33E49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serv...'!$L$100:$L$107</c:f>
              <c:numCache>
                <c:formatCode>0.0</c:formatCode>
                <c:ptCount val="8"/>
                <c:pt idx="0">
                  <c:v>81.67</c:v>
                </c:pt>
                <c:pt idx="1">
                  <c:v>81.99</c:v>
                </c:pt>
                <c:pt idx="2">
                  <c:v>83.5</c:v>
                </c:pt>
                <c:pt idx="3">
                  <c:v>84.28</c:v>
                </c:pt>
                <c:pt idx="4">
                  <c:v>86.06</c:v>
                </c:pt>
                <c:pt idx="5">
                  <c:v>87.2</c:v>
                </c:pt>
                <c:pt idx="6">
                  <c:v>91.44</c:v>
                </c:pt>
                <c:pt idx="7">
                  <c:v>76.8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24-4DB5-BA47-737029D33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serv...'!$L$24:$L$30</c:f>
              <c:numCache>
                <c:formatCode>0.0</c:formatCode>
                <c:ptCount val="7"/>
                <c:pt idx="0">
                  <c:v>83.68</c:v>
                </c:pt>
                <c:pt idx="1">
                  <c:v>82.56</c:v>
                </c:pt>
                <c:pt idx="2">
                  <c:v>84.51</c:v>
                </c:pt>
                <c:pt idx="3">
                  <c:v>87.3</c:v>
                </c:pt>
                <c:pt idx="4">
                  <c:v>89.58</c:v>
                </c:pt>
                <c:pt idx="5">
                  <c:v>94.13</c:v>
                </c:pt>
                <c:pt idx="6">
                  <c:v>92.77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AF-437B-834C-5FA13F72E018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serv...'!$L$33:$L$39</c:f>
              <c:numCache>
                <c:formatCode>0.0</c:formatCode>
                <c:ptCount val="7"/>
                <c:pt idx="0">
                  <c:v>88.87</c:v>
                </c:pt>
                <c:pt idx="1">
                  <c:v>85.26</c:v>
                </c:pt>
                <c:pt idx="2">
                  <c:v>85.97</c:v>
                </c:pt>
                <c:pt idx="3">
                  <c:v>88.06</c:v>
                </c:pt>
                <c:pt idx="4">
                  <c:v>90.34</c:v>
                </c:pt>
                <c:pt idx="5">
                  <c:v>94.19</c:v>
                </c:pt>
                <c:pt idx="6">
                  <c:v>93.49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AF-437B-834C-5FA13F72E018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serv...'!$L$42:$L$48</c:f>
              <c:numCache>
                <c:formatCode>0.0</c:formatCode>
                <c:ptCount val="7"/>
                <c:pt idx="0">
                  <c:v>93.9</c:v>
                </c:pt>
                <c:pt idx="1">
                  <c:v>87.17</c:v>
                </c:pt>
                <c:pt idx="2">
                  <c:v>87.19</c:v>
                </c:pt>
                <c:pt idx="3">
                  <c:v>89.48</c:v>
                </c:pt>
                <c:pt idx="4">
                  <c:v>91.86</c:v>
                </c:pt>
                <c:pt idx="5">
                  <c:v>95.51</c:v>
                </c:pt>
                <c:pt idx="6">
                  <c:v>95.81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AF-437B-834C-5FA13F72E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'Accommodation and food serv...'!$K$110:$K$256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'Accommodation and food serv...'!$L$110:$L$256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94.652100000000004</c:v>
                </c:pt>
                <c:pt idx="2">
                  <c:v>75.140600000000006</c:v>
                </c:pt>
                <c:pt idx="3">
                  <c:v>66.933899999999994</c:v>
                </c:pt>
                <c:pt idx="4">
                  <c:v>64.367800000000003</c:v>
                </c:pt>
                <c:pt idx="5">
                  <c:v>65.349599999999995</c:v>
                </c:pt>
                <c:pt idx="6">
                  <c:v>68.114800000000002</c:v>
                </c:pt>
                <c:pt idx="7">
                  <c:v>69.947800000000001</c:v>
                </c:pt>
                <c:pt idx="8">
                  <c:v>71.412899999999993</c:v>
                </c:pt>
                <c:pt idx="9">
                  <c:v>71.689800000000005</c:v>
                </c:pt>
                <c:pt idx="10">
                  <c:v>73.091200000000001</c:v>
                </c:pt>
                <c:pt idx="11">
                  <c:v>74.650999999999996</c:v>
                </c:pt>
                <c:pt idx="12">
                  <c:v>77.793199999999999</c:v>
                </c:pt>
                <c:pt idx="13">
                  <c:v>79.864900000000006</c:v>
                </c:pt>
                <c:pt idx="14">
                  <c:v>81.256399999999999</c:v>
                </c:pt>
                <c:pt idx="15">
                  <c:v>82.488699999999994</c:v>
                </c:pt>
                <c:pt idx="16">
                  <c:v>84.984899999999996</c:v>
                </c:pt>
                <c:pt idx="17">
                  <c:v>85.822000000000003</c:v>
                </c:pt>
                <c:pt idx="18">
                  <c:v>86.041399999999996</c:v>
                </c:pt>
                <c:pt idx="19">
                  <c:v>85.698099999999997</c:v>
                </c:pt>
                <c:pt idx="20">
                  <c:v>85.825199999999995</c:v>
                </c:pt>
                <c:pt idx="21">
                  <c:v>83.862099999999998</c:v>
                </c:pt>
                <c:pt idx="22">
                  <c:v>83.972499999999997</c:v>
                </c:pt>
                <c:pt idx="23">
                  <c:v>84.759200000000007</c:v>
                </c:pt>
                <c:pt idx="24">
                  <c:v>84.793400000000005</c:v>
                </c:pt>
                <c:pt idx="25">
                  <c:v>85.011799999999994</c:v>
                </c:pt>
                <c:pt idx="26">
                  <c:v>87.190200000000004</c:v>
                </c:pt>
                <c:pt idx="27">
                  <c:v>87.709900000000005</c:v>
                </c:pt>
                <c:pt idx="28">
                  <c:v>87.687399999999997</c:v>
                </c:pt>
                <c:pt idx="29">
                  <c:v>86.389099999999999</c:v>
                </c:pt>
                <c:pt idx="30">
                  <c:v>86.668899999999994</c:v>
                </c:pt>
                <c:pt idx="31">
                  <c:v>86.877099999999999</c:v>
                </c:pt>
                <c:pt idx="32">
                  <c:v>87.028300000000002</c:v>
                </c:pt>
                <c:pt idx="33">
                  <c:v>87.494200000000006</c:v>
                </c:pt>
                <c:pt idx="34">
                  <c:v>88.256500000000003</c:v>
                </c:pt>
                <c:pt idx="35">
                  <c:v>88.9846</c:v>
                </c:pt>
                <c:pt idx="36">
                  <c:v>89.161100000000005</c:v>
                </c:pt>
                <c:pt idx="37">
                  <c:v>89.849900000000005</c:v>
                </c:pt>
                <c:pt idx="38">
                  <c:v>90.793300000000002</c:v>
                </c:pt>
                <c:pt idx="39">
                  <c:v>91.535700000000006</c:v>
                </c:pt>
                <c:pt idx="40">
                  <c:v>91.556700000000006</c:v>
                </c:pt>
                <c:pt idx="41">
                  <c:v>87.166799999999995</c:v>
                </c:pt>
                <c:pt idx="42">
                  <c:v>83.606499999999997</c:v>
                </c:pt>
                <c:pt idx="43">
                  <c:v>84.821399999999997</c:v>
                </c:pt>
                <c:pt idx="44">
                  <c:v>86.2714</c:v>
                </c:pt>
                <c:pt idx="45">
                  <c:v>86.074100000000001</c:v>
                </c:pt>
                <c:pt idx="46">
                  <c:v>88.480999999999995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E6-43D7-AF69-36CEE52D0614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'Accommodation and food serv...'!$K$110:$K$256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'Accommodation and food serv...'!$L$258:$L$404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91.537199999999999</c:v>
                </c:pt>
                <c:pt idx="2">
                  <c:v>76.373599999999996</c:v>
                </c:pt>
                <c:pt idx="3">
                  <c:v>73.406899999999993</c:v>
                </c:pt>
                <c:pt idx="4">
                  <c:v>72.011600000000001</c:v>
                </c:pt>
                <c:pt idx="5">
                  <c:v>74.196299999999994</c:v>
                </c:pt>
                <c:pt idx="6">
                  <c:v>85.659599999999998</c:v>
                </c:pt>
                <c:pt idx="7">
                  <c:v>82.227800000000002</c:v>
                </c:pt>
                <c:pt idx="8">
                  <c:v>80.060299999999998</c:v>
                </c:pt>
                <c:pt idx="9">
                  <c:v>75.879199999999997</c:v>
                </c:pt>
                <c:pt idx="10">
                  <c:v>76.240600000000001</c:v>
                </c:pt>
                <c:pt idx="11">
                  <c:v>77.010000000000005</c:v>
                </c:pt>
                <c:pt idx="12">
                  <c:v>82.324200000000005</c:v>
                </c:pt>
                <c:pt idx="13">
                  <c:v>84.804500000000004</c:v>
                </c:pt>
                <c:pt idx="14">
                  <c:v>84.806700000000006</c:v>
                </c:pt>
                <c:pt idx="15">
                  <c:v>84.806100000000001</c:v>
                </c:pt>
                <c:pt idx="16">
                  <c:v>94.180899999999994</c:v>
                </c:pt>
                <c:pt idx="17">
                  <c:v>90.943700000000007</c:v>
                </c:pt>
                <c:pt idx="18">
                  <c:v>90.915000000000006</c:v>
                </c:pt>
                <c:pt idx="19">
                  <c:v>89.494299999999996</c:v>
                </c:pt>
                <c:pt idx="20">
                  <c:v>90.915800000000004</c:v>
                </c:pt>
                <c:pt idx="21">
                  <c:v>88.824200000000005</c:v>
                </c:pt>
                <c:pt idx="22">
                  <c:v>89.997799999999998</c:v>
                </c:pt>
                <c:pt idx="23">
                  <c:v>90.557900000000004</c:v>
                </c:pt>
                <c:pt idx="24">
                  <c:v>89.531000000000006</c:v>
                </c:pt>
                <c:pt idx="25">
                  <c:v>89.707099999999997</c:v>
                </c:pt>
                <c:pt idx="26">
                  <c:v>91.868099999999998</c:v>
                </c:pt>
                <c:pt idx="27">
                  <c:v>92.912800000000004</c:v>
                </c:pt>
                <c:pt idx="28">
                  <c:v>92.411699999999996</c:v>
                </c:pt>
                <c:pt idx="29">
                  <c:v>89.466700000000003</c:v>
                </c:pt>
                <c:pt idx="30">
                  <c:v>89.040999999999997</c:v>
                </c:pt>
                <c:pt idx="31">
                  <c:v>86.668899999999994</c:v>
                </c:pt>
                <c:pt idx="32">
                  <c:v>87.425600000000003</c:v>
                </c:pt>
                <c:pt idx="33">
                  <c:v>88.350700000000003</c:v>
                </c:pt>
                <c:pt idx="34">
                  <c:v>90.0595</c:v>
                </c:pt>
                <c:pt idx="35">
                  <c:v>90.533000000000001</c:v>
                </c:pt>
                <c:pt idx="36">
                  <c:v>90.113600000000005</c:v>
                </c:pt>
                <c:pt idx="37">
                  <c:v>91.505899999999997</c:v>
                </c:pt>
                <c:pt idx="38">
                  <c:v>94.139200000000002</c:v>
                </c:pt>
                <c:pt idx="39">
                  <c:v>95.859499999999997</c:v>
                </c:pt>
                <c:pt idx="40">
                  <c:v>97.204599999999999</c:v>
                </c:pt>
                <c:pt idx="41">
                  <c:v>94.246899999999997</c:v>
                </c:pt>
                <c:pt idx="42">
                  <c:v>94.462699999999998</c:v>
                </c:pt>
                <c:pt idx="43">
                  <c:v>90.041399999999996</c:v>
                </c:pt>
                <c:pt idx="44">
                  <c:v>89.359700000000004</c:v>
                </c:pt>
                <c:pt idx="45">
                  <c:v>89.213200000000001</c:v>
                </c:pt>
                <c:pt idx="46">
                  <c:v>92.010800000000003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6-43D7-AF69-36CEE52D0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5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wareh...'!$L$53:$L$60</c:f>
              <c:numCache>
                <c:formatCode>0.0</c:formatCode>
                <c:ptCount val="8"/>
                <c:pt idx="0">
                  <c:v>89.89</c:v>
                </c:pt>
                <c:pt idx="1">
                  <c:v>90.47</c:v>
                </c:pt>
                <c:pt idx="2">
                  <c:v>89.38</c:v>
                </c:pt>
                <c:pt idx="3">
                  <c:v>89.17</c:v>
                </c:pt>
                <c:pt idx="4">
                  <c:v>91.66</c:v>
                </c:pt>
                <c:pt idx="5">
                  <c:v>86.91</c:v>
                </c:pt>
                <c:pt idx="6">
                  <c:v>91.65</c:v>
                </c:pt>
                <c:pt idx="7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55-4A14-BAAD-334900EC1A0D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wareh...'!$L$62:$L$69</c:f>
              <c:numCache>
                <c:formatCode>0.0</c:formatCode>
                <c:ptCount val="8"/>
                <c:pt idx="0">
                  <c:v>91.32</c:v>
                </c:pt>
                <c:pt idx="1">
                  <c:v>92.15</c:v>
                </c:pt>
                <c:pt idx="2">
                  <c:v>91.78</c:v>
                </c:pt>
                <c:pt idx="3">
                  <c:v>93.69</c:v>
                </c:pt>
                <c:pt idx="4">
                  <c:v>94.51</c:v>
                </c:pt>
                <c:pt idx="5">
                  <c:v>91.98</c:v>
                </c:pt>
                <c:pt idx="6">
                  <c:v>93.66</c:v>
                </c:pt>
                <c:pt idx="7">
                  <c:v>88.39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55-4A14-BAAD-334900EC1A0D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wareh...'!$L$71:$L$78</c:f>
              <c:numCache>
                <c:formatCode>0.0</c:formatCode>
                <c:ptCount val="8"/>
                <c:pt idx="0">
                  <c:v>92.81</c:v>
                </c:pt>
                <c:pt idx="1">
                  <c:v>93.12</c:v>
                </c:pt>
                <c:pt idx="2">
                  <c:v>93.5</c:v>
                </c:pt>
                <c:pt idx="3">
                  <c:v>94.75</c:v>
                </c:pt>
                <c:pt idx="4">
                  <c:v>94.61</c:v>
                </c:pt>
                <c:pt idx="5">
                  <c:v>91.34</c:v>
                </c:pt>
                <c:pt idx="6">
                  <c:v>95.39</c:v>
                </c:pt>
                <c:pt idx="7">
                  <c:v>89.37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55-4A14-BAAD-334900EC1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wareh...'!$L$82:$L$89</c:f>
              <c:numCache>
                <c:formatCode>0.0</c:formatCode>
                <c:ptCount val="8"/>
                <c:pt idx="0">
                  <c:v>90.16</c:v>
                </c:pt>
                <c:pt idx="1">
                  <c:v>92.28</c:v>
                </c:pt>
                <c:pt idx="2">
                  <c:v>88.69</c:v>
                </c:pt>
                <c:pt idx="3">
                  <c:v>90.9</c:v>
                </c:pt>
                <c:pt idx="4">
                  <c:v>89.73</c:v>
                </c:pt>
                <c:pt idx="5">
                  <c:v>90.6</c:v>
                </c:pt>
                <c:pt idx="6">
                  <c:v>88.14</c:v>
                </c:pt>
                <c:pt idx="7">
                  <c:v>91.59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09-4986-8C00-E4BFBF96AF62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wareh...'!$L$91:$L$98</c:f>
              <c:numCache>
                <c:formatCode>0.0</c:formatCode>
                <c:ptCount val="8"/>
                <c:pt idx="0">
                  <c:v>90.88</c:v>
                </c:pt>
                <c:pt idx="1">
                  <c:v>92.2</c:v>
                </c:pt>
                <c:pt idx="2">
                  <c:v>90.53</c:v>
                </c:pt>
                <c:pt idx="3">
                  <c:v>93.84</c:v>
                </c:pt>
                <c:pt idx="4">
                  <c:v>90.76</c:v>
                </c:pt>
                <c:pt idx="5">
                  <c:v>93.2</c:v>
                </c:pt>
                <c:pt idx="6">
                  <c:v>88.7</c:v>
                </c:pt>
                <c:pt idx="7">
                  <c:v>94.17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09-4986-8C00-E4BFBF96AF62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wareh...'!$L$100:$L$107</c:f>
              <c:numCache>
                <c:formatCode>0.0</c:formatCode>
                <c:ptCount val="8"/>
                <c:pt idx="0">
                  <c:v>92.29</c:v>
                </c:pt>
                <c:pt idx="1">
                  <c:v>93.78</c:v>
                </c:pt>
                <c:pt idx="2">
                  <c:v>92.56</c:v>
                </c:pt>
                <c:pt idx="3">
                  <c:v>95.25</c:v>
                </c:pt>
                <c:pt idx="4">
                  <c:v>91.21</c:v>
                </c:pt>
                <c:pt idx="5">
                  <c:v>93.12</c:v>
                </c:pt>
                <c:pt idx="6">
                  <c:v>90.63</c:v>
                </c:pt>
                <c:pt idx="7">
                  <c:v>95.23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09-4986-8C00-E4BFBF96A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wareh...'!$L$24:$L$30</c:f>
              <c:numCache>
                <c:formatCode>0.0</c:formatCode>
                <c:ptCount val="7"/>
                <c:pt idx="0">
                  <c:v>94.42</c:v>
                </c:pt>
                <c:pt idx="1">
                  <c:v>86.7</c:v>
                </c:pt>
                <c:pt idx="2">
                  <c:v>91.88</c:v>
                </c:pt>
                <c:pt idx="3">
                  <c:v>91.43</c:v>
                </c:pt>
                <c:pt idx="4">
                  <c:v>91.9</c:v>
                </c:pt>
                <c:pt idx="5">
                  <c:v>92.6</c:v>
                </c:pt>
                <c:pt idx="6">
                  <c:v>80.47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8-4AD0-B746-F1018169B5A4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wareh...'!$L$33:$L$39</c:f>
              <c:numCache>
                <c:formatCode>0.0</c:formatCode>
                <c:ptCount val="7"/>
                <c:pt idx="0">
                  <c:v>101.03</c:v>
                </c:pt>
                <c:pt idx="1">
                  <c:v>89.69</c:v>
                </c:pt>
                <c:pt idx="2">
                  <c:v>93.39</c:v>
                </c:pt>
                <c:pt idx="3">
                  <c:v>92.97</c:v>
                </c:pt>
                <c:pt idx="4">
                  <c:v>93.65</c:v>
                </c:pt>
                <c:pt idx="5">
                  <c:v>95.24</c:v>
                </c:pt>
                <c:pt idx="6">
                  <c:v>84.81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38-4AD0-B746-F1018169B5A4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wareh...'!$L$42:$L$48</c:f>
              <c:numCache>
                <c:formatCode>0.0</c:formatCode>
                <c:ptCount val="7"/>
                <c:pt idx="0">
                  <c:v>102.01</c:v>
                </c:pt>
                <c:pt idx="1">
                  <c:v>90.18</c:v>
                </c:pt>
                <c:pt idx="2">
                  <c:v>93.98</c:v>
                </c:pt>
                <c:pt idx="3">
                  <c:v>93.82</c:v>
                </c:pt>
                <c:pt idx="4">
                  <c:v>94.83</c:v>
                </c:pt>
                <c:pt idx="5">
                  <c:v>98.21</c:v>
                </c:pt>
                <c:pt idx="6">
                  <c:v>92.56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38-4AD0-B746-F1018169B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'Transport, postal and wareh...'!$K$110:$K$256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'Transport, postal and wareh...'!$L$110:$L$256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99.257999999999996</c:v>
                </c:pt>
                <c:pt idx="2">
                  <c:v>97.168899999999994</c:v>
                </c:pt>
                <c:pt idx="3">
                  <c:v>96.493899999999996</c:v>
                </c:pt>
                <c:pt idx="4">
                  <c:v>95.279799999999994</c:v>
                </c:pt>
                <c:pt idx="5">
                  <c:v>94.929100000000005</c:v>
                </c:pt>
                <c:pt idx="6">
                  <c:v>95.405799999999999</c:v>
                </c:pt>
                <c:pt idx="7">
                  <c:v>95.721100000000007</c:v>
                </c:pt>
                <c:pt idx="8">
                  <c:v>95.069100000000006</c:v>
                </c:pt>
                <c:pt idx="9">
                  <c:v>95.558300000000003</c:v>
                </c:pt>
                <c:pt idx="10">
                  <c:v>95.874499999999998</c:v>
                </c:pt>
                <c:pt idx="11">
                  <c:v>95.567400000000006</c:v>
                </c:pt>
                <c:pt idx="12">
                  <c:v>96.0017</c:v>
                </c:pt>
                <c:pt idx="13">
                  <c:v>96.333799999999997</c:v>
                </c:pt>
                <c:pt idx="14">
                  <c:v>96.057100000000005</c:v>
                </c:pt>
                <c:pt idx="15">
                  <c:v>93.333100000000002</c:v>
                </c:pt>
                <c:pt idx="16">
                  <c:v>94.080799999999996</c:v>
                </c:pt>
                <c:pt idx="17">
                  <c:v>95.241</c:v>
                </c:pt>
                <c:pt idx="18">
                  <c:v>96.031999999999996</c:v>
                </c:pt>
                <c:pt idx="19">
                  <c:v>96.200500000000005</c:v>
                </c:pt>
                <c:pt idx="20">
                  <c:v>96.366</c:v>
                </c:pt>
                <c:pt idx="21">
                  <c:v>96.6233</c:v>
                </c:pt>
                <c:pt idx="22">
                  <c:v>96.331500000000005</c:v>
                </c:pt>
                <c:pt idx="23">
                  <c:v>96.311000000000007</c:v>
                </c:pt>
                <c:pt idx="24">
                  <c:v>96.008300000000006</c:v>
                </c:pt>
                <c:pt idx="25">
                  <c:v>95.927499999999995</c:v>
                </c:pt>
                <c:pt idx="26">
                  <c:v>95.853300000000004</c:v>
                </c:pt>
                <c:pt idx="27">
                  <c:v>96.161900000000003</c:v>
                </c:pt>
                <c:pt idx="28">
                  <c:v>95.611099999999993</c:v>
                </c:pt>
                <c:pt idx="29">
                  <c:v>94.582400000000007</c:v>
                </c:pt>
                <c:pt idx="30">
                  <c:v>93.923299999999998</c:v>
                </c:pt>
                <c:pt idx="31">
                  <c:v>94.570899999999995</c:v>
                </c:pt>
                <c:pt idx="32">
                  <c:v>94.7102</c:v>
                </c:pt>
                <c:pt idx="33">
                  <c:v>94.877499999999998</c:v>
                </c:pt>
                <c:pt idx="34">
                  <c:v>95.107200000000006</c:v>
                </c:pt>
                <c:pt idx="35">
                  <c:v>95.8202</c:v>
                </c:pt>
                <c:pt idx="36">
                  <c:v>95.52</c:v>
                </c:pt>
                <c:pt idx="37">
                  <c:v>95.719700000000003</c:v>
                </c:pt>
                <c:pt idx="38">
                  <c:v>95.611500000000007</c:v>
                </c:pt>
                <c:pt idx="39">
                  <c:v>96.079700000000003</c:v>
                </c:pt>
                <c:pt idx="40">
                  <c:v>95.544399999999996</c:v>
                </c:pt>
                <c:pt idx="41">
                  <c:v>93.1096</c:v>
                </c:pt>
                <c:pt idx="42">
                  <c:v>90.569599999999994</c:v>
                </c:pt>
                <c:pt idx="43">
                  <c:v>91.235600000000005</c:v>
                </c:pt>
                <c:pt idx="44">
                  <c:v>92.220699999999994</c:v>
                </c:pt>
                <c:pt idx="45">
                  <c:v>92.475399999999993</c:v>
                </c:pt>
                <c:pt idx="46">
                  <c:v>93.740300000000005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1-43A5-B525-7CF40E1C08D4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'Transport, postal and wareh...'!$K$110:$K$256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'Transport, postal and wareh...'!$L$258:$L$404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100.6566</c:v>
                </c:pt>
                <c:pt idx="2">
                  <c:v>98.099900000000005</c:v>
                </c:pt>
                <c:pt idx="3">
                  <c:v>96.525800000000004</c:v>
                </c:pt>
                <c:pt idx="4">
                  <c:v>93.355000000000004</c:v>
                </c:pt>
                <c:pt idx="5">
                  <c:v>92.829400000000007</c:v>
                </c:pt>
                <c:pt idx="6">
                  <c:v>93.363799999999998</c:v>
                </c:pt>
                <c:pt idx="7">
                  <c:v>92.160899999999998</c:v>
                </c:pt>
                <c:pt idx="8">
                  <c:v>89.128900000000002</c:v>
                </c:pt>
                <c:pt idx="9">
                  <c:v>89.187100000000001</c:v>
                </c:pt>
                <c:pt idx="10">
                  <c:v>89.104399999999998</c:v>
                </c:pt>
                <c:pt idx="11">
                  <c:v>90.539500000000004</c:v>
                </c:pt>
                <c:pt idx="12">
                  <c:v>92.976399999999998</c:v>
                </c:pt>
                <c:pt idx="13">
                  <c:v>93.295400000000001</c:v>
                </c:pt>
                <c:pt idx="14">
                  <c:v>93.777299999999997</c:v>
                </c:pt>
                <c:pt idx="15">
                  <c:v>92.298299999999998</c:v>
                </c:pt>
                <c:pt idx="16">
                  <c:v>92.233699999999999</c:v>
                </c:pt>
                <c:pt idx="17">
                  <c:v>88.948499999999996</c:v>
                </c:pt>
                <c:pt idx="18">
                  <c:v>88.904200000000003</c:v>
                </c:pt>
                <c:pt idx="19">
                  <c:v>89.414900000000003</c:v>
                </c:pt>
                <c:pt idx="20">
                  <c:v>89.040300000000002</c:v>
                </c:pt>
                <c:pt idx="21">
                  <c:v>90.444900000000004</c:v>
                </c:pt>
                <c:pt idx="22">
                  <c:v>91.089299999999994</c:v>
                </c:pt>
                <c:pt idx="23">
                  <c:v>91.125600000000006</c:v>
                </c:pt>
                <c:pt idx="24">
                  <c:v>89.121700000000004</c:v>
                </c:pt>
                <c:pt idx="25">
                  <c:v>91.867900000000006</c:v>
                </c:pt>
                <c:pt idx="26">
                  <c:v>91.716999999999999</c:v>
                </c:pt>
                <c:pt idx="27">
                  <c:v>96.120400000000004</c:v>
                </c:pt>
                <c:pt idx="28">
                  <c:v>97.955299999999994</c:v>
                </c:pt>
                <c:pt idx="29">
                  <c:v>93.455299999999994</c:v>
                </c:pt>
                <c:pt idx="30">
                  <c:v>88.561499999999995</c:v>
                </c:pt>
                <c:pt idx="31">
                  <c:v>89.398200000000003</c:v>
                </c:pt>
                <c:pt idx="32">
                  <c:v>89.831400000000002</c:v>
                </c:pt>
                <c:pt idx="33">
                  <c:v>90.117599999999996</c:v>
                </c:pt>
                <c:pt idx="34">
                  <c:v>90.596400000000003</c:v>
                </c:pt>
                <c:pt idx="35">
                  <c:v>91.640199999999993</c:v>
                </c:pt>
                <c:pt idx="36">
                  <c:v>91.194800000000001</c:v>
                </c:pt>
                <c:pt idx="37">
                  <c:v>91.9435</c:v>
                </c:pt>
                <c:pt idx="38">
                  <c:v>93.688900000000004</c:v>
                </c:pt>
                <c:pt idx="39">
                  <c:v>94.467600000000004</c:v>
                </c:pt>
                <c:pt idx="40">
                  <c:v>94.054900000000004</c:v>
                </c:pt>
                <c:pt idx="41">
                  <c:v>90.915599999999998</c:v>
                </c:pt>
                <c:pt idx="42">
                  <c:v>88.214200000000005</c:v>
                </c:pt>
                <c:pt idx="43">
                  <c:v>88.753699999999995</c:v>
                </c:pt>
                <c:pt idx="44">
                  <c:v>89.695999999999998</c:v>
                </c:pt>
                <c:pt idx="45">
                  <c:v>90.043700000000001</c:v>
                </c:pt>
                <c:pt idx="46">
                  <c:v>89.781800000000004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91-43A5-B525-7CF40E1C0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telec...'!$L$53:$L$60</c:f>
              <c:numCache>
                <c:formatCode>0.0</c:formatCode>
                <c:ptCount val="8"/>
                <c:pt idx="0">
                  <c:v>86.41</c:v>
                </c:pt>
                <c:pt idx="1">
                  <c:v>83.28</c:v>
                </c:pt>
                <c:pt idx="2">
                  <c:v>83.88</c:v>
                </c:pt>
                <c:pt idx="3">
                  <c:v>89.14</c:v>
                </c:pt>
                <c:pt idx="4">
                  <c:v>88.88</c:v>
                </c:pt>
                <c:pt idx="5">
                  <c:v>87.97</c:v>
                </c:pt>
                <c:pt idx="6">
                  <c:v>88.85</c:v>
                </c:pt>
                <c:pt idx="7">
                  <c:v>91.69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9A-4B9C-888E-3AAABBDDC485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telec...'!$L$62:$L$69</c:f>
              <c:numCache>
                <c:formatCode>0.0</c:formatCode>
                <c:ptCount val="8"/>
                <c:pt idx="0">
                  <c:v>88.78</c:v>
                </c:pt>
                <c:pt idx="1">
                  <c:v>84.87</c:v>
                </c:pt>
                <c:pt idx="2">
                  <c:v>86.95</c:v>
                </c:pt>
                <c:pt idx="3">
                  <c:v>90.52</c:v>
                </c:pt>
                <c:pt idx="4">
                  <c:v>88.86</c:v>
                </c:pt>
                <c:pt idx="5">
                  <c:v>89.6</c:v>
                </c:pt>
                <c:pt idx="6">
                  <c:v>90.71</c:v>
                </c:pt>
                <c:pt idx="7">
                  <c:v>92.8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9A-4B9C-888E-3AAABBDDC485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telec...'!$L$71:$L$78</c:f>
              <c:numCache>
                <c:formatCode>0.0</c:formatCode>
                <c:ptCount val="8"/>
                <c:pt idx="0">
                  <c:v>90.01</c:v>
                </c:pt>
                <c:pt idx="1">
                  <c:v>86.11</c:v>
                </c:pt>
                <c:pt idx="2">
                  <c:v>88.63</c:v>
                </c:pt>
                <c:pt idx="3">
                  <c:v>92.99</c:v>
                </c:pt>
                <c:pt idx="4">
                  <c:v>90.55</c:v>
                </c:pt>
                <c:pt idx="5">
                  <c:v>90.6</c:v>
                </c:pt>
                <c:pt idx="6">
                  <c:v>94.43</c:v>
                </c:pt>
                <c:pt idx="7">
                  <c:v>93.49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9A-4B9C-888E-3AAABBDDC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telec...'!$L$82:$L$89</c:f>
              <c:numCache>
                <c:formatCode>0.0</c:formatCode>
                <c:ptCount val="8"/>
                <c:pt idx="0">
                  <c:v>84.05</c:v>
                </c:pt>
                <c:pt idx="1">
                  <c:v>84.72</c:v>
                </c:pt>
                <c:pt idx="2">
                  <c:v>81.84</c:v>
                </c:pt>
                <c:pt idx="3">
                  <c:v>88.27</c:v>
                </c:pt>
                <c:pt idx="4">
                  <c:v>88.38</c:v>
                </c:pt>
                <c:pt idx="5">
                  <c:v>85.06</c:v>
                </c:pt>
                <c:pt idx="6">
                  <c:v>86.25</c:v>
                </c:pt>
                <c:pt idx="7">
                  <c:v>90.45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CD-4223-B28C-AE6A0C8F242C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telec...'!$L$91:$L$98</c:f>
              <c:numCache>
                <c:formatCode>0.0</c:formatCode>
                <c:ptCount val="8"/>
                <c:pt idx="0">
                  <c:v>87.44</c:v>
                </c:pt>
                <c:pt idx="1">
                  <c:v>87.08</c:v>
                </c:pt>
                <c:pt idx="2">
                  <c:v>84.71</c:v>
                </c:pt>
                <c:pt idx="3">
                  <c:v>90.91</c:v>
                </c:pt>
                <c:pt idx="4">
                  <c:v>89.85</c:v>
                </c:pt>
                <c:pt idx="5">
                  <c:v>87.75</c:v>
                </c:pt>
                <c:pt idx="6">
                  <c:v>86.25</c:v>
                </c:pt>
                <c:pt idx="7">
                  <c:v>91.91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CD-4223-B28C-AE6A0C8F242C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telec...'!$L$100:$L$107</c:f>
              <c:numCache>
                <c:formatCode>0.0</c:formatCode>
                <c:ptCount val="8"/>
                <c:pt idx="0">
                  <c:v>89.31</c:v>
                </c:pt>
                <c:pt idx="1">
                  <c:v>87.99</c:v>
                </c:pt>
                <c:pt idx="2">
                  <c:v>86.84</c:v>
                </c:pt>
                <c:pt idx="3">
                  <c:v>93.73</c:v>
                </c:pt>
                <c:pt idx="4">
                  <c:v>92.02</c:v>
                </c:pt>
                <c:pt idx="5">
                  <c:v>89.31</c:v>
                </c:pt>
                <c:pt idx="6">
                  <c:v>90.9</c:v>
                </c:pt>
                <c:pt idx="7">
                  <c:v>93.24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CD-4223-B28C-AE6A0C8F2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telec...'!$L$24:$L$30</c:f>
              <c:numCache>
                <c:formatCode>0.0</c:formatCode>
                <c:ptCount val="7"/>
                <c:pt idx="0">
                  <c:v>70.38</c:v>
                </c:pt>
                <c:pt idx="1">
                  <c:v>80.72</c:v>
                </c:pt>
                <c:pt idx="2">
                  <c:v>85.41</c:v>
                </c:pt>
                <c:pt idx="3">
                  <c:v>88.19</c:v>
                </c:pt>
                <c:pt idx="4">
                  <c:v>89.43</c:v>
                </c:pt>
                <c:pt idx="5">
                  <c:v>92.18</c:v>
                </c:pt>
                <c:pt idx="6">
                  <c:v>88.12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20-4CC4-9F30-6EC4AA6455AB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telec...'!$L$33:$L$39</c:f>
              <c:numCache>
                <c:formatCode>0.0</c:formatCode>
                <c:ptCount val="7"/>
                <c:pt idx="0">
                  <c:v>73.790000000000006</c:v>
                </c:pt>
                <c:pt idx="1">
                  <c:v>83.89</c:v>
                </c:pt>
                <c:pt idx="2">
                  <c:v>87.4</c:v>
                </c:pt>
                <c:pt idx="3">
                  <c:v>90.2</c:v>
                </c:pt>
                <c:pt idx="4">
                  <c:v>91.73</c:v>
                </c:pt>
                <c:pt idx="5">
                  <c:v>95.2</c:v>
                </c:pt>
                <c:pt idx="6">
                  <c:v>95.08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20-4CC4-9F30-6EC4AA6455AB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telec...'!$L$42:$L$48</c:f>
              <c:numCache>
                <c:formatCode>0.0</c:formatCode>
                <c:ptCount val="7"/>
                <c:pt idx="0">
                  <c:v>73.84</c:v>
                </c:pt>
                <c:pt idx="1">
                  <c:v>86.16</c:v>
                </c:pt>
                <c:pt idx="2">
                  <c:v>88.67</c:v>
                </c:pt>
                <c:pt idx="3">
                  <c:v>91.4</c:v>
                </c:pt>
                <c:pt idx="4">
                  <c:v>93.26</c:v>
                </c:pt>
                <c:pt idx="5">
                  <c:v>97.41</c:v>
                </c:pt>
                <c:pt idx="6">
                  <c:v>96.76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20-4CC4-9F30-6EC4AA645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'Agriculture, forestry and f...'!$K$110:$K$256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'Agriculture, forestry and f...'!$L$110:$L$256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100.3164</c:v>
                </c:pt>
                <c:pt idx="2">
                  <c:v>99.347099999999998</c:v>
                </c:pt>
                <c:pt idx="3">
                  <c:v>97.136799999999994</c:v>
                </c:pt>
                <c:pt idx="4">
                  <c:v>95.569299999999998</c:v>
                </c:pt>
                <c:pt idx="5">
                  <c:v>95.959199999999996</c:v>
                </c:pt>
                <c:pt idx="6">
                  <c:v>96.441999999999993</c:v>
                </c:pt>
                <c:pt idx="7">
                  <c:v>96.229399999999998</c:v>
                </c:pt>
                <c:pt idx="8">
                  <c:v>96.564499999999995</c:v>
                </c:pt>
                <c:pt idx="9">
                  <c:v>96.707999999999998</c:v>
                </c:pt>
                <c:pt idx="10">
                  <c:v>96.519900000000007</c:v>
                </c:pt>
                <c:pt idx="11">
                  <c:v>96.128500000000003</c:v>
                </c:pt>
                <c:pt idx="12">
                  <c:v>96.439099999999996</c:v>
                </c:pt>
                <c:pt idx="13">
                  <c:v>96.994799999999998</c:v>
                </c:pt>
                <c:pt idx="14">
                  <c:v>97.300399999999996</c:v>
                </c:pt>
                <c:pt idx="15">
                  <c:v>97.228300000000004</c:v>
                </c:pt>
                <c:pt idx="16">
                  <c:v>97.775999999999996</c:v>
                </c:pt>
                <c:pt idx="17">
                  <c:v>98.477900000000005</c:v>
                </c:pt>
                <c:pt idx="18">
                  <c:v>98.472899999999996</c:v>
                </c:pt>
                <c:pt idx="19">
                  <c:v>98.575199999999995</c:v>
                </c:pt>
                <c:pt idx="20">
                  <c:v>98.673199999999994</c:v>
                </c:pt>
                <c:pt idx="21">
                  <c:v>98.774100000000004</c:v>
                </c:pt>
                <c:pt idx="22">
                  <c:v>98.800799999999995</c:v>
                </c:pt>
                <c:pt idx="23">
                  <c:v>98.775599999999997</c:v>
                </c:pt>
                <c:pt idx="24">
                  <c:v>99.344899999999996</c:v>
                </c:pt>
                <c:pt idx="25">
                  <c:v>100.1614</c:v>
                </c:pt>
                <c:pt idx="26">
                  <c:v>100.4021</c:v>
                </c:pt>
                <c:pt idx="27">
                  <c:v>100.8677</c:v>
                </c:pt>
                <c:pt idx="28">
                  <c:v>100.70050000000001</c:v>
                </c:pt>
                <c:pt idx="29">
                  <c:v>99.685100000000006</c:v>
                </c:pt>
                <c:pt idx="30">
                  <c:v>98.605500000000006</c:v>
                </c:pt>
                <c:pt idx="31">
                  <c:v>99.558899999999994</c:v>
                </c:pt>
                <c:pt idx="32">
                  <c:v>99.849400000000003</c:v>
                </c:pt>
                <c:pt idx="33">
                  <c:v>100.0202</c:v>
                </c:pt>
                <c:pt idx="34">
                  <c:v>100.44110000000001</c:v>
                </c:pt>
                <c:pt idx="35">
                  <c:v>101.37860000000001</c:v>
                </c:pt>
                <c:pt idx="36">
                  <c:v>102.1527</c:v>
                </c:pt>
                <c:pt idx="37">
                  <c:v>102.6002</c:v>
                </c:pt>
                <c:pt idx="38">
                  <c:v>103.3591</c:v>
                </c:pt>
                <c:pt idx="39">
                  <c:v>103.5472</c:v>
                </c:pt>
                <c:pt idx="40">
                  <c:v>102.4359</c:v>
                </c:pt>
                <c:pt idx="41">
                  <c:v>97.406999999999996</c:v>
                </c:pt>
                <c:pt idx="42">
                  <c:v>92.043000000000006</c:v>
                </c:pt>
                <c:pt idx="43">
                  <c:v>94.252600000000001</c:v>
                </c:pt>
                <c:pt idx="44">
                  <c:v>96.243099999999998</c:v>
                </c:pt>
                <c:pt idx="45">
                  <c:v>96.109800000000007</c:v>
                </c:pt>
                <c:pt idx="46">
                  <c:v>96.030799999999999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4D-4826-9ED4-46BD755AB4D9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'Agriculture, forestry and f...'!$K$110:$K$256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'Agriculture, forestry and f...'!$L$258:$L$404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102.16759999999999</c:v>
                </c:pt>
                <c:pt idx="2">
                  <c:v>103.0598</c:v>
                </c:pt>
                <c:pt idx="3">
                  <c:v>102.1023</c:v>
                </c:pt>
                <c:pt idx="4">
                  <c:v>98.483000000000004</c:v>
                </c:pt>
                <c:pt idx="5">
                  <c:v>99.155799999999999</c:v>
                </c:pt>
                <c:pt idx="6">
                  <c:v>101.84820000000001</c:v>
                </c:pt>
                <c:pt idx="7">
                  <c:v>102.23090000000001</c:v>
                </c:pt>
                <c:pt idx="8">
                  <c:v>101.3424</c:v>
                </c:pt>
                <c:pt idx="9">
                  <c:v>100.7671</c:v>
                </c:pt>
                <c:pt idx="10">
                  <c:v>100.4635</c:v>
                </c:pt>
                <c:pt idx="11">
                  <c:v>99.494299999999996</c:v>
                </c:pt>
                <c:pt idx="12">
                  <c:v>99.743600000000001</c:v>
                </c:pt>
                <c:pt idx="13">
                  <c:v>101.5424</c:v>
                </c:pt>
                <c:pt idx="14">
                  <c:v>105.89230000000001</c:v>
                </c:pt>
                <c:pt idx="15">
                  <c:v>105.2521</c:v>
                </c:pt>
                <c:pt idx="16">
                  <c:v>102.7037</c:v>
                </c:pt>
                <c:pt idx="17">
                  <c:v>97.537800000000004</c:v>
                </c:pt>
                <c:pt idx="18">
                  <c:v>97.649199999999993</c:v>
                </c:pt>
                <c:pt idx="19">
                  <c:v>97.212299999999999</c:v>
                </c:pt>
                <c:pt idx="20">
                  <c:v>98.952699999999993</c:v>
                </c:pt>
                <c:pt idx="21">
                  <c:v>98.345399999999998</c:v>
                </c:pt>
                <c:pt idx="22">
                  <c:v>98.076899999999995</c:v>
                </c:pt>
                <c:pt idx="23">
                  <c:v>99.037499999999994</c:v>
                </c:pt>
                <c:pt idx="24">
                  <c:v>101.0343</c:v>
                </c:pt>
                <c:pt idx="25">
                  <c:v>102.3417</c:v>
                </c:pt>
                <c:pt idx="26">
                  <c:v>102.9714</c:v>
                </c:pt>
                <c:pt idx="27">
                  <c:v>104.146</c:v>
                </c:pt>
                <c:pt idx="28">
                  <c:v>104.3651</c:v>
                </c:pt>
                <c:pt idx="29">
                  <c:v>104.2654</c:v>
                </c:pt>
                <c:pt idx="30">
                  <c:v>102.0076</c:v>
                </c:pt>
                <c:pt idx="31">
                  <c:v>102.8351</c:v>
                </c:pt>
                <c:pt idx="32">
                  <c:v>103.3353</c:v>
                </c:pt>
                <c:pt idx="33">
                  <c:v>103.7381</c:v>
                </c:pt>
                <c:pt idx="34">
                  <c:v>105.59529999999999</c:v>
                </c:pt>
                <c:pt idx="35">
                  <c:v>106.6884</c:v>
                </c:pt>
                <c:pt idx="36">
                  <c:v>107.75830000000001</c:v>
                </c:pt>
                <c:pt idx="37">
                  <c:v>108.5363</c:v>
                </c:pt>
                <c:pt idx="38">
                  <c:v>110.1247</c:v>
                </c:pt>
                <c:pt idx="39">
                  <c:v>110.99769999999999</c:v>
                </c:pt>
                <c:pt idx="40">
                  <c:v>109.3875</c:v>
                </c:pt>
                <c:pt idx="41">
                  <c:v>99.054699999999997</c:v>
                </c:pt>
                <c:pt idx="42">
                  <c:v>92.438000000000002</c:v>
                </c:pt>
                <c:pt idx="43">
                  <c:v>96.068100000000001</c:v>
                </c:pt>
                <c:pt idx="44">
                  <c:v>100.5339</c:v>
                </c:pt>
                <c:pt idx="45">
                  <c:v>100.16549999999999</c:v>
                </c:pt>
                <c:pt idx="46">
                  <c:v>97.922799999999995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D-4826-9ED4-46BD755AB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14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'Information media and telec...'!$K$110:$K$256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'Information media and telec...'!$L$110:$L$256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98.986999999999995</c:v>
                </c:pt>
                <c:pt idx="2">
                  <c:v>96.207599999999999</c:v>
                </c:pt>
                <c:pt idx="3">
                  <c:v>93.430199999999999</c:v>
                </c:pt>
                <c:pt idx="4">
                  <c:v>91.657899999999998</c:v>
                </c:pt>
                <c:pt idx="5">
                  <c:v>91.610299999999995</c:v>
                </c:pt>
                <c:pt idx="6">
                  <c:v>92.414500000000004</c:v>
                </c:pt>
                <c:pt idx="7">
                  <c:v>92.144900000000007</c:v>
                </c:pt>
                <c:pt idx="8">
                  <c:v>89.578299999999999</c:v>
                </c:pt>
                <c:pt idx="9">
                  <c:v>89.787099999999995</c:v>
                </c:pt>
                <c:pt idx="10">
                  <c:v>89.855099999999993</c:v>
                </c:pt>
                <c:pt idx="11">
                  <c:v>89.953599999999994</c:v>
                </c:pt>
                <c:pt idx="12">
                  <c:v>93.207499999999996</c:v>
                </c:pt>
                <c:pt idx="13">
                  <c:v>94.1584</c:v>
                </c:pt>
                <c:pt idx="14">
                  <c:v>93.976699999999994</c:v>
                </c:pt>
                <c:pt idx="15">
                  <c:v>93.111000000000004</c:v>
                </c:pt>
                <c:pt idx="16">
                  <c:v>93.993799999999993</c:v>
                </c:pt>
                <c:pt idx="17">
                  <c:v>95.386799999999994</c:v>
                </c:pt>
                <c:pt idx="18">
                  <c:v>95.622100000000003</c:v>
                </c:pt>
                <c:pt idx="19">
                  <c:v>95.6023</c:v>
                </c:pt>
                <c:pt idx="20">
                  <c:v>95.471400000000003</c:v>
                </c:pt>
                <c:pt idx="21">
                  <c:v>94.633499999999998</c:v>
                </c:pt>
                <c:pt idx="22">
                  <c:v>93.980599999999995</c:v>
                </c:pt>
                <c:pt idx="23">
                  <c:v>93.778400000000005</c:v>
                </c:pt>
                <c:pt idx="24">
                  <c:v>94.283900000000003</c:v>
                </c:pt>
                <c:pt idx="25">
                  <c:v>92.640500000000003</c:v>
                </c:pt>
                <c:pt idx="26">
                  <c:v>92.328599999999994</c:v>
                </c:pt>
                <c:pt idx="27">
                  <c:v>92.221500000000006</c:v>
                </c:pt>
                <c:pt idx="28">
                  <c:v>91.778800000000004</c:v>
                </c:pt>
                <c:pt idx="29">
                  <c:v>90.857600000000005</c:v>
                </c:pt>
                <c:pt idx="30">
                  <c:v>90.572800000000001</c:v>
                </c:pt>
                <c:pt idx="31">
                  <c:v>91.101399999999998</c:v>
                </c:pt>
                <c:pt idx="32">
                  <c:v>90.722800000000007</c:v>
                </c:pt>
                <c:pt idx="33">
                  <c:v>90.116200000000006</c:v>
                </c:pt>
                <c:pt idx="34">
                  <c:v>89.980699999999999</c:v>
                </c:pt>
                <c:pt idx="35">
                  <c:v>89.489099999999993</c:v>
                </c:pt>
                <c:pt idx="36">
                  <c:v>89.529399999999995</c:v>
                </c:pt>
                <c:pt idx="37">
                  <c:v>89.467200000000005</c:v>
                </c:pt>
                <c:pt idx="38">
                  <c:v>89.202299999999994</c:v>
                </c:pt>
                <c:pt idx="39">
                  <c:v>89.783799999999999</c:v>
                </c:pt>
                <c:pt idx="40">
                  <c:v>89.830699999999993</c:v>
                </c:pt>
                <c:pt idx="41">
                  <c:v>86.781000000000006</c:v>
                </c:pt>
                <c:pt idx="42">
                  <c:v>85.505700000000004</c:v>
                </c:pt>
                <c:pt idx="43">
                  <c:v>87.054599999999994</c:v>
                </c:pt>
                <c:pt idx="44">
                  <c:v>87.5852</c:v>
                </c:pt>
                <c:pt idx="45">
                  <c:v>87.910399999999996</c:v>
                </c:pt>
                <c:pt idx="46">
                  <c:v>89.384799999999998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C-4EAE-935D-08ABFE44258F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'Information media and telec...'!$K$110:$K$256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'Information media and telec...'!$L$258:$L$404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100.895</c:v>
                </c:pt>
                <c:pt idx="2">
                  <c:v>103.44540000000001</c:v>
                </c:pt>
                <c:pt idx="3">
                  <c:v>102.9134</c:v>
                </c:pt>
                <c:pt idx="4">
                  <c:v>98.182500000000005</c:v>
                </c:pt>
                <c:pt idx="5">
                  <c:v>98.164599999999993</c:v>
                </c:pt>
                <c:pt idx="6">
                  <c:v>99.006</c:v>
                </c:pt>
                <c:pt idx="7">
                  <c:v>98.509900000000002</c:v>
                </c:pt>
                <c:pt idx="8">
                  <c:v>87.899299999999997</c:v>
                </c:pt>
                <c:pt idx="9">
                  <c:v>87.561899999999994</c:v>
                </c:pt>
                <c:pt idx="10">
                  <c:v>87.920199999999994</c:v>
                </c:pt>
                <c:pt idx="11">
                  <c:v>88.326300000000003</c:v>
                </c:pt>
                <c:pt idx="12">
                  <c:v>95.712800000000001</c:v>
                </c:pt>
                <c:pt idx="13">
                  <c:v>98.374700000000004</c:v>
                </c:pt>
                <c:pt idx="14">
                  <c:v>99.882900000000006</c:v>
                </c:pt>
                <c:pt idx="15">
                  <c:v>98.976299999999995</c:v>
                </c:pt>
                <c:pt idx="16">
                  <c:v>97.109200000000001</c:v>
                </c:pt>
                <c:pt idx="17">
                  <c:v>93.453699999999998</c:v>
                </c:pt>
                <c:pt idx="18">
                  <c:v>93.675600000000003</c:v>
                </c:pt>
                <c:pt idx="19">
                  <c:v>93.666799999999995</c:v>
                </c:pt>
                <c:pt idx="20">
                  <c:v>96.985200000000006</c:v>
                </c:pt>
                <c:pt idx="21">
                  <c:v>102.37009999999999</c:v>
                </c:pt>
                <c:pt idx="22">
                  <c:v>103.6417</c:v>
                </c:pt>
                <c:pt idx="23">
                  <c:v>101.4789</c:v>
                </c:pt>
                <c:pt idx="24">
                  <c:v>100.601</c:v>
                </c:pt>
                <c:pt idx="25">
                  <c:v>109.54349999999999</c:v>
                </c:pt>
                <c:pt idx="26">
                  <c:v>110.11450000000001</c:v>
                </c:pt>
                <c:pt idx="27">
                  <c:v>108.4584</c:v>
                </c:pt>
                <c:pt idx="28">
                  <c:v>93.418000000000006</c:v>
                </c:pt>
                <c:pt idx="29">
                  <c:v>93.106200000000001</c:v>
                </c:pt>
                <c:pt idx="30">
                  <c:v>91.634500000000003</c:v>
                </c:pt>
                <c:pt idx="31">
                  <c:v>94.947500000000005</c:v>
                </c:pt>
                <c:pt idx="32">
                  <c:v>91.688299999999998</c:v>
                </c:pt>
                <c:pt idx="33">
                  <c:v>92.1614</c:v>
                </c:pt>
                <c:pt idx="34">
                  <c:v>92.153999999999996</c:v>
                </c:pt>
                <c:pt idx="35">
                  <c:v>91.185900000000004</c:v>
                </c:pt>
                <c:pt idx="36">
                  <c:v>91.833399999999997</c:v>
                </c:pt>
                <c:pt idx="37">
                  <c:v>91.844499999999996</c:v>
                </c:pt>
                <c:pt idx="38">
                  <c:v>90.240099999999998</c:v>
                </c:pt>
                <c:pt idx="39">
                  <c:v>91.272800000000004</c:v>
                </c:pt>
                <c:pt idx="40">
                  <c:v>92.630399999999995</c:v>
                </c:pt>
                <c:pt idx="41">
                  <c:v>88.277199999999993</c:v>
                </c:pt>
                <c:pt idx="42">
                  <c:v>87.035799999999995</c:v>
                </c:pt>
                <c:pt idx="43">
                  <c:v>88.930300000000003</c:v>
                </c:pt>
                <c:pt idx="44">
                  <c:v>88.931799999999996</c:v>
                </c:pt>
                <c:pt idx="45">
                  <c:v>89.520099999999999</c:v>
                </c:pt>
                <c:pt idx="46">
                  <c:v>93.125100000000003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C-4EAE-935D-08ABFE442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15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ser...'!$L$53:$L$60</c:f>
              <c:numCache>
                <c:formatCode>0.0</c:formatCode>
                <c:ptCount val="8"/>
                <c:pt idx="0">
                  <c:v>102.23</c:v>
                </c:pt>
                <c:pt idx="1">
                  <c:v>101.26</c:v>
                </c:pt>
                <c:pt idx="2">
                  <c:v>100.58</c:v>
                </c:pt>
                <c:pt idx="3">
                  <c:v>104.27</c:v>
                </c:pt>
                <c:pt idx="4">
                  <c:v>107.58</c:v>
                </c:pt>
                <c:pt idx="5">
                  <c:v>90.75</c:v>
                </c:pt>
                <c:pt idx="6">
                  <c:v>96.25</c:v>
                </c:pt>
                <c:pt idx="7">
                  <c:v>103.66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13-42F0-A804-F4B1A051026D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ser...'!$L$62:$L$69</c:f>
              <c:numCache>
                <c:formatCode>0.0</c:formatCode>
                <c:ptCount val="8"/>
                <c:pt idx="0">
                  <c:v>103.6</c:v>
                </c:pt>
                <c:pt idx="1">
                  <c:v>102.52</c:v>
                </c:pt>
                <c:pt idx="2">
                  <c:v>103.57</c:v>
                </c:pt>
                <c:pt idx="3">
                  <c:v>106.33</c:v>
                </c:pt>
                <c:pt idx="4">
                  <c:v>112.15</c:v>
                </c:pt>
                <c:pt idx="5">
                  <c:v>94.83</c:v>
                </c:pt>
                <c:pt idx="6">
                  <c:v>102.81</c:v>
                </c:pt>
                <c:pt idx="7">
                  <c:v>108.41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13-42F0-A804-F4B1A051026D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ser...'!$L$71:$L$78</c:f>
              <c:numCache>
                <c:formatCode>0.0</c:formatCode>
                <c:ptCount val="8"/>
                <c:pt idx="0">
                  <c:v>104.15</c:v>
                </c:pt>
                <c:pt idx="1">
                  <c:v>103.2</c:v>
                </c:pt>
                <c:pt idx="2">
                  <c:v>103</c:v>
                </c:pt>
                <c:pt idx="3">
                  <c:v>105.84</c:v>
                </c:pt>
                <c:pt idx="4">
                  <c:v>111.48</c:v>
                </c:pt>
                <c:pt idx="5">
                  <c:v>93.87</c:v>
                </c:pt>
                <c:pt idx="6">
                  <c:v>102.89</c:v>
                </c:pt>
                <c:pt idx="7">
                  <c:v>108.69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13-42F0-A804-F4B1A0510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ser...'!$L$82:$L$89</c:f>
              <c:numCache>
                <c:formatCode>0.0</c:formatCode>
                <c:ptCount val="8"/>
                <c:pt idx="0">
                  <c:v>102.18</c:v>
                </c:pt>
                <c:pt idx="1">
                  <c:v>102.14</c:v>
                </c:pt>
                <c:pt idx="2">
                  <c:v>99.83</c:v>
                </c:pt>
                <c:pt idx="3">
                  <c:v>103.21</c:v>
                </c:pt>
                <c:pt idx="4">
                  <c:v>104.14</c:v>
                </c:pt>
                <c:pt idx="5">
                  <c:v>98.87</c:v>
                </c:pt>
                <c:pt idx="6">
                  <c:v>100.33</c:v>
                </c:pt>
                <c:pt idx="7">
                  <c:v>97.09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C0-4CBB-B10C-02B5B4A5F883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ser...'!$L$91:$L$98</c:f>
              <c:numCache>
                <c:formatCode>0.0</c:formatCode>
                <c:ptCount val="8"/>
                <c:pt idx="0">
                  <c:v>103.71</c:v>
                </c:pt>
                <c:pt idx="1">
                  <c:v>103.68</c:v>
                </c:pt>
                <c:pt idx="2">
                  <c:v>102.2</c:v>
                </c:pt>
                <c:pt idx="3">
                  <c:v>105.38</c:v>
                </c:pt>
                <c:pt idx="4">
                  <c:v>107.04</c:v>
                </c:pt>
                <c:pt idx="5">
                  <c:v>102.04</c:v>
                </c:pt>
                <c:pt idx="6">
                  <c:v>103.51</c:v>
                </c:pt>
                <c:pt idx="7">
                  <c:v>100.52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C0-4CBB-B10C-02B5B4A5F883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ser...'!$L$100:$L$107</c:f>
              <c:numCache>
                <c:formatCode>0.0</c:formatCode>
                <c:ptCount val="8"/>
                <c:pt idx="0">
                  <c:v>104.22</c:v>
                </c:pt>
                <c:pt idx="1">
                  <c:v>104.07</c:v>
                </c:pt>
                <c:pt idx="2">
                  <c:v>101.17</c:v>
                </c:pt>
                <c:pt idx="3">
                  <c:v>105.14</c:v>
                </c:pt>
                <c:pt idx="4">
                  <c:v>106.83</c:v>
                </c:pt>
                <c:pt idx="5">
                  <c:v>103.29</c:v>
                </c:pt>
                <c:pt idx="6">
                  <c:v>103.44</c:v>
                </c:pt>
                <c:pt idx="7">
                  <c:v>100.53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C0-4CBB-B10C-02B5B4A5F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ser...'!$L$24:$L$30</c:f>
              <c:numCache>
                <c:formatCode>0.0</c:formatCode>
                <c:ptCount val="7"/>
                <c:pt idx="0">
                  <c:v>116.13</c:v>
                </c:pt>
                <c:pt idx="1">
                  <c:v>99.05</c:v>
                </c:pt>
                <c:pt idx="2">
                  <c:v>101.89</c:v>
                </c:pt>
                <c:pt idx="3">
                  <c:v>104.06</c:v>
                </c:pt>
                <c:pt idx="4">
                  <c:v>105.23</c:v>
                </c:pt>
                <c:pt idx="5">
                  <c:v>106.49</c:v>
                </c:pt>
                <c:pt idx="6">
                  <c:v>110.23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DF-40D8-842F-E8C44796F18D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ser...'!$L$33:$L$39</c:f>
              <c:numCache>
                <c:formatCode>0.0</c:formatCode>
                <c:ptCount val="7"/>
                <c:pt idx="0">
                  <c:v>126.21</c:v>
                </c:pt>
                <c:pt idx="1">
                  <c:v>102.8</c:v>
                </c:pt>
                <c:pt idx="2">
                  <c:v>103.74</c:v>
                </c:pt>
                <c:pt idx="3">
                  <c:v>105.33</c:v>
                </c:pt>
                <c:pt idx="4">
                  <c:v>106.56</c:v>
                </c:pt>
                <c:pt idx="5">
                  <c:v>107.38</c:v>
                </c:pt>
                <c:pt idx="6">
                  <c:v>110.16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DF-40D8-842F-E8C44796F18D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ser...'!$L$42:$L$48</c:f>
              <c:numCache>
                <c:formatCode>0.0</c:formatCode>
                <c:ptCount val="7"/>
                <c:pt idx="0">
                  <c:v>132.34</c:v>
                </c:pt>
                <c:pt idx="1">
                  <c:v>102.81</c:v>
                </c:pt>
                <c:pt idx="2">
                  <c:v>103.86</c:v>
                </c:pt>
                <c:pt idx="3">
                  <c:v>105.6</c:v>
                </c:pt>
                <c:pt idx="4">
                  <c:v>106.8</c:v>
                </c:pt>
                <c:pt idx="5">
                  <c:v>107.95</c:v>
                </c:pt>
                <c:pt idx="6">
                  <c:v>110.83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DF-40D8-842F-E8C44796F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4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'Financial and insurance ser...'!$K$110:$K$256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'Financial and insurance ser...'!$L$110:$L$256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100.2144</c:v>
                </c:pt>
                <c:pt idx="2">
                  <c:v>99.294600000000003</c:v>
                </c:pt>
                <c:pt idx="3">
                  <c:v>98.741500000000002</c:v>
                </c:pt>
                <c:pt idx="4">
                  <c:v>99.371700000000004</c:v>
                </c:pt>
                <c:pt idx="5">
                  <c:v>99.700199999999995</c:v>
                </c:pt>
                <c:pt idx="6">
                  <c:v>99.867000000000004</c:v>
                </c:pt>
                <c:pt idx="7">
                  <c:v>100.3528</c:v>
                </c:pt>
                <c:pt idx="8">
                  <c:v>100.31019999999999</c:v>
                </c:pt>
                <c:pt idx="9">
                  <c:v>100.4209</c:v>
                </c:pt>
                <c:pt idx="10">
                  <c:v>100.7998</c:v>
                </c:pt>
                <c:pt idx="11">
                  <c:v>100.9709</c:v>
                </c:pt>
                <c:pt idx="12">
                  <c:v>101.0865</c:v>
                </c:pt>
                <c:pt idx="13">
                  <c:v>100.9875</c:v>
                </c:pt>
                <c:pt idx="14">
                  <c:v>100.92</c:v>
                </c:pt>
                <c:pt idx="15">
                  <c:v>100.02070000000001</c:v>
                </c:pt>
                <c:pt idx="16">
                  <c:v>100.4209</c:v>
                </c:pt>
                <c:pt idx="17">
                  <c:v>103.2683</c:v>
                </c:pt>
                <c:pt idx="18">
                  <c:v>103.2743</c:v>
                </c:pt>
                <c:pt idx="19">
                  <c:v>103.0509</c:v>
                </c:pt>
                <c:pt idx="20">
                  <c:v>102.95099999999999</c:v>
                </c:pt>
                <c:pt idx="21">
                  <c:v>102.79179999999999</c:v>
                </c:pt>
                <c:pt idx="22">
                  <c:v>102.9636</c:v>
                </c:pt>
                <c:pt idx="23">
                  <c:v>102.9905</c:v>
                </c:pt>
                <c:pt idx="24">
                  <c:v>103.0699</c:v>
                </c:pt>
                <c:pt idx="25">
                  <c:v>103.04470000000001</c:v>
                </c:pt>
                <c:pt idx="26">
                  <c:v>103.4139</c:v>
                </c:pt>
                <c:pt idx="27">
                  <c:v>103.80119999999999</c:v>
                </c:pt>
                <c:pt idx="28">
                  <c:v>103.605</c:v>
                </c:pt>
                <c:pt idx="29">
                  <c:v>102.7749</c:v>
                </c:pt>
                <c:pt idx="30">
                  <c:v>102.91719999999999</c:v>
                </c:pt>
                <c:pt idx="31">
                  <c:v>103.27670000000001</c:v>
                </c:pt>
                <c:pt idx="32">
                  <c:v>103.5253</c:v>
                </c:pt>
                <c:pt idx="33">
                  <c:v>103.5188</c:v>
                </c:pt>
                <c:pt idx="34">
                  <c:v>102.2373</c:v>
                </c:pt>
                <c:pt idx="35">
                  <c:v>103.3364</c:v>
                </c:pt>
                <c:pt idx="36">
                  <c:v>104.5395</c:v>
                </c:pt>
                <c:pt idx="37">
                  <c:v>104.5487</c:v>
                </c:pt>
                <c:pt idx="38">
                  <c:v>104.94410000000001</c:v>
                </c:pt>
                <c:pt idx="39">
                  <c:v>105.6533</c:v>
                </c:pt>
                <c:pt idx="40">
                  <c:v>105.443</c:v>
                </c:pt>
                <c:pt idx="41">
                  <c:v>104.1383</c:v>
                </c:pt>
                <c:pt idx="42">
                  <c:v>102.7009</c:v>
                </c:pt>
                <c:pt idx="43">
                  <c:v>103.5055</c:v>
                </c:pt>
                <c:pt idx="44">
                  <c:v>104.4683</c:v>
                </c:pt>
                <c:pt idx="45">
                  <c:v>104.7</c:v>
                </c:pt>
                <c:pt idx="46">
                  <c:v>104.9841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0-4AD3-8846-588C57B15145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'Financial and insurance ser...'!$K$110:$K$256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'Financial and insurance ser...'!$L$258:$L$404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106.8777</c:v>
                </c:pt>
                <c:pt idx="2">
                  <c:v>107.5753</c:v>
                </c:pt>
                <c:pt idx="3">
                  <c:v>99.209699999999998</c:v>
                </c:pt>
                <c:pt idx="4">
                  <c:v>96.456500000000005</c:v>
                </c:pt>
                <c:pt idx="5">
                  <c:v>93.769499999999994</c:v>
                </c:pt>
                <c:pt idx="6">
                  <c:v>89.273799999999994</c:v>
                </c:pt>
                <c:pt idx="7">
                  <c:v>90.142700000000005</c:v>
                </c:pt>
                <c:pt idx="8">
                  <c:v>88.939099999999996</c:v>
                </c:pt>
                <c:pt idx="9">
                  <c:v>89.277299999999997</c:v>
                </c:pt>
                <c:pt idx="10">
                  <c:v>90.532499999999999</c:v>
                </c:pt>
                <c:pt idx="11">
                  <c:v>92.004999999999995</c:v>
                </c:pt>
                <c:pt idx="12">
                  <c:v>91.729100000000003</c:v>
                </c:pt>
                <c:pt idx="13">
                  <c:v>91.731300000000005</c:v>
                </c:pt>
                <c:pt idx="14">
                  <c:v>92.292599999999993</c:v>
                </c:pt>
                <c:pt idx="15">
                  <c:v>91.292400000000001</c:v>
                </c:pt>
                <c:pt idx="16">
                  <c:v>92.627200000000002</c:v>
                </c:pt>
                <c:pt idx="17">
                  <c:v>94.6798</c:v>
                </c:pt>
                <c:pt idx="18">
                  <c:v>94.842799999999997</c:v>
                </c:pt>
                <c:pt idx="19">
                  <c:v>93.038700000000006</c:v>
                </c:pt>
                <c:pt idx="20">
                  <c:v>92.378399999999999</c:v>
                </c:pt>
                <c:pt idx="21">
                  <c:v>93.8523</c:v>
                </c:pt>
                <c:pt idx="22">
                  <c:v>93.9666</c:v>
                </c:pt>
                <c:pt idx="23">
                  <c:v>94.232699999999994</c:v>
                </c:pt>
                <c:pt idx="24">
                  <c:v>94.584500000000006</c:v>
                </c:pt>
                <c:pt idx="25">
                  <c:v>96.376999999999995</c:v>
                </c:pt>
                <c:pt idx="26">
                  <c:v>105.1339</c:v>
                </c:pt>
                <c:pt idx="27">
                  <c:v>125.5286</c:v>
                </c:pt>
                <c:pt idx="28">
                  <c:v>117.3875</c:v>
                </c:pt>
                <c:pt idx="29">
                  <c:v>94.926400000000001</c:v>
                </c:pt>
                <c:pt idx="30">
                  <c:v>93.9161</c:v>
                </c:pt>
                <c:pt idx="31">
                  <c:v>93.749099999999999</c:v>
                </c:pt>
                <c:pt idx="32">
                  <c:v>92.722399999999993</c:v>
                </c:pt>
                <c:pt idx="33">
                  <c:v>92.8108</c:v>
                </c:pt>
                <c:pt idx="34">
                  <c:v>92.806100000000001</c:v>
                </c:pt>
                <c:pt idx="35">
                  <c:v>93.765799999999999</c:v>
                </c:pt>
                <c:pt idx="36">
                  <c:v>96.239800000000002</c:v>
                </c:pt>
                <c:pt idx="37">
                  <c:v>101.8272</c:v>
                </c:pt>
                <c:pt idx="38">
                  <c:v>102.81180000000001</c:v>
                </c:pt>
                <c:pt idx="39">
                  <c:v>106.25879999999999</c:v>
                </c:pt>
                <c:pt idx="40">
                  <c:v>109.4714</c:v>
                </c:pt>
                <c:pt idx="41">
                  <c:v>98.757599999999996</c:v>
                </c:pt>
                <c:pt idx="42">
                  <c:v>92.654499999999999</c:v>
                </c:pt>
                <c:pt idx="43">
                  <c:v>93.465999999999994</c:v>
                </c:pt>
                <c:pt idx="44">
                  <c:v>94.083500000000001</c:v>
                </c:pt>
                <c:pt idx="45">
                  <c:v>93.611800000000002</c:v>
                </c:pt>
                <c:pt idx="46">
                  <c:v>94.0501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AD3-8846-588C57B15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est...'!$L$53:$L$60</c:f>
              <c:numCache>
                <c:formatCode>0.0</c:formatCode>
                <c:ptCount val="8"/>
                <c:pt idx="0">
                  <c:v>91.75</c:v>
                </c:pt>
                <c:pt idx="1">
                  <c:v>89.46</c:v>
                </c:pt>
                <c:pt idx="2">
                  <c:v>89.99</c:v>
                </c:pt>
                <c:pt idx="3">
                  <c:v>89.74</c:v>
                </c:pt>
                <c:pt idx="4">
                  <c:v>93.18</c:v>
                </c:pt>
                <c:pt idx="5">
                  <c:v>94</c:v>
                </c:pt>
                <c:pt idx="6">
                  <c:v>86.2</c:v>
                </c:pt>
                <c:pt idx="7">
                  <c:v>86.96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93-4E64-A873-D4EEBAA852CB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est...'!$L$62:$L$69</c:f>
              <c:numCache>
                <c:formatCode>0.0</c:formatCode>
                <c:ptCount val="8"/>
                <c:pt idx="0">
                  <c:v>93.98</c:v>
                </c:pt>
                <c:pt idx="1">
                  <c:v>92.81</c:v>
                </c:pt>
                <c:pt idx="2">
                  <c:v>95.83</c:v>
                </c:pt>
                <c:pt idx="3">
                  <c:v>93.06</c:v>
                </c:pt>
                <c:pt idx="4">
                  <c:v>97.11</c:v>
                </c:pt>
                <c:pt idx="5">
                  <c:v>95.5</c:v>
                </c:pt>
                <c:pt idx="6">
                  <c:v>89.45</c:v>
                </c:pt>
                <c:pt idx="7">
                  <c:v>91.8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93-4E64-A873-D4EEBAA852CB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est...'!$L$71:$L$78</c:f>
              <c:numCache>
                <c:formatCode>0.0</c:formatCode>
                <c:ptCount val="8"/>
                <c:pt idx="0">
                  <c:v>95.14</c:v>
                </c:pt>
                <c:pt idx="1">
                  <c:v>93.57</c:v>
                </c:pt>
                <c:pt idx="2">
                  <c:v>96.65</c:v>
                </c:pt>
                <c:pt idx="3">
                  <c:v>95.07</c:v>
                </c:pt>
                <c:pt idx="4">
                  <c:v>99.09</c:v>
                </c:pt>
                <c:pt idx="5">
                  <c:v>97.41</c:v>
                </c:pt>
                <c:pt idx="6">
                  <c:v>90.34</c:v>
                </c:pt>
                <c:pt idx="7">
                  <c:v>91.17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93-4E64-A873-D4EEBAA85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est...'!$L$82:$L$89</c:f>
              <c:numCache>
                <c:formatCode>0.0</c:formatCode>
                <c:ptCount val="8"/>
                <c:pt idx="0">
                  <c:v>91.37</c:v>
                </c:pt>
                <c:pt idx="1">
                  <c:v>90.76</c:v>
                </c:pt>
                <c:pt idx="2">
                  <c:v>90.87</c:v>
                </c:pt>
                <c:pt idx="3">
                  <c:v>90.97</c:v>
                </c:pt>
                <c:pt idx="4">
                  <c:v>91.01</c:v>
                </c:pt>
                <c:pt idx="5">
                  <c:v>94.84</c:v>
                </c:pt>
                <c:pt idx="6">
                  <c:v>90.7</c:v>
                </c:pt>
                <c:pt idx="7">
                  <c:v>90.19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C8-4E15-9F3C-B066A5EB3D4A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est...'!$L$91:$L$98</c:f>
              <c:numCache>
                <c:formatCode>0.0</c:formatCode>
                <c:ptCount val="8"/>
                <c:pt idx="0">
                  <c:v>92.65</c:v>
                </c:pt>
                <c:pt idx="1">
                  <c:v>93.16</c:v>
                </c:pt>
                <c:pt idx="2">
                  <c:v>95.01</c:v>
                </c:pt>
                <c:pt idx="3">
                  <c:v>94.33</c:v>
                </c:pt>
                <c:pt idx="4">
                  <c:v>93.4</c:v>
                </c:pt>
                <c:pt idx="5">
                  <c:v>97.33</c:v>
                </c:pt>
                <c:pt idx="6">
                  <c:v>91.03</c:v>
                </c:pt>
                <c:pt idx="7">
                  <c:v>93.59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C8-4E15-9F3C-B066A5EB3D4A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est...'!$L$100:$L$107</c:f>
              <c:numCache>
                <c:formatCode>0.0</c:formatCode>
                <c:ptCount val="8"/>
                <c:pt idx="0">
                  <c:v>93.63</c:v>
                </c:pt>
                <c:pt idx="1">
                  <c:v>93.73</c:v>
                </c:pt>
                <c:pt idx="2">
                  <c:v>95.5</c:v>
                </c:pt>
                <c:pt idx="3">
                  <c:v>96.37</c:v>
                </c:pt>
                <c:pt idx="4">
                  <c:v>94.06</c:v>
                </c:pt>
                <c:pt idx="5">
                  <c:v>98.78</c:v>
                </c:pt>
                <c:pt idx="6">
                  <c:v>91.94</c:v>
                </c:pt>
                <c:pt idx="7">
                  <c:v>92.22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C8-4E15-9F3C-B066A5EB3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est...'!$L$24:$L$30</c:f>
              <c:numCache>
                <c:formatCode>0.0</c:formatCode>
                <c:ptCount val="7"/>
                <c:pt idx="0">
                  <c:v>108.97</c:v>
                </c:pt>
                <c:pt idx="1">
                  <c:v>88.21</c:v>
                </c:pt>
                <c:pt idx="2">
                  <c:v>92.05</c:v>
                </c:pt>
                <c:pt idx="3">
                  <c:v>92.93</c:v>
                </c:pt>
                <c:pt idx="4">
                  <c:v>95.38</c:v>
                </c:pt>
                <c:pt idx="5">
                  <c:v>96.56</c:v>
                </c:pt>
                <c:pt idx="6">
                  <c:v>102.44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F1-433C-BB30-E285365C79AF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est...'!$L$33:$L$39</c:f>
              <c:numCache>
                <c:formatCode>0.0</c:formatCode>
                <c:ptCount val="7"/>
                <c:pt idx="0">
                  <c:v>120.59</c:v>
                </c:pt>
                <c:pt idx="1">
                  <c:v>92.53</c:v>
                </c:pt>
                <c:pt idx="2">
                  <c:v>94.98</c:v>
                </c:pt>
                <c:pt idx="3">
                  <c:v>95.4</c:v>
                </c:pt>
                <c:pt idx="4">
                  <c:v>97.74</c:v>
                </c:pt>
                <c:pt idx="5">
                  <c:v>98.71</c:v>
                </c:pt>
                <c:pt idx="6">
                  <c:v>103.17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F1-433C-BB30-E285365C79AF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est...'!$L$42:$L$48</c:f>
              <c:numCache>
                <c:formatCode>0.0</c:formatCode>
                <c:ptCount val="7"/>
                <c:pt idx="0">
                  <c:v>127.99</c:v>
                </c:pt>
                <c:pt idx="1">
                  <c:v>93.73</c:v>
                </c:pt>
                <c:pt idx="2">
                  <c:v>95.6</c:v>
                </c:pt>
                <c:pt idx="3">
                  <c:v>96.26</c:v>
                </c:pt>
                <c:pt idx="4">
                  <c:v>98.7</c:v>
                </c:pt>
                <c:pt idx="5">
                  <c:v>99.69</c:v>
                </c:pt>
                <c:pt idx="6">
                  <c:v>104.1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F1-433C-BB30-E285365C7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3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'Rental, hiring and real est...'!$K$110:$K$256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'Rental, hiring and real est...'!$L$110:$L$256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98.257999999999996</c:v>
                </c:pt>
                <c:pt idx="2">
                  <c:v>94.643500000000003</c:v>
                </c:pt>
                <c:pt idx="3">
                  <c:v>91.400800000000004</c:v>
                </c:pt>
                <c:pt idx="4">
                  <c:v>89.787700000000001</c:v>
                </c:pt>
                <c:pt idx="5">
                  <c:v>89.559600000000003</c:v>
                </c:pt>
                <c:pt idx="6">
                  <c:v>89.897400000000005</c:v>
                </c:pt>
                <c:pt idx="7">
                  <c:v>90.427999999999997</c:v>
                </c:pt>
                <c:pt idx="8">
                  <c:v>91.2149</c:v>
                </c:pt>
                <c:pt idx="9">
                  <c:v>91.693200000000004</c:v>
                </c:pt>
                <c:pt idx="10">
                  <c:v>91.912000000000006</c:v>
                </c:pt>
                <c:pt idx="11">
                  <c:v>92.382800000000003</c:v>
                </c:pt>
                <c:pt idx="12">
                  <c:v>92.421899999999994</c:v>
                </c:pt>
                <c:pt idx="13">
                  <c:v>92.482299999999995</c:v>
                </c:pt>
                <c:pt idx="14">
                  <c:v>92.632000000000005</c:v>
                </c:pt>
                <c:pt idx="15">
                  <c:v>92.910300000000007</c:v>
                </c:pt>
                <c:pt idx="16">
                  <c:v>93.964100000000002</c:v>
                </c:pt>
                <c:pt idx="17">
                  <c:v>94.977800000000002</c:v>
                </c:pt>
                <c:pt idx="18">
                  <c:v>95.113399999999999</c:v>
                </c:pt>
                <c:pt idx="19">
                  <c:v>94.632199999999997</c:v>
                </c:pt>
                <c:pt idx="20">
                  <c:v>94.760599999999997</c:v>
                </c:pt>
                <c:pt idx="21">
                  <c:v>96.185599999999994</c:v>
                </c:pt>
                <c:pt idx="22">
                  <c:v>96.295699999999997</c:v>
                </c:pt>
                <c:pt idx="23">
                  <c:v>96.269000000000005</c:v>
                </c:pt>
                <c:pt idx="24">
                  <c:v>96.615099999999998</c:v>
                </c:pt>
                <c:pt idx="25">
                  <c:v>96.787700000000001</c:v>
                </c:pt>
                <c:pt idx="26">
                  <c:v>96.836200000000005</c:v>
                </c:pt>
                <c:pt idx="27">
                  <c:v>97.044700000000006</c:v>
                </c:pt>
                <c:pt idx="28">
                  <c:v>96.973100000000002</c:v>
                </c:pt>
                <c:pt idx="29">
                  <c:v>95.752899999999997</c:v>
                </c:pt>
                <c:pt idx="30">
                  <c:v>95.379900000000006</c:v>
                </c:pt>
                <c:pt idx="31">
                  <c:v>95.488</c:v>
                </c:pt>
                <c:pt idx="32">
                  <c:v>95.967299999999994</c:v>
                </c:pt>
                <c:pt idx="33">
                  <c:v>95.993899999999996</c:v>
                </c:pt>
                <c:pt idx="34">
                  <c:v>96.203999999999994</c:v>
                </c:pt>
                <c:pt idx="35">
                  <c:v>96.451300000000003</c:v>
                </c:pt>
                <c:pt idx="36">
                  <c:v>96.788399999999996</c:v>
                </c:pt>
                <c:pt idx="37">
                  <c:v>96.888499999999993</c:v>
                </c:pt>
                <c:pt idx="38">
                  <c:v>98.440399999999997</c:v>
                </c:pt>
                <c:pt idx="39">
                  <c:v>99.408900000000003</c:v>
                </c:pt>
                <c:pt idx="40">
                  <c:v>98.996399999999994</c:v>
                </c:pt>
                <c:pt idx="41">
                  <c:v>95.607100000000003</c:v>
                </c:pt>
                <c:pt idx="42">
                  <c:v>92.6648</c:v>
                </c:pt>
                <c:pt idx="43">
                  <c:v>94.091399999999993</c:v>
                </c:pt>
                <c:pt idx="44">
                  <c:v>95.932199999999995</c:v>
                </c:pt>
                <c:pt idx="45">
                  <c:v>95.932500000000005</c:v>
                </c:pt>
                <c:pt idx="46">
                  <c:v>97.118300000000005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1-4D95-8F9F-026146C36ED0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'Rental, hiring and real est...'!$K$110:$K$256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'Rental, hiring and real est...'!$L$258:$L$404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98.778999999999996</c:v>
                </c:pt>
                <c:pt idx="2">
                  <c:v>97.723600000000005</c:v>
                </c:pt>
                <c:pt idx="3">
                  <c:v>96.884900000000002</c:v>
                </c:pt>
                <c:pt idx="4">
                  <c:v>93.497799999999998</c:v>
                </c:pt>
                <c:pt idx="5">
                  <c:v>93.000200000000007</c:v>
                </c:pt>
                <c:pt idx="6">
                  <c:v>94.625299999999996</c:v>
                </c:pt>
                <c:pt idx="7">
                  <c:v>95.185299999999998</c:v>
                </c:pt>
                <c:pt idx="8">
                  <c:v>89.928799999999995</c:v>
                </c:pt>
                <c:pt idx="9">
                  <c:v>89.207700000000003</c:v>
                </c:pt>
                <c:pt idx="10">
                  <c:v>87.978800000000007</c:v>
                </c:pt>
                <c:pt idx="11">
                  <c:v>89.508200000000002</c:v>
                </c:pt>
                <c:pt idx="12">
                  <c:v>92.485799999999998</c:v>
                </c:pt>
                <c:pt idx="13">
                  <c:v>91.9405</c:v>
                </c:pt>
                <c:pt idx="14">
                  <c:v>95.4863</c:v>
                </c:pt>
                <c:pt idx="15">
                  <c:v>97.712199999999996</c:v>
                </c:pt>
                <c:pt idx="16">
                  <c:v>95.83</c:v>
                </c:pt>
                <c:pt idx="17">
                  <c:v>92.6755</c:v>
                </c:pt>
                <c:pt idx="18">
                  <c:v>92.472399999999993</c:v>
                </c:pt>
                <c:pt idx="19">
                  <c:v>93.091999999999999</c:v>
                </c:pt>
                <c:pt idx="20">
                  <c:v>93.685100000000006</c:v>
                </c:pt>
                <c:pt idx="21">
                  <c:v>96.770399999999995</c:v>
                </c:pt>
                <c:pt idx="22">
                  <c:v>96.534800000000004</c:v>
                </c:pt>
                <c:pt idx="23">
                  <c:v>96.891499999999994</c:v>
                </c:pt>
                <c:pt idx="24">
                  <c:v>98.045599999999993</c:v>
                </c:pt>
                <c:pt idx="25">
                  <c:v>104.02760000000001</c:v>
                </c:pt>
                <c:pt idx="26">
                  <c:v>102.1133</c:v>
                </c:pt>
                <c:pt idx="27">
                  <c:v>100.27079999999999</c:v>
                </c:pt>
                <c:pt idx="28">
                  <c:v>103.16930000000001</c:v>
                </c:pt>
                <c:pt idx="29">
                  <c:v>100.5675</c:v>
                </c:pt>
                <c:pt idx="30">
                  <c:v>95.186899999999994</c:v>
                </c:pt>
                <c:pt idx="31">
                  <c:v>94.829700000000003</c:v>
                </c:pt>
                <c:pt idx="32">
                  <c:v>94.338399999999993</c:v>
                </c:pt>
                <c:pt idx="33">
                  <c:v>94.799099999999996</c:v>
                </c:pt>
                <c:pt idx="34">
                  <c:v>96.406000000000006</c:v>
                </c:pt>
                <c:pt idx="35">
                  <c:v>96.726900000000001</c:v>
                </c:pt>
                <c:pt idx="36">
                  <c:v>97.033100000000005</c:v>
                </c:pt>
                <c:pt idx="37">
                  <c:v>97.587999999999994</c:v>
                </c:pt>
                <c:pt idx="38">
                  <c:v>103.2052</c:v>
                </c:pt>
                <c:pt idx="39">
                  <c:v>105.1538</c:v>
                </c:pt>
                <c:pt idx="40">
                  <c:v>106.0882</c:v>
                </c:pt>
                <c:pt idx="41">
                  <c:v>100.4418</c:v>
                </c:pt>
                <c:pt idx="42">
                  <c:v>94.157799999999995</c:v>
                </c:pt>
                <c:pt idx="43">
                  <c:v>95.6661</c:v>
                </c:pt>
                <c:pt idx="44">
                  <c:v>98.744600000000005</c:v>
                </c:pt>
                <c:pt idx="45">
                  <c:v>97.962000000000003</c:v>
                </c:pt>
                <c:pt idx="46">
                  <c:v>97.798100000000005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1-4D95-8F9F-026146C36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8"/>
          <c:min val="8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an...'!$L$53:$L$60</c:f>
              <c:numCache>
                <c:formatCode>0.0</c:formatCode>
                <c:ptCount val="8"/>
                <c:pt idx="0">
                  <c:v>93.71</c:v>
                </c:pt>
                <c:pt idx="1">
                  <c:v>92.44</c:v>
                </c:pt>
                <c:pt idx="2">
                  <c:v>91.92</c:v>
                </c:pt>
                <c:pt idx="3">
                  <c:v>95.78</c:v>
                </c:pt>
                <c:pt idx="4">
                  <c:v>97.59</c:v>
                </c:pt>
                <c:pt idx="5">
                  <c:v>94.56</c:v>
                </c:pt>
                <c:pt idx="6">
                  <c:v>91.6</c:v>
                </c:pt>
                <c:pt idx="7">
                  <c:v>95.37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15-406A-B683-73B2E22141F7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an...'!$L$62:$L$69</c:f>
              <c:numCache>
                <c:formatCode>0.0</c:formatCode>
                <c:ptCount val="8"/>
                <c:pt idx="0">
                  <c:v>95.89</c:v>
                </c:pt>
                <c:pt idx="1">
                  <c:v>95.04</c:v>
                </c:pt>
                <c:pt idx="2">
                  <c:v>96.23</c:v>
                </c:pt>
                <c:pt idx="3">
                  <c:v>99.37</c:v>
                </c:pt>
                <c:pt idx="4">
                  <c:v>101.05</c:v>
                </c:pt>
                <c:pt idx="5">
                  <c:v>99.61</c:v>
                </c:pt>
                <c:pt idx="6">
                  <c:v>93.73</c:v>
                </c:pt>
                <c:pt idx="7">
                  <c:v>97.97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15-406A-B683-73B2E22141F7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an...'!$L$71:$L$78</c:f>
              <c:numCache>
                <c:formatCode>0.0</c:formatCode>
                <c:ptCount val="8"/>
                <c:pt idx="0">
                  <c:v>96.23</c:v>
                </c:pt>
                <c:pt idx="1">
                  <c:v>95.2</c:v>
                </c:pt>
                <c:pt idx="2">
                  <c:v>96.05</c:v>
                </c:pt>
                <c:pt idx="3">
                  <c:v>98.68</c:v>
                </c:pt>
                <c:pt idx="4">
                  <c:v>100.37</c:v>
                </c:pt>
                <c:pt idx="5">
                  <c:v>101.24</c:v>
                </c:pt>
                <c:pt idx="6">
                  <c:v>93.09</c:v>
                </c:pt>
                <c:pt idx="7">
                  <c:v>97.85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15-406A-B683-73B2E2214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Mining!$L$53:$L$60</c:f>
              <c:numCache>
                <c:formatCode>0.0</c:formatCode>
                <c:ptCount val="8"/>
                <c:pt idx="0">
                  <c:v>103.69</c:v>
                </c:pt>
                <c:pt idx="1">
                  <c:v>95.93</c:v>
                </c:pt>
                <c:pt idx="2">
                  <c:v>90.23</c:v>
                </c:pt>
                <c:pt idx="3">
                  <c:v>94.62</c:v>
                </c:pt>
                <c:pt idx="4">
                  <c:v>95.29</c:v>
                </c:pt>
                <c:pt idx="5">
                  <c:v>97.77</c:v>
                </c:pt>
                <c:pt idx="6">
                  <c:v>95.29</c:v>
                </c:pt>
                <c:pt idx="7">
                  <c:v>94.59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0E-4BF3-8B6C-BB3E0E8A3469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Mining!$L$62:$L$69</c:f>
              <c:numCache>
                <c:formatCode>0.0</c:formatCode>
                <c:ptCount val="8"/>
                <c:pt idx="0">
                  <c:v>105.43</c:v>
                </c:pt>
                <c:pt idx="1">
                  <c:v>98.93</c:v>
                </c:pt>
                <c:pt idx="2">
                  <c:v>93.03</c:v>
                </c:pt>
                <c:pt idx="3">
                  <c:v>96.61</c:v>
                </c:pt>
                <c:pt idx="4">
                  <c:v>97.05</c:v>
                </c:pt>
                <c:pt idx="5">
                  <c:v>100.44</c:v>
                </c:pt>
                <c:pt idx="6">
                  <c:v>95.07</c:v>
                </c:pt>
                <c:pt idx="7">
                  <c:v>106.08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0E-4BF3-8B6C-BB3E0E8A3469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Mining!$L$71:$L$78</c:f>
              <c:numCache>
                <c:formatCode>0.0</c:formatCode>
                <c:ptCount val="8"/>
                <c:pt idx="0">
                  <c:v>107.22</c:v>
                </c:pt>
                <c:pt idx="1">
                  <c:v>99.34</c:v>
                </c:pt>
                <c:pt idx="2">
                  <c:v>94.4</c:v>
                </c:pt>
                <c:pt idx="3">
                  <c:v>97.23</c:v>
                </c:pt>
                <c:pt idx="4">
                  <c:v>97.75</c:v>
                </c:pt>
                <c:pt idx="5">
                  <c:v>100.59</c:v>
                </c:pt>
                <c:pt idx="6">
                  <c:v>95.84</c:v>
                </c:pt>
                <c:pt idx="7">
                  <c:v>105.78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0E-4BF3-8B6C-BB3E0E8A3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an...'!$L$82:$L$89</c:f>
              <c:numCache>
                <c:formatCode>0.0</c:formatCode>
                <c:ptCount val="8"/>
                <c:pt idx="0">
                  <c:v>93.58</c:v>
                </c:pt>
                <c:pt idx="1">
                  <c:v>93.26</c:v>
                </c:pt>
                <c:pt idx="2">
                  <c:v>92.62</c:v>
                </c:pt>
                <c:pt idx="3">
                  <c:v>95.6</c:v>
                </c:pt>
                <c:pt idx="4">
                  <c:v>94.87</c:v>
                </c:pt>
                <c:pt idx="5">
                  <c:v>93.54</c:v>
                </c:pt>
                <c:pt idx="6">
                  <c:v>88.94</c:v>
                </c:pt>
                <c:pt idx="7">
                  <c:v>94.49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F2-476F-AD61-975B241F2178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an...'!$L$91:$L$98</c:f>
              <c:numCache>
                <c:formatCode>0.0</c:formatCode>
                <c:ptCount val="8"/>
                <c:pt idx="0">
                  <c:v>96.48</c:v>
                </c:pt>
                <c:pt idx="1">
                  <c:v>96.94</c:v>
                </c:pt>
                <c:pt idx="2">
                  <c:v>98.22</c:v>
                </c:pt>
                <c:pt idx="3">
                  <c:v>100.43</c:v>
                </c:pt>
                <c:pt idx="4">
                  <c:v>98.72</c:v>
                </c:pt>
                <c:pt idx="5">
                  <c:v>98.54</c:v>
                </c:pt>
                <c:pt idx="6">
                  <c:v>93.21</c:v>
                </c:pt>
                <c:pt idx="7">
                  <c:v>97.64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F2-476F-AD61-975B241F2178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an...'!$L$100:$L$107</c:f>
              <c:numCache>
                <c:formatCode>0.0</c:formatCode>
                <c:ptCount val="8"/>
                <c:pt idx="0">
                  <c:v>96.74</c:v>
                </c:pt>
                <c:pt idx="1">
                  <c:v>96.79</c:v>
                </c:pt>
                <c:pt idx="2">
                  <c:v>97.67</c:v>
                </c:pt>
                <c:pt idx="3">
                  <c:v>99.89</c:v>
                </c:pt>
                <c:pt idx="4">
                  <c:v>98.42</c:v>
                </c:pt>
                <c:pt idx="5">
                  <c:v>100.15</c:v>
                </c:pt>
                <c:pt idx="6">
                  <c:v>92.8</c:v>
                </c:pt>
                <c:pt idx="7">
                  <c:v>97.83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F2-476F-AD61-975B241F2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an...'!$L$24:$L$30</c:f>
              <c:numCache>
                <c:formatCode>0.0</c:formatCode>
                <c:ptCount val="7"/>
                <c:pt idx="0">
                  <c:v>77.540000000000006</c:v>
                </c:pt>
                <c:pt idx="1">
                  <c:v>87.97</c:v>
                </c:pt>
                <c:pt idx="2">
                  <c:v>95.79</c:v>
                </c:pt>
                <c:pt idx="3">
                  <c:v>97.6</c:v>
                </c:pt>
                <c:pt idx="4">
                  <c:v>97.82</c:v>
                </c:pt>
                <c:pt idx="5">
                  <c:v>99.15</c:v>
                </c:pt>
                <c:pt idx="6">
                  <c:v>101.33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0-4F36-B876-B4869BE380B7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an...'!$L$33:$L$39</c:f>
              <c:numCache>
                <c:formatCode>0.0</c:formatCode>
                <c:ptCount val="7"/>
                <c:pt idx="0">
                  <c:v>91.6</c:v>
                </c:pt>
                <c:pt idx="1">
                  <c:v>93.39</c:v>
                </c:pt>
                <c:pt idx="2">
                  <c:v>98.09</c:v>
                </c:pt>
                <c:pt idx="3">
                  <c:v>100.12</c:v>
                </c:pt>
                <c:pt idx="4">
                  <c:v>100.94</c:v>
                </c:pt>
                <c:pt idx="5">
                  <c:v>102.84</c:v>
                </c:pt>
                <c:pt idx="6">
                  <c:v>104.09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50-4F36-B876-B4869BE380B7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an...'!$L$42:$L$48</c:f>
              <c:numCache>
                <c:formatCode>0.0</c:formatCode>
                <c:ptCount val="7"/>
                <c:pt idx="0">
                  <c:v>92.51</c:v>
                </c:pt>
                <c:pt idx="1">
                  <c:v>93.27</c:v>
                </c:pt>
                <c:pt idx="2">
                  <c:v>98</c:v>
                </c:pt>
                <c:pt idx="3">
                  <c:v>100.17</c:v>
                </c:pt>
                <c:pt idx="4">
                  <c:v>101.06</c:v>
                </c:pt>
                <c:pt idx="5">
                  <c:v>102.95</c:v>
                </c:pt>
                <c:pt idx="6">
                  <c:v>104.52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50-4F36-B876-B4869BE38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'Professional, scientific an...'!$K$110:$K$256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'Professional, scientific an...'!$L$110:$L$256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99.347999999999999</c:v>
                </c:pt>
                <c:pt idx="2">
                  <c:v>97.786199999999994</c:v>
                </c:pt>
                <c:pt idx="3">
                  <c:v>96.827399999999997</c:v>
                </c:pt>
                <c:pt idx="4">
                  <c:v>96.359200000000001</c:v>
                </c:pt>
                <c:pt idx="5">
                  <c:v>96.3249</c:v>
                </c:pt>
                <c:pt idx="6">
                  <c:v>96.424599999999998</c:v>
                </c:pt>
                <c:pt idx="7">
                  <c:v>96.670299999999997</c:v>
                </c:pt>
                <c:pt idx="8">
                  <c:v>96.95</c:v>
                </c:pt>
                <c:pt idx="9">
                  <c:v>97.330799999999996</c:v>
                </c:pt>
                <c:pt idx="10">
                  <c:v>97.309700000000007</c:v>
                </c:pt>
                <c:pt idx="11">
                  <c:v>97.315600000000003</c:v>
                </c:pt>
                <c:pt idx="12">
                  <c:v>97.460300000000004</c:v>
                </c:pt>
                <c:pt idx="13">
                  <c:v>98.137100000000004</c:v>
                </c:pt>
                <c:pt idx="14">
                  <c:v>97.579099999999997</c:v>
                </c:pt>
                <c:pt idx="15">
                  <c:v>96.292100000000005</c:v>
                </c:pt>
                <c:pt idx="16">
                  <c:v>96.893699999999995</c:v>
                </c:pt>
                <c:pt idx="17">
                  <c:v>98.949600000000004</c:v>
                </c:pt>
                <c:pt idx="18">
                  <c:v>99.334699999999998</c:v>
                </c:pt>
                <c:pt idx="19">
                  <c:v>99.891000000000005</c:v>
                </c:pt>
                <c:pt idx="20">
                  <c:v>99.829300000000003</c:v>
                </c:pt>
                <c:pt idx="21">
                  <c:v>99.718900000000005</c:v>
                </c:pt>
                <c:pt idx="22">
                  <c:v>99.917500000000004</c:v>
                </c:pt>
                <c:pt idx="23">
                  <c:v>99.943799999999996</c:v>
                </c:pt>
                <c:pt idx="24">
                  <c:v>100.08499999999999</c:v>
                </c:pt>
                <c:pt idx="25">
                  <c:v>99.884799999999998</c:v>
                </c:pt>
                <c:pt idx="26">
                  <c:v>100.0098</c:v>
                </c:pt>
                <c:pt idx="27">
                  <c:v>99.847999999999999</c:v>
                </c:pt>
                <c:pt idx="28">
                  <c:v>99.514300000000006</c:v>
                </c:pt>
                <c:pt idx="29">
                  <c:v>98.513599999999997</c:v>
                </c:pt>
                <c:pt idx="30">
                  <c:v>98.341700000000003</c:v>
                </c:pt>
                <c:pt idx="31">
                  <c:v>98.881699999999995</c:v>
                </c:pt>
                <c:pt idx="32">
                  <c:v>98.533299999999997</c:v>
                </c:pt>
                <c:pt idx="33">
                  <c:v>98.205399999999997</c:v>
                </c:pt>
                <c:pt idx="34">
                  <c:v>98.082999999999998</c:v>
                </c:pt>
                <c:pt idx="35">
                  <c:v>99.406599999999997</c:v>
                </c:pt>
                <c:pt idx="36">
                  <c:v>99.260400000000004</c:v>
                </c:pt>
                <c:pt idx="37">
                  <c:v>99.225300000000004</c:v>
                </c:pt>
                <c:pt idx="38">
                  <c:v>99.719300000000004</c:v>
                </c:pt>
                <c:pt idx="39">
                  <c:v>100.2539</c:v>
                </c:pt>
                <c:pt idx="40">
                  <c:v>99.261700000000005</c:v>
                </c:pt>
                <c:pt idx="41">
                  <c:v>96.110500000000002</c:v>
                </c:pt>
                <c:pt idx="42">
                  <c:v>93.952299999999994</c:v>
                </c:pt>
                <c:pt idx="43">
                  <c:v>95.548900000000003</c:v>
                </c:pt>
                <c:pt idx="44">
                  <c:v>97.558199999999999</c:v>
                </c:pt>
                <c:pt idx="45">
                  <c:v>97.382000000000005</c:v>
                </c:pt>
                <c:pt idx="46">
                  <c:v>97.369399999999999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5A-44B2-93A2-188DBE8142EC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'Professional, scientific an...'!$K$110:$K$256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'Professional, scientific an...'!$L$258:$L$404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100.125</c:v>
                </c:pt>
                <c:pt idx="2">
                  <c:v>99.6755</c:v>
                </c:pt>
                <c:pt idx="3">
                  <c:v>99.469300000000004</c:v>
                </c:pt>
                <c:pt idx="4">
                  <c:v>96.641300000000001</c:v>
                </c:pt>
                <c:pt idx="5">
                  <c:v>96.222899999999996</c:v>
                </c:pt>
                <c:pt idx="6">
                  <c:v>95.657300000000006</c:v>
                </c:pt>
                <c:pt idx="7">
                  <c:v>96.566900000000004</c:v>
                </c:pt>
                <c:pt idx="8">
                  <c:v>94.348299999999995</c:v>
                </c:pt>
                <c:pt idx="9">
                  <c:v>92.799599999999998</c:v>
                </c:pt>
                <c:pt idx="10">
                  <c:v>92.124499999999998</c:v>
                </c:pt>
                <c:pt idx="11">
                  <c:v>93.252600000000001</c:v>
                </c:pt>
                <c:pt idx="12">
                  <c:v>96.376999999999995</c:v>
                </c:pt>
                <c:pt idx="13">
                  <c:v>98.166200000000003</c:v>
                </c:pt>
                <c:pt idx="14">
                  <c:v>98.368499999999997</c:v>
                </c:pt>
                <c:pt idx="15">
                  <c:v>97.081299999999999</c:v>
                </c:pt>
                <c:pt idx="16">
                  <c:v>99.133899999999997</c:v>
                </c:pt>
                <c:pt idx="17">
                  <c:v>95.291799999999995</c:v>
                </c:pt>
                <c:pt idx="18">
                  <c:v>95.4863</c:v>
                </c:pt>
                <c:pt idx="19">
                  <c:v>96.3733</c:v>
                </c:pt>
                <c:pt idx="20">
                  <c:v>97.170199999999994</c:v>
                </c:pt>
                <c:pt idx="21">
                  <c:v>96.762100000000004</c:v>
                </c:pt>
                <c:pt idx="22">
                  <c:v>96.43</c:v>
                </c:pt>
                <c:pt idx="23">
                  <c:v>96.042500000000004</c:v>
                </c:pt>
                <c:pt idx="24">
                  <c:v>96.478999999999999</c:v>
                </c:pt>
                <c:pt idx="25">
                  <c:v>98.500799999999998</c:v>
                </c:pt>
                <c:pt idx="26">
                  <c:v>98.5946</c:v>
                </c:pt>
                <c:pt idx="27">
                  <c:v>98.277500000000003</c:v>
                </c:pt>
                <c:pt idx="28">
                  <c:v>98.3797</c:v>
                </c:pt>
                <c:pt idx="29">
                  <c:v>97.437100000000001</c:v>
                </c:pt>
                <c:pt idx="30">
                  <c:v>96.512799999999999</c:v>
                </c:pt>
                <c:pt idx="31">
                  <c:v>96.935199999999995</c:v>
                </c:pt>
                <c:pt idx="32">
                  <c:v>94.820099999999996</c:v>
                </c:pt>
                <c:pt idx="33">
                  <c:v>94.945899999999995</c:v>
                </c:pt>
                <c:pt idx="34">
                  <c:v>97.484999999999999</c:v>
                </c:pt>
                <c:pt idx="35">
                  <c:v>98.869600000000005</c:v>
                </c:pt>
                <c:pt idx="36">
                  <c:v>97.924700000000001</c:v>
                </c:pt>
                <c:pt idx="37">
                  <c:v>97.911799999999999</c:v>
                </c:pt>
                <c:pt idx="38">
                  <c:v>101.4778</c:v>
                </c:pt>
                <c:pt idx="39">
                  <c:v>102.72620000000001</c:v>
                </c:pt>
                <c:pt idx="40">
                  <c:v>102.4721</c:v>
                </c:pt>
                <c:pt idx="41">
                  <c:v>98.026200000000003</c:v>
                </c:pt>
                <c:pt idx="42">
                  <c:v>94.590100000000007</c:v>
                </c:pt>
                <c:pt idx="43">
                  <c:v>95.340199999999996</c:v>
                </c:pt>
                <c:pt idx="44">
                  <c:v>97.251000000000005</c:v>
                </c:pt>
                <c:pt idx="45">
                  <c:v>97.094899999999996</c:v>
                </c:pt>
                <c:pt idx="46">
                  <c:v>96.533100000000005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5A-44B2-93A2-188DBE814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6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...'!$L$53:$L$60</c:f>
              <c:numCache>
                <c:formatCode>0.0</c:formatCode>
                <c:ptCount val="8"/>
                <c:pt idx="0">
                  <c:v>83.91</c:v>
                </c:pt>
                <c:pt idx="1">
                  <c:v>81.94</c:v>
                </c:pt>
                <c:pt idx="2">
                  <c:v>82.72</c:v>
                </c:pt>
                <c:pt idx="3">
                  <c:v>86.02</c:v>
                </c:pt>
                <c:pt idx="4">
                  <c:v>84.22</c:v>
                </c:pt>
                <c:pt idx="5">
                  <c:v>90.72</c:v>
                </c:pt>
                <c:pt idx="6">
                  <c:v>84.4</c:v>
                </c:pt>
                <c:pt idx="7">
                  <c:v>80.45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F1-47F0-A6AF-5B0DA70C17CD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...'!$L$62:$L$69</c:f>
              <c:numCache>
                <c:formatCode>0.0</c:formatCode>
                <c:ptCount val="8"/>
                <c:pt idx="0">
                  <c:v>93.66</c:v>
                </c:pt>
                <c:pt idx="1">
                  <c:v>91.98</c:v>
                </c:pt>
                <c:pt idx="2">
                  <c:v>95.37</c:v>
                </c:pt>
                <c:pt idx="3">
                  <c:v>98.22</c:v>
                </c:pt>
                <c:pt idx="4">
                  <c:v>96.02</c:v>
                </c:pt>
                <c:pt idx="5">
                  <c:v>93.5</c:v>
                </c:pt>
                <c:pt idx="6">
                  <c:v>91.64</c:v>
                </c:pt>
                <c:pt idx="7">
                  <c:v>95.07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F1-47F0-A6AF-5B0DA70C17CD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...'!$L$71:$L$78</c:f>
              <c:numCache>
                <c:formatCode>0.0</c:formatCode>
                <c:ptCount val="8"/>
                <c:pt idx="0">
                  <c:v>95.56</c:v>
                </c:pt>
                <c:pt idx="1">
                  <c:v>93.77</c:v>
                </c:pt>
                <c:pt idx="2">
                  <c:v>96.86</c:v>
                </c:pt>
                <c:pt idx="3">
                  <c:v>100.79</c:v>
                </c:pt>
                <c:pt idx="4">
                  <c:v>97.79</c:v>
                </c:pt>
                <c:pt idx="5">
                  <c:v>100.55</c:v>
                </c:pt>
                <c:pt idx="6">
                  <c:v>94.09</c:v>
                </c:pt>
                <c:pt idx="7">
                  <c:v>96.28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F1-47F0-A6AF-5B0DA70C1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...'!$L$82:$L$89</c:f>
              <c:numCache>
                <c:formatCode>0.0</c:formatCode>
                <c:ptCount val="8"/>
                <c:pt idx="0">
                  <c:v>86.91</c:v>
                </c:pt>
                <c:pt idx="1">
                  <c:v>83.47</c:v>
                </c:pt>
                <c:pt idx="2">
                  <c:v>84.54</c:v>
                </c:pt>
                <c:pt idx="3">
                  <c:v>85.34</c:v>
                </c:pt>
                <c:pt idx="4">
                  <c:v>92.62</c:v>
                </c:pt>
                <c:pt idx="5">
                  <c:v>87.72</c:v>
                </c:pt>
                <c:pt idx="6">
                  <c:v>80.53</c:v>
                </c:pt>
                <c:pt idx="7">
                  <c:v>81.45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77-43FE-9FFB-ADE36E93306D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...'!$L$91:$L$98</c:f>
              <c:numCache>
                <c:formatCode>0.0</c:formatCode>
                <c:ptCount val="8"/>
                <c:pt idx="0">
                  <c:v>95.09</c:v>
                </c:pt>
                <c:pt idx="1">
                  <c:v>90.68</c:v>
                </c:pt>
                <c:pt idx="2">
                  <c:v>94.22</c:v>
                </c:pt>
                <c:pt idx="3">
                  <c:v>95.14</c:v>
                </c:pt>
                <c:pt idx="4">
                  <c:v>101.25</c:v>
                </c:pt>
                <c:pt idx="5">
                  <c:v>92.2</c:v>
                </c:pt>
                <c:pt idx="6">
                  <c:v>88.28</c:v>
                </c:pt>
                <c:pt idx="7">
                  <c:v>96.83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77-43FE-9FFB-ADE36E93306D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...'!$L$100:$L$107</c:f>
              <c:numCache>
                <c:formatCode>0.0</c:formatCode>
                <c:ptCount val="8"/>
                <c:pt idx="0">
                  <c:v>96.48</c:v>
                </c:pt>
                <c:pt idx="1">
                  <c:v>92</c:v>
                </c:pt>
                <c:pt idx="2">
                  <c:v>94.51</c:v>
                </c:pt>
                <c:pt idx="3">
                  <c:v>97.12</c:v>
                </c:pt>
                <c:pt idx="4">
                  <c:v>102.2</c:v>
                </c:pt>
                <c:pt idx="5">
                  <c:v>93.75</c:v>
                </c:pt>
                <c:pt idx="6">
                  <c:v>90.18</c:v>
                </c:pt>
                <c:pt idx="7">
                  <c:v>99.19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77-43FE-9FFB-ADE36E933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...'!$L$24:$L$30</c:f>
              <c:numCache>
                <c:formatCode>0.0</c:formatCode>
                <c:ptCount val="7"/>
                <c:pt idx="0">
                  <c:v>83.16</c:v>
                </c:pt>
                <c:pt idx="1">
                  <c:v>85.23</c:v>
                </c:pt>
                <c:pt idx="2">
                  <c:v>87.42</c:v>
                </c:pt>
                <c:pt idx="3">
                  <c:v>85.71</c:v>
                </c:pt>
                <c:pt idx="4">
                  <c:v>85.9</c:v>
                </c:pt>
                <c:pt idx="5">
                  <c:v>86.13</c:v>
                </c:pt>
                <c:pt idx="6">
                  <c:v>85.71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86-45DC-BD81-1E02E5F403F3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...'!$L$33:$L$39</c:f>
              <c:numCache>
                <c:formatCode>0.0</c:formatCode>
                <c:ptCount val="7"/>
                <c:pt idx="0">
                  <c:v>98.01</c:v>
                </c:pt>
                <c:pt idx="1">
                  <c:v>95.39</c:v>
                </c:pt>
                <c:pt idx="2">
                  <c:v>96.93</c:v>
                </c:pt>
                <c:pt idx="3">
                  <c:v>95.47</c:v>
                </c:pt>
                <c:pt idx="4">
                  <c:v>95.95</c:v>
                </c:pt>
                <c:pt idx="5">
                  <c:v>95.73</c:v>
                </c:pt>
                <c:pt idx="6">
                  <c:v>91.46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86-45DC-BD81-1E02E5F403F3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...'!$L$42:$L$48</c:f>
              <c:numCache>
                <c:formatCode>0.0</c:formatCode>
                <c:ptCount val="7"/>
                <c:pt idx="0">
                  <c:v>100.4</c:v>
                </c:pt>
                <c:pt idx="1">
                  <c:v>96.86</c:v>
                </c:pt>
                <c:pt idx="2">
                  <c:v>98.22</c:v>
                </c:pt>
                <c:pt idx="3">
                  <c:v>97.03</c:v>
                </c:pt>
                <c:pt idx="4">
                  <c:v>97.54</c:v>
                </c:pt>
                <c:pt idx="5">
                  <c:v>97.36</c:v>
                </c:pt>
                <c:pt idx="6">
                  <c:v>92.97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86-45DC-BD81-1E02E5F40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'Administrative and support ...'!$K$110:$K$256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'Administrative and support 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99.064599999999999</c:v>
                </c:pt>
                <c:pt idx="2">
                  <c:v>95.99</c:v>
                </c:pt>
                <c:pt idx="3">
                  <c:v>91.937100000000001</c:v>
                </c:pt>
                <c:pt idx="4">
                  <c:v>90.190299999999993</c:v>
                </c:pt>
                <c:pt idx="5">
                  <c:v>89.4499</c:v>
                </c:pt>
                <c:pt idx="6">
                  <c:v>90.197100000000006</c:v>
                </c:pt>
                <c:pt idx="7">
                  <c:v>90.500799999999998</c:v>
                </c:pt>
                <c:pt idx="8">
                  <c:v>90.799599999999998</c:v>
                </c:pt>
                <c:pt idx="9">
                  <c:v>92.119</c:v>
                </c:pt>
                <c:pt idx="10">
                  <c:v>92.038200000000003</c:v>
                </c:pt>
                <c:pt idx="11">
                  <c:v>93.848500000000001</c:v>
                </c:pt>
                <c:pt idx="12">
                  <c:v>94.143600000000006</c:v>
                </c:pt>
                <c:pt idx="13">
                  <c:v>95.4482</c:v>
                </c:pt>
                <c:pt idx="14">
                  <c:v>94.988299999999995</c:v>
                </c:pt>
                <c:pt idx="15">
                  <c:v>95.057699999999997</c:v>
                </c:pt>
                <c:pt idx="16">
                  <c:v>95.287899999999993</c:v>
                </c:pt>
                <c:pt idx="17">
                  <c:v>95.798900000000003</c:v>
                </c:pt>
                <c:pt idx="18">
                  <c:v>96.078000000000003</c:v>
                </c:pt>
                <c:pt idx="19">
                  <c:v>96.413700000000006</c:v>
                </c:pt>
                <c:pt idx="20">
                  <c:v>96.506699999999995</c:v>
                </c:pt>
                <c:pt idx="21">
                  <c:v>96.719099999999997</c:v>
                </c:pt>
                <c:pt idx="22">
                  <c:v>96.538499999999999</c:v>
                </c:pt>
                <c:pt idx="23">
                  <c:v>96.966800000000006</c:v>
                </c:pt>
                <c:pt idx="24">
                  <c:v>97.080100000000002</c:v>
                </c:pt>
                <c:pt idx="25">
                  <c:v>97.499499999999998</c:v>
                </c:pt>
                <c:pt idx="26">
                  <c:v>97.347099999999998</c:v>
                </c:pt>
                <c:pt idx="27">
                  <c:v>97.347099999999998</c:v>
                </c:pt>
                <c:pt idx="28">
                  <c:v>97.347099999999998</c:v>
                </c:pt>
                <c:pt idx="29">
                  <c:v>97.347099999999998</c:v>
                </c:pt>
                <c:pt idx="30">
                  <c:v>97.793999999999997</c:v>
                </c:pt>
                <c:pt idx="31">
                  <c:v>99.302899999999994</c:v>
                </c:pt>
                <c:pt idx="32">
                  <c:v>98.987799999999993</c:v>
                </c:pt>
                <c:pt idx="33">
                  <c:v>98.5488</c:v>
                </c:pt>
                <c:pt idx="34">
                  <c:v>99.116399999999999</c:v>
                </c:pt>
                <c:pt idx="35">
                  <c:v>100.8901</c:v>
                </c:pt>
                <c:pt idx="36">
                  <c:v>100.7067</c:v>
                </c:pt>
                <c:pt idx="37">
                  <c:v>100.8877</c:v>
                </c:pt>
                <c:pt idx="38">
                  <c:v>101.9091</c:v>
                </c:pt>
                <c:pt idx="39">
                  <c:v>102.3526</c:v>
                </c:pt>
                <c:pt idx="40">
                  <c:v>101.11150000000001</c:v>
                </c:pt>
                <c:pt idx="41">
                  <c:v>93.194400000000002</c:v>
                </c:pt>
                <c:pt idx="42">
                  <c:v>85.843599999999995</c:v>
                </c:pt>
                <c:pt idx="43">
                  <c:v>90.283100000000005</c:v>
                </c:pt>
                <c:pt idx="44">
                  <c:v>94.874600000000001</c:v>
                </c:pt>
                <c:pt idx="45">
                  <c:v>95.817499999999995</c:v>
                </c:pt>
                <c:pt idx="46">
                  <c:v>97.410799999999995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F-4B8A-A8B9-0EDB2ED0DC17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'Administrative and support ...'!$K$110:$K$256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'Administrative and support 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101.82559999999999</c:v>
                </c:pt>
                <c:pt idx="2">
                  <c:v>102.1546</c:v>
                </c:pt>
                <c:pt idx="3">
                  <c:v>98.777299999999997</c:v>
                </c:pt>
                <c:pt idx="4">
                  <c:v>92.797399999999996</c:v>
                </c:pt>
                <c:pt idx="5">
                  <c:v>90.783699999999996</c:v>
                </c:pt>
                <c:pt idx="6">
                  <c:v>94.244399999999999</c:v>
                </c:pt>
                <c:pt idx="7">
                  <c:v>99.5929</c:v>
                </c:pt>
                <c:pt idx="8">
                  <c:v>97.384500000000003</c:v>
                </c:pt>
                <c:pt idx="9">
                  <c:v>96.262600000000006</c:v>
                </c:pt>
                <c:pt idx="10">
                  <c:v>94.545900000000003</c:v>
                </c:pt>
                <c:pt idx="11">
                  <c:v>96.605000000000004</c:v>
                </c:pt>
                <c:pt idx="12">
                  <c:v>98.290300000000002</c:v>
                </c:pt>
                <c:pt idx="13">
                  <c:v>97.543899999999994</c:v>
                </c:pt>
                <c:pt idx="14">
                  <c:v>98.954800000000006</c:v>
                </c:pt>
                <c:pt idx="15">
                  <c:v>100.7929</c:v>
                </c:pt>
                <c:pt idx="16">
                  <c:v>103.62179999999999</c:v>
                </c:pt>
                <c:pt idx="17">
                  <c:v>96.93</c:v>
                </c:pt>
                <c:pt idx="18">
                  <c:v>97.334599999999995</c:v>
                </c:pt>
                <c:pt idx="19">
                  <c:v>97.262900000000002</c:v>
                </c:pt>
                <c:pt idx="20">
                  <c:v>98.362899999999996</c:v>
                </c:pt>
                <c:pt idx="21">
                  <c:v>99.053899999999999</c:v>
                </c:pt>
                <c:pt idx="22">
                  <c:v>97.576800000000006</c:v>
                </c:pt>
                <c:pt idx="23">
                  <c:v>97.834800000000001</c:v>
                </c:pt>
                <c:pt idx="24">
                  <c:v>98.367099999999994</c:v>
                </c:pt>
                <c:pt idx="25">
                  <c:v>100.37690000000001</c:v>
                </c:pt>
                <c:pt idx="26">
                  <c:v>99.6571</c:v>
                </c:pt>
                <c:pt idx="27">
                  <c:v>99.6571</c:v>
                </c:pt>
                <c:pt idx="28">
                  <c:v>99.6571</c:v>
                </c:pt>
                <c:pt idx="29">
                  <c:v>99.6571</c:v>
                </c:pt>
                <c:pt idx="30">
                  <c:v>99.083299999999994</c:v>
                </c:pt>
                <c:pt idx="31">
                  <c:v>100.6536</c:v>
                </c:pt>
                <c:pt idx="32">
                  <c:v>99.186999999999998</c:v>
                </c:pt>
                <c:pt idx="33">
                  <c:v>98.742900000000006</c:v>
                </c:pt>
                <c:pt idx="34">
                  <c:v>101.373</c:v>
                </c:pt>
                <c:pt idx="35">
                  <c:v>105.62860000000001</c:v>
                </c:pt>
                <c:pt idx="36">
                  <c:v>105.1095</c:v>
                </c:pt>
                <c:pt idx="37">
                  <c:v>103.9644</c:v>
                </c:pt>
                <c:pt idx="38">
                  <c:v>107.1542</c:v>
                </c:pt>
                <c:pt idx="39">
                  <c:v>107.51819999999999</c:v>
                </c:pt>
                <c:pt idx="40">
                  <c:v>106.226</c:v>
                </c:pt>
                <c:pt idx="41">
                  <c:v>89.985799999999998</c:v>
                </c:pt>
                <c:pt idx="42">
                  <c:v>81.072599999999994</c:v>
                </c:pt>
                <c:pt idx="43">
                  <c:v>87.825900000000004</c:v>
                </c:pt>
                <c:pt idx="44">
                  <c:v>96.086299999999994</c:v>
                </c:pt>
                <c:pt idx="45">
                  <c:v>97.648899999999998</c:v>
                </c:pt>
                <c:pt idx="46">
                  <c:v>96.481499999999997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F-4B8A-A8B9-0EDB2ED0D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15"/>
          <c:min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s...'!$L$53:$L$60</c:f>
              <c:numCache>
                <c:formatCode>0.0</c:formatCode>
                <c:ptCount val="8"/>
                <c:pt idx="0">
                  <c:v>100.34</c:v>
                </c:pt>
                <c:pt idx="1">
                  <c:v>92.24</c:v>
                </c:pt>
                <c:pt idx="2">
                  <c:v>99.02</c:v>
                </c:pt>
                <c:pt idx="3">
                  <c:v>92.9</c:v>
                </c:pt>
                <c:pt idx="4">
                  <c:v>100.66</c:v>
                </c:pt>
                <c:pt idx="5">
                  <c:v>83.05</c:v>
                </c:pt>
                <c:pt idx="6">
                  <c:v>99.92</c:v>
                </c:pt>
                <c:pt idx="7">
                  <c:v>96.78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CA-4DEA-9233-00C0F3D1A915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s...'!$L$62:$L$69</c:f>
              <c:numCache>
                <c:formatCode>0.0</c:formatCode>
                <c:ptCount val="8"/>
                <c:pt idx="0">
                  <c:v>101.89</c:v>
                </c:pt>
                <c:pt idx="1">
                  <c:v>96.08</c:v>
                </c:pt>
                <c:pt idx="2">
                  <c:v>101.28</c:v>
                </c:pt>
                <c:pt idx="3">
                  <c:v>95.45</c:v>
                </c:pt>
                <c:pt idx="4">
                  <c:v>102.52</c:v>
                </c:pt>
                <c:pt idx="5">
                  <c:v>87.51</c:v>
                </c:pt>
                <c:pt idx="6">
                  <c:v>103.41</c:v>
                </c:pt>
                <c:pt idx="7">
                  <c:v>97.61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CA-4DEA-9233-00C0F3D1A915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s...'!$L$71:$L$78</c:f>
              <c:numCache>
                <c:formatCode>0.0</c:formatCode>
                <c:ptCount val="8"/>
                <c:pt idx="0">
                  <c:v>103.14</c:v>
                </c:pt>
                <c:pt idx="1">
                  <c:v>96.39</c:v>
                </c:pt>
                <c:pt idx="2">
                  <c:v>102.84</c:v>
                </c:pt>
                <c:pt idx="3">
                  <c:v>96.26</c:v>
                </c:pt>
                <c:pt idx="4">
                  <c:v>103.09</c:v>
                </c:pt>
                <c:pt idx="5">
                  <c:v>92.03</c:v>
                </c:pt>
                <c:pt idx="6">
                  <c:v>104.49</c:v>
                </c:pt>
                <c:pt idx="7">
                  <c:v>98.95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CA-4DEA-9233-00C0F3D1A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s...'!$L$82:$L$89</c:f>
              <c:numCache>
                <c:formatCode>0.0</c:formatCode>
                <c:ptCount val="8"/>
                <c:pt idx="0">
                  <c:v>101.26</c:v>
                </c:pt>
                <c:pt idx="1">
                  <c:v>92.2</c:v>
                </c:pt>
                <c:pt idx="2">
                  <c:v>100.84</c:v>
                </c:pt>
                <c:pt idx="3">
                  <c:v>97.71</c:v>
                </c:pt>
                <c:pt idx="4">
                  <c:v>102.14</c:v>
                </c:pt>
                <c:pt idx="5">
                  <c:v>83.23</c:v>
                </c:pt>
                <c:pt idx="6">
                  <c:v>103.64</c:v>
                </c:pt>
                <c:pt idx="7">
                  <c:v>99.53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FF-4C30-A00E-1E3EF32017BC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s...'!$L$91:$L$98</c:f>
              <c:numCache>
                <c:formatCode>0.0</c:formatCode>
                <c:ptCount val="8"/>
                <c:pt idx="0">
                  <c:v>104.24</c:v>
                </c:pt>
                <c:pt idx="1">
                  <c:v>96.24</c:v>
                </c:pt>
                <c:pt idx="2">
                  <c:v>103.14</c:v>
                </c:pt>
                <c:pt idx="3">
                  <c:v>100.4</c:v>
                </c:pt>
                <c:pt idx="4">
                  <c:v>106.38</c:v>
                </c:pt>
                <c:pt idx="5">
                  <c:v>87.7</c:v>
                </c:pt>
                <c:pt idx="6">
                  <c:v>107.41</c:v>
                </c:pt>
                <c:pt idx="7">
                  <c:v>100.54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FF-4C30-A00E-1E3EF32017BC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s...'!$L$100:$L$107</c:f>
              <c:numCache>
                <c:formatCode>0.0</c:formatCode>
                <c:ptCount val="8"/>
                <c:pt idx="0">
                  <c:v>107.5</c:v>
                </c:pt>
                <c:pt idx="1">
                  <c:v>97.45</c:v>
                </c:pt>
                <c:pt idx="2">
                  <c:v>104.74</c:v>
                </c:pt>
                <c:pt idx="3">
                  <c:v>101.25</c:v>
                </c:pt>
                <c:pt idx="4">
                  <c:v>108.77</c:v>
                </c:pt>
                <c:pt idx="5">
                  <c:v>92.23</c:v>
                </c:pt>
                <c:pt idx="6">
                  <c:v>108.74</c:v>
                </c:pt>
                <c:pt idx="7">
                  <c:v>102.25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F-4C30-A00E-1E3EF3201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s...'!$L$24:$L$30</c:f>
              <c:numCache>
                <c:formatCode>0.0</c:formatCode>
                <c:ptCount val="7"/>
                <c:pt idx="0">
                  <c:v>79.510000000000005</c:v>
                </c:pt>
                <c:pt idx="1">
                  <c:v>98.2</c:v>
                </c:pt>
                <c:pt idx="2">
                  <c:v>99.01</c:v>
                </c:pt>
                <c:pt idx="3">
                  <c:v>97.62</c:v>
                </c:pt>
                <c:pt idx="4">
                  <c:v>97.92</c:v>
                </c:pt>
                <c:pt idx="5">
                  <c:v>99.27</c:v>
                </c:pt>
                <c:pt idx="6">
                  <c:v>93.57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C-4093-9E2B-CE7350AD7040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s...'!$L$33:$L$39</c:f>
              <c:numCache>
                <c:formatCode>0.0</c:formatCode>
                <c:ptCount val="7"/>
                <c:pt idx="0">
                  <c:v>93.5</c:v>
                </c:pt>
                <c:pt idx="1">
                  <c:v>103.78</c:v>
                </c:pt>
                <c:pt idx="2">
                  <c:v>101.74</c:v>
                </c:pt>
                <c:pt idx="3">
                  <c:v>99.81</c:v>
                </c:pt>
                <c:pt idx="4">
                  <c:v>100.11</c:v>
                </c:pt>
                <c:pt idx="5">
                  <c:v>101.57</c:v>
                </c:pt>
                <c:pt idx="6">
                  <c:v>97.14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BC-4093-9E2B-CE7350AD7040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s...'!$L$42:$L$48</c:f>
              <c:numCache>
                <c:formatCode>0.0</c:formatCode>
                <c:ptCount val="7"/>
                <c:pt idx="0">
                  <c:v>96.68</c:v>
                </c:pt>
                <c:pt idx="1">
                  <c:v>107.14</c:v>
                </c:pt>
                <c:pt idx="2">
                  <c:v>103.45</c:v>
                </c:pt>
                <c:pt idx="3">
                  <c:v>101.28</c:v>
                </c:pt>
                <c:pt idx="4">
                  <c:v>101.23</c:v>
                </c:pt>
                <c:pt idx="5">
                  <c:v>102.4</c:v>
                </c:pt>
                <c:pt idx="6">
                  <c:v>96.16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BC-4093-9E2B-CE7350AD7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Mining!$L$82:$L$89</c:f>
              <c:numCache>
                <c:formatCode>0.0</c:formatCode>
                <c:ptCount val="8"/>
                <c:pt idx="0">
                  <c:v>99.85</c:v>
                </c:pt>
                <c:pt idx="1">
                  <c:v>93.72</c:v>
                </c:pt>
                <c:pt idx="2">
                  <c:v>92.44</c:v>
                </c:pt>
                <c:pt idx="3">
                  <c:v>99.89</c:v>
                </c:pt>
                <c:pt idx="4">
                  <c:v>96.88</c:v>
                </c:pt>
                <c:pt idx="5">
                  <c:v>85.65</c:v>
                </c:pt>
                <c:pt idx="6">
                  <c:v>94.34</c:v>
                </c:pt>
                <c:pt idx="7">
                  <c:v>127.78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C0-422A-8460-3E7F88052AA4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Mining!$L$91:$L$98</c:f>
              <c:numCache>
                <c:formatCode>0.0</c:formatCode>
                <c:ptCount val="8"/>
                <c:pt idx="0">
                  <c:v>102.64</c:v>
                </c:pt>
                <c:pt idx="1">
                  <c:v>96.54</c:v>
                </c:pt>
                <c:pt idx="2">
                  <c:v>95.3</c:v>
                </c:pt>
                <c:pt idx="3">
                  <c:v>102.36</c:v>
                </c:pt>
                <c:pt idx="4">
                  <c:v>98.76</c:v>
                </c:pt>
                <c:pt idx="5">
                  <c:v>88.66</c:v>
                </c:pt>
                <c:pt idx="6">
                  <c:v>94.77</c:v>
                </c:pt>
                <c:pt idx="7">
                  <c:v>133.33000000000001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C0-422A-8460-3E7F88052AA4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Mining!$L$100:$L$107</c:f>
              <c:numCache>
                <c:formatCode>0.0</c:formatCode>
                <c:ptCount val="8"/>
                <c:pt idx="0">
                  <c:v>104.2</c:v>
                </c:pt>
                <c:pt idx="1">
                  <c:v>97.27</c:v>
                </c:pt>
                <c:pt idx="2">
                  <c:v>96.71</c:v>
                </c:pt>
                <c:pt idx="3">
                  <c:v>103.45</c:v>
                </c:pt>
                <c:pt idx="4">
                  <c:v>99.32</c:v>
                </c:pt>
                <c:pt idx="5">
                  <c:v>88.33</c:v>
                </c:pt>
                <c:pt idx="6">
                  <c:v>95.5</c:v>
                </c:pt>
                <c:pt idx="7">
                  <c:v>134.66999999999999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C0-422A-8460-3E7F88052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4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'Public administration and s...'!$K$110:$K$256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'Public administration and s...'!$L$110:$L$256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97.448599999999999</c:v>
                </c:pt>
                <c:pt idx="2">
                  <c:v>95.808499999999995</c:v>
                </c:pt>
                <c:pt idx="3">
                  <c:v>94.870400000000004</c:v>
                </c:pt>
                <c:pt idx="4">
                  <c:v>94.708200000000005</c:v>
                </c:pt>
                <c:pt idx="5">
                  <c:v>95.112499999999997</c:v>
                </c:pt>
                <c:pt idx="6">
                  <c:v>95.225300000000004</c:v>
                </c:pt>
                <c:pt idx="7">
                  <c:v>95.395700000000005</c:v>
                </c:pt>
                <c:pt idx="8">
                  <c:v>95.700800000000001</c:v>
                </c:pt>
                <c:pt idx="9">
                  <c:v>96.141800000000003</c:v>
                </c:pt>
                <c:pt idx="10">
                  <c:v>96.423299999999998</c:v>
                </c:pt>
                <c:pt idx="11">
                  <c:v>96.701599999999999</c:v>
                </c:pt>
                <c:pt idx="12">
                  <c:v>97.448499999999996</c:v>
                </c:pt>
                <c:pt idx="13">
                  <c:v>100.05110000000001</c:v>
                </c:pt>
                <c:pt idx="14">
                  <c:v>100.0665</c:v>
                </c:pt>
                <c:pt idx="15">
                  <c:v>99.620400000000004</c:v>
                </c:pt>
                <c:pt idx="16">
                  <c:v>100.2525</c:v>
                </c:pt>
                <c:pt idx="17">
                  <c:v>100.27030000000001</c:v>
                </c:pt>
                <c:pt idx="18">
                  <c:v>100.2449</c:v>
                </c:pt>
                <c:pt idx="19">
                  <c:v>100.77030000000001</c:v>
                </c:pt>
                <c:pt idx="20">
                  <c:v>101.1082</c:v>
                </c:pt>
                <c:pt idx="21">
                  <c:v>101.6444</c:v>
                </c:pt>
                <c:pt idx="22">
                  <c:v>101.8494</c:v>
                </c:pt>
                <c:pt idx="23">
                  <c:v>101.041</c:v>
                </c:pt>
                <c:pt idx="24">
                  <c:v>101.3428</c:v>
                </c:pt>
                <c:pt idx="25">
                  <c:v>101.45829999999999</c:v>
                </c:pt>
                <c:pt idx="26">
                  <c:v>101.6904</c:v>
                </c:pt>
                <c:pt idx="27">
                  <c:v>101.8276</c:v>
                </c:pt>
                <c:pt idx="28">
                  <c:v>101.8725</c:v>
                </c:pt>
                <c:pt idx="29">
                  <c:v>101.10039999999999</c:v>
                </c:pt>
                <c:pt idx="30">
                  <c:v>101.0371</c:v>
                </c:pt>
                <c:pt idx="31">
                  <c:v>101.0117</c:v>
                </c:pt>
                <c:pt idx="32">
                  <c:v>101.9816</c:v>
                </c:pt>
                <c:pt idx="33">
                  <c:v>103.24169999999999</c:v>
                </c:pt>
                <c:pt idx="34">
                  <c:v>103.3327</c:v>
                </c:pt>
                <c:pt idx="35">
                  <c:v>103.2647</c:v>
                </c:pt>
                <c:pt idx="36">
                  <c:v>103.2812</c:v>
                </c:pt>
                <c:pt idx="37">
                  <c:v>104.0394</c:v>
                </c:pt>
                <c:pt idx="38">
                  <c:v>104.3224</c:v>
                </c:pt>
                <c:pt idx="39">
                  <c:v>104.1116</c:v>
                </c:pt>
                <c:pt idx="40">
                  <c:v>103.62260000000001</c:v>
                </c:pt>
                <c:pt idx="41">
                  <c:v>100.535</c:v>
                </c:pt>
                <c:pt idx="42">
                  <c:v>98.0899</c:v>
                </c:pt>
                <c:pt idx="43">
                  <c:v>98.894300000000001</c:v>
                </c:pt>
                <c:pt idx="44">
                  <c:v>100.0646</c:v>
                </c:pt>
                <c:pt idx="45">
                  <c:v>100.8745</c:v>
                </c:pt>
                <c:pt idx="46">
                  <c:v>102.4768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0-46EC-924E-689167991358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'Public administration and s...'!$K$110:$K$256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'Public administration and s...'!$L$258:$L$404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94.949100000000001</c:v>
                </c:pt>
                <c:pt idx="2">
                  <c:v>92.725300000000004</c:v>
                </c:pt>
                <c:pt idx="3">
                  <c:v>92.581100000000006</c:v>
                </c:pt>
                <c:pt idx="4">
                  <c:v>93.279499999999999</c:v>
                </c:pt>
                <c:pt idx="5">
                  <c:v>95.843599999999995</c:v>
                </c:pt>
                <c:pt idx="6">
                  <c:v>94.362099999999998</c:v>
                </c:pt>
                <c:pt idx="7">
                  <c:v>94.7346</c:v>
                </c:pt>
                <c:pt idx="8">
                  <c:v>94.680700000000002</c:v>
                </c:pt>
                <c:pt idx="9">
                  <c:v>94.638499999999993</c:v>
                </c:pt>
                <c:pt idx="10">
                  <c:v>94.718699999999998</c:v>
                </c:pt>
                <c:pt idx="11">
                  <c:v>95.8613</c:v>
                </c:pt>
                <c:pt idx="12">
                  <c:v>96.102999999999994</c:v>
                </c:pt>
                <c:pt idx="13">
                  <c:v>98.5655</c:v>
                </c:pt>
                <c:pt idx="14">
                  <c:v>98.878699999999995</c:v>
                </c:pt>
                <c:pt idx="15">
                  <c:v>96.348799999999997</c:v>
                </c:pt>
                <c:pt idx="16">
                  <c:v>96.116</c:v>
                </c:pt>
                <c:pt idx="17">
                  <c:v>97.247500000000002</c:v>
                </c:pt>
                <c:pt idx="18">
                  <c:v>97.213099999999997</c:v>
                </c:pt>
                <c:pt idx="19">
                  <c:v>97.862899999999996</c:v>
                </c:pt>
                <c:pt idx="20">
                  <c:v>98.0899</c:v>
                </c:pt>
                <c:pt idx="21">
                  <c:v>98.563900000000004</c:v>
                </c:pt>
                <c:pt idx="22">
                  <c:v>98.346500000000006</c:v>
                </c:pt>
                <c:pt idx="23">
                  <c:v>97.756399999999999</c:v>
                </c:pt>
                <c:pt idx="24">
                  <c:v>98.035499999999999</c:v>
                </c:pt>
                <c:pt idx="25">
                  <c:v>98.617599999999996</c:v>
                </c:pt>
                <c:pt idx="26">
                  <c:v>98.346199999999996</c:v>
                </c:pt>
                <c:pt idx="27">
                  <c:v>98.848299999999995</c:v>
                </c:pt>
                <c:pt idx="28">
                  <c:v>98.976799999999997</c:v>
                </c:pt>
                <c:pt idx="29">
                  <c:v>98.369399999999999</c:v>
                </c:pt>
                <c:pt idx="30">
                  <c:v>97.962299999999999</c:v>
                </c:pt>
                <c:pt idx="31">
                  <c:v>97.853800000000007</c:v>
                </c:pt>
                <c:pt idx="32">
                  <c:v>98.417299999999997</c:v>
                </c:pt>
                <c:pt idx="33">
                  <c:v>98.536600000000007</c:v>
                </c:pt>
                <c:pt idx="34">
                  <c:v>98.459900000000005</c:v>
                </c:pt>
                <c:pt idx="35">
                  <c:v>99.948099999999997</c:v>
                </c:pt>
                <c:pt idx="36">
                  <c:v>100.357</c:v>
                </c:pt>
                <c:pt idx="37">
                  <c:v>104.3471</c:v>
                </c:pt>
                <c:pt idx="38">
                  <c:v>106.1224</c:v>
                </c:pt>
                <c:pt idx="39">
                  <c:v>103.43170000000001</c:v>
                </c:pt>
                <c:pt idx="40">
                  <c:v>100.7636</c:v>
                </c:pt>
                <c:pt idx="41">
                  <c:v>98.122399999999999</c:v>
                </c:pt>
                <c:pt idx="42">
                  <c:v>97.558099999999996</c:v>
                </c:pt>
                <c:pt idx="43">
                  <c:v>98.604299999999995</c:v>
                </c:pt>
                <c:pt idx="44">
                  <c:v>99.318299999999994</c:v>
                </c:pt>
                <c:pt idx="45">
                  <c:v>100.2401</c:v>
                </c:pt>
                <c:pt idx="46">
                  <c:v>101.14449999999999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0-46EC-924E-689167991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8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training'!$L$53:$L$60</c:f>
              <c:numCache>
                <c:formatCode>0.0</c:formatCode>
                <c:ptCount val="8"/>
                <c:pt idx="0">
                  <c:v>82.54</c:v>
                </c:pt>
                <c:pt idx="1">
                  <c:v>82.19</c:v>
                </c:pt>
                <c:pt idx="2">
                  <c:v>80.73</c:v>
                </c:pt>
                <c:pt idx="3">
                  <c:v>86.48</c:v>
                </c:pt>
                <c:pt idx="4">
                  <c:v>83.61</c:v>
                </c:pt>
                <c:pt idx="5">
                  <c:v>80.680000000000007</c:v>
                </c:pt>
                <c:pt idx="6">
                  <c:v>88.25</c:v>
                </c:pt>
                <c:pt idx="7">
                  <c:v>78.81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16-4C8A-A25C-E1F124FB7B78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training'!$L$62:$L$69</c:f>
              <c:numCache>
                <c:formatCode>0.0</c:formatCode>
                <c:ptCount val="8"/>
                <c:pt idx="0">
                  <c:v>84.86</c:v>
                </c:pt>
                <c:pt idx="1">
                  <c:v>83.52</c:v>
                </c:pt>
                <c:pt idx="2">
                  <c:v>85.11</c:v>
                </c:pt>
                <c:pt idx="3">
                  <c:v>93.97</c:v>
                </c:pt>
                <c:pt idx="4">
                  <c:v>86.91</c:v>
                </c:pt>
                <c:pt idx="5">
                  <c:v>84.14</c:v>
                </c:pt>
                <c:pt idx="6">
                  <c:v>93.49</c:v>
                </c:pt>
                <c:pt idx="7">
                  <c:v>82.51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16-4C8A-A25C-E1F124FB7B78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training'!$L$71:$L$78</c:f>
              <c:numCache>
                <c:formatCode>0.0</c:formatCode>
                <c:ptCount val="8"/>
                <c:pt idx="0">
                  <c:v>86.58</c:v>
                </c:pt>
                <c:pt idx="1">
                  <c:v>84.25</c:v>
                </c:pt>
                <c:pt idx="2">
                  <c:v>87.24</c:v>
                </c:pt>
                <c:pt idx="3">
                  <c:v>101.89</c:v>
                </c:pt>
                <c:pt idx="4">
                  <c:v>88.31</c:v>
                </c:pt>
                <c:pt idx="5">
                  <c:v>87.5</c:v>
                </c:pt>
                <c:pt idx="6">
                  <c:v>96.08</c:v>
                </c:pt>
                <c:pt idx="7">
                  <c:v>83.74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16-4C8A-A25C-E1F124FB7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training'!$L$82:$L$89</c:f>
              <c:numCache>
                <c:formatCode>0.0</c:formatCode>
                <c:ptCount val="8"/>
                <c:pt idx="0">
                  <c:v>86.66</c:v>
                </c:pt>
                <c:pt idx="1">
                  <c:v>83.94</c:v>
                </c:pt>
                <c:pt idx="2">
                  <c:v>78.459999999999994</c:v>
                </c:pt>
                <c:pt idx="3">
                  <c:v>85.35</c:v>
                </c:pt>
                <c:pt idx="4">
                  <c:v>84.67</c:v>
                </c:pt>
                <c:pt idx="5">
                  <c:v>80.599999999999994</c:v>
                </c:pt>
                <c:pt idx="6">
                  <c:v>86.78</c:v>
                </c:pt>
                <c:pt idx="7">
                  <c:v>79.98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01-46F8-90C5-178FE98A1957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training'!$L$91:$L$98</c:f>
              <c:numCache>
                <c:formatCode>0.0</c:formatCode>
                <c:ptCount val="8"/>
                <c:pt idx="0">
                  <c:v>86.28</c:v>
                </c:pt>
                <c:pt idx="1">
                  <c:v>84.07</c:v>
                </c:pt>
                <c:pt idx="2">
                  <c:v>85.11</c:v>
                </c:pt>
                <c:pt idx="3">
                  <c:v>92.74</c:v>
                </c:pt>
                <c:pt idx="4">
                  <c:v>87.52</c:v>
                </c:pt>
                <c:pt idx="5">
                  <c:v>84.05</c:v>
                </c:pt>
                <c:pt idx="6">
                  <c:v>92.46</c:v>
                </c:pt>
                <c:pt idx="7">
                  <c:v>83.08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01-46F8-90C5-178FE98A1957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training'!$L$100:$L$107</c:f>
              <c:numCache>
                <c:formatCode>0.0</c:formatCode>
                <c:ptCount val="8"/>
                <c:pt idx="0">
                  <c:v>88.81</c:v>
                </c:pt>
                <c:pt idx="1">
                  <c:v>85.03</c:v>
                </c:pt>
                <c:pt idx="2">
                  <c:v>89.08</c:v>
                </c:pt>
                <c:pt idx="3">
                  <c:v>100.56</c:v>
                </c:pt>
                <c:pt idx="4">
                  <c:v>89.89</c:v>
                </c:pt>
                <c:pt idx="5">
                  <c:v>87.41</c:v>
                </c:pt>
                <c:pt idx="6">
                  <c:v>95.27</c:v>
                </c:pt>
                <c:pt idx="7">
                  <c:v>84.46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01-46F8-90C5-178FE98A1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training'!$L$24:$L$30</c:f>
              <c:numCache>
                <c:formatCode>0.0</c:formatCode>
                <c:ptCount val="7"/>
                <c:pt idx="0">
                  <c:v>43.3</c:v>
                </c:pt>
                <c:pt idx="1">
                  <c:v>71.66</c:v>
                </c:pt>
                <c:pt idx="2">
                  <c:v>85.93</c:v>
                </c:pt>
                <c:pt idx="3">
                  <c:v>88.13</c:v>
                </c:pt>
                <c:pt idx="4">
                  <c:v>90.04</c:v>
                </c:pt>
                <c:pt idx="5">
                  <c:v>88.33</c:v>
                </c:pt>
                <c:pt idx="6">
                  <c:v>89.19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9F-473A-84B3-1D991D2AA731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training'!$L$33:$L$39</c:f>
              <c:numCache>
                <c:formatCode>0.0</c:formatCode>
                <c:ptCount val="7"/>
                <c:pt idx="0">
                  <c:v>55.34</c:v>
                </c:pt>
                <c:pt idx="1">
                  <c:v>76.45</c:v>
                </c:pt>
                <c:pt idx="2">
                  <c:v>88.51</c:v>
                </c:pt>
                <c:pt idx="3">
                  <c:v>89.86</c:v>
                </c:pt>
                <c:pt idx="4">
                  <c:v>91.36</c:v>
                </c:pt>
                <c:pt idx="5">
                  <c:v>88.24</c:v>
                </c:pt>
                <c:pt idx="6">
                  <c:v>82.75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9F-473A-84B3-1D991D2AA731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training'!$L$42:$L$48</c:f>
              <c:numCache>
                <c:formatCode>0.0</c:formatCode>
                <c:ptCount val="7"/>
                <c:pt idx="0">
                  <c:v>58.93</c:v>
                </c:pt>
                <c:pt idx="1">
                  <c:v>79.180000000000007</c:v>
                </c:pt>
                <c:pt idx="2">
                  <c:v>90.89</c:v>
                </c:pt>
                <c:pt idx="3">
                  <c:v>92.1</c:v>
                </c:pt>
                <c:pt idx="4">
                  <c:v>93.37</c:v>
                </c:pt>
                <c:pt idx="5">
                  <c:v>89.97</c:v>
                </c:pt>
                <c:pt idx="6">
                  <c:v>84.21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9F-473A-84B3-1D991D2AA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4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'Education and training'!$K$110:$K$256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'Education and training'!$L$110:$L$256</c:f>
              <c:numCache>
                <c:formatCode>0.0</c:formatCode>
                <c:ptCount val="147"/>
                <c:pt idx="0">
                  <c:v>100</c:v>
                </c:pt>
                <c:pt idx="1">
                  <c:v>100.214</c:v>
                </c:pt>
                <c:pt idx="2">
                  <c:v>98.531800000000004</c:v>
                </c:pt>
                <c:pt idx="3">
                  <c:v>95.486999999999995</c:v>
                </c:pt>
                <c:pt idx="4">
                  <c:v>92.445700000000002</c:v>
                </c:pt>
                <c:pt idx="5">
                  <c:v>90.435599999999994</c:v>
                </c:pt>
                <c:pt idx="6">
                  <c:v>90.027699999999996</c:v>
                </c:pt>
                <c:pt idx="7">
                  <c:v>91.109099999999998</c:v>
                </c:pt>
                <c:pt idx="8">
                  <c:v>92.810699999999997</c:v>
                </c:pt>
                <c:pt idx="9">
                  <c:v>94.971000000000004</c:v>
                </c:pt>
                <c:pt idx="10">
                  <c:v>95.339699999999993</c:v>
                </c:pt>
                <c:pt idx="11">
                  <c:v>95.597800000000007</c:v>
                </c:pt>
                <c:pt idx="12">
                  <c:v>96.099400000000003</c:v>
                </c:pt>
                <c:pt idx="13">
                  <c:v>95.451599999999999</c:v>
                </c:pt>
                <c:pt idx="14">
                  <c:v>95.672399999999996</c:v>
                </c:pt>
                <c:pt idx="15">
                  <c:v>95.985900000000001</c:v>
                </c:pt>
                <c:pt idx="16">
                  <c:v>95.555099999999996</c:v>
                </c:pt>
                <c:pt idx="17">
                  <c:v>92.751800000000003</c:v>
                </c:pt>
                <c:pt idx="18">
                  <c:v>91.171199999999999</c:v>
                </c:pt>
                <c:pt idx="19">
                  <c:v>93.024500000000003</c:v>
                </c:pt>
                <c:pt idx="20">
                  <c:v>94.499200000000002</c:v>
                </c:pt>
                <c:pt idx="21">
                  <c:v>94.975899999999996</c:v>
                </c:pt>
                <c:pt idx="22">
                  <c:v>95.319299999999998</c:v>
                </c:pt>
                <c:pt idx="23">
                  <c:v>95.446399999999997</c:v>
                </c:pt>
                <c:pt idx="24">
                  <c:v>95.604200000000006</c:v>
                </c:pt>
                <c:pt idx="25">
                  <c:v>95.943600000000004</c:v>
                </c:pt>
                <c:pt idx="26">
                  <c:v>96.277600000000007</c:v>
                </c:pt>
                <c:pt idx="27">
                  <c:v>96.547200000000004</c:v>
                </c:pt>
                <c:pt idx="28">
                  <c:v>95.714699999999993</c:v>
                </c:pt>
                <c:pt idx="29">
                  <c:v>93.506699999999995</c:v>
                </c:pt>
                <c:pt idx="30">
                  <c:v>92.553700000000006</c:v>
                </c:pt>
                <c:pt idx="31">
                  <c:v>95.070099999999996</c:v>
                </c:pt>
                <c:pt idx="32">
                  <c:v>96.612099999999998</c:v>
                </c:pt>
                <c:pt idx="33">
                  <c:v>96.826400000000007</c:v>
                </c:pt>
                <c:pt idx="34">
                  <c:v>96.943100000000001</c:v>
                </c:pt>
                <c:pt idx="35">
                  <c:v>97.548299999999998</c:v>
                </c:pt>
                <c:pt idx="36">
                  <c:v>98.027799999999999</c:v>
                </c:pt>
                <c:pt idx="37">
                  <c:v>98.451899999999995</c:v>
                </c:pt>
                <c:pt idx="38">
                  <c:v>98.433400000000006</c:v>
                </c:pt>
                <c:pt idx="39">
                  <c:v>96.752499999999998</c:v>
                </c:pt>
                <c:pt idx="40">
                  <c:v>93.965500000000006</c:v>
                </c:pt>
                <c:pt idx="41">
                  <c:v>88.01</c:v>
                </c:pt>
                <c:pt idx="42">
                  <c:v>83.679199999999994</c:v>
                </c:pt>
                <c:pt idx="43">
                  <c:v>84.871499999999997</c:v>
                </c:pt>
                <c:pt idx="44">
                  <c:v>85.835999999999999</c:v>
                </c:pt>
                <c:pt idx="45">
                  <c:v>85.777699999999996</c:v>
                </c:pt>
                <c:pt idx="46">
                  <c:v>88.032799999999995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C-4A22-8A40-71F2FB0C2625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'Education and training'!$K$110:$K$256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'Education and training'!$L$258:$L$404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102.1075</c:v>
                </c:pt>
                <c:pt idx="2">
                  <c:v>101.4496</c:v>
                </c:pt>
                <c:pt idx="3">
                  <c:v>99.232399999999998</c:v>
                </c:pt>
                <c:pt idx="4">
                  <c:v>97.529600000000002</c:v>
                </c:pt>
                <c:pt idx="5">
                  <c:v>96.759900000000002</c:v>
                </c:pt>
                <c:pt idx="6">
                  <c:v>96.176299999999998</c:v>
                </c:pt>
                <c:pt idx="7">
                  <c:v>97.836699999999993</c:v>
                </c:pt>
                <c:pt idx="8">
                  <c:v>98.429100000000005</c:v>
                </c:pt>
                <c:pt idx="9">
                  <c:v>99.788300000000007</c:v>
                </c:pt>
                <c:pt idx="10">
                  <c:v>99.688299999999998</c:v>
                </c:pt>
                <c:pt idx="11">
                  <c:v>100.6474</c:v>
                </c:pt>
                <c:pt idx="12">
                  <c:v>101.7687</c:v>
                </c:pt>
                <c:pt idx="13">
                  <c:v>103.1788</c:v>
                </c:pt>
                <c:pt idx="14">
                  <c:v>104.1088</c:v>
                </c:pt>
                <c:pt idx="15">
                  <c:v>104.7582</c:v>
                </c:pt>
                <c:pt idx="16">
                  <c:v>101.4183</c:v>
                </c:pt>
                <c:pt idx="17">
                  <c:v>96.836299999999994</c:v>
                </c:pt>
                <c:pt idx="18">
                  <c:v>95.946100000000001</c:v>
                </c:pt>
                <c:pt idx="19">
                  <c:v>97.233900000000006</c:v>
                </c:pt>
                <c:pt idx="20">
                  <c:v>98.916700000000006</c:v>
                </c:pt>
                <c:pt idx="21">
                  <c:v>99.172200000000004</c:v>
                </c:pt>
                <c:pt idx="22">
                  <c:v>98.514499999999998</c:v>
                </c:pt>
                <c:pt idx="23">
                  <c:v>99.001999999999995</c:v>
                </c:pt>
                <c:pt idx="24">
                  <c:v>98.914699999999996</c:v>
                </c:pt>
                <c:pt idx="25">
                  <c:v>99.446100000000001</c:v>
                </c:pt>
                <c:pt idx="26">
                  <c:v>99.742199999999997</c:v>
                </c:pt>
                <c:pt idx="27">
                  <c:v>100.53400000000001</c:v>
                </c:pt>
                <c:pt idx="28">
                  <c:v>99.685100000000006</c:v>
                </c:pt>
                <c:pt idx="29">
                  <c:v>97.581900000000005</c:v>
                </c:pt>
                <c:pt idx="30">
                  <c:v>95.710400000000007</c:v>
                </c:pt>
                <c:pt idx="31">
                  <c:v>97.870800000000003</c:v>
                </c:pt>
                <c:pt idx="32">
                  <c:v>99.250600000000006</c:v>
                </c:pt>
                <c:pt idx="33">
                  <c:v>99.31</c:v>
                </c:pt>
                <c:pt idx="34">
                  <c:v>99.091099999999997</c:v>
                </c:pt>
                <c:pt idx="35">
                  <c:v>100.1597</c:v>
                </c:pt>
                <c:pt idx="36">
                  <c:v>101.443</c:v>
                </c:pt>
                <c:pt idx="37">
                  <c:v>105.4576</c:v>
                </c:pt>
                <c:pt idx="38">
                  <c:v>106.93689999999999</c:v>
                </c:pt>
                <c:pt idx="39">
                  <c:v>104.0462</c:v>
                </c:pt>
                <c:pt idx="40">
                  <c:v>99.702100000000002</c:v>
                </c:pt>
                <c:pt idx="41">
                  <c:v>94.483400000000003</c:v>
                </c:pt>
                <c:pt idx="42">
                  <c:v>91.685500000000005</c:v>
                </c:pt>
                <c:pt idx="43">
                  <c:v>92.537599999999998</c:v>
                </c:pt>
                <c:pt idx="44">
                  <c:v>93.0745</c:v>
                </c:pt>
                <c:pt idx="45">
                  <c:v>92.898600000000002</c:v>
                </c:pt>
                <c:pt idx="46">
                  <c:v>94.391099999999994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C-4A22-8A40-71F2FB0C2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assi...'!$L$53:$L$60</c:f>
              <c:numCache>
                <c:formatCode>0.0</c:formatCode>
                <c:ptCount val="8"/>
                <c:pt idx="0">
                  <c:v>99.89</c:v>
                </c:pt>
                <c:pt idx="1">
                  <c:v>101.51</c:v>
                </c:pt>
                <c:pt idx="2">
                  <c:v>96.87</c:v>
                </c:pt>
                <c:pt idx="3">
                  <c:v>101.36</c:v>
                </c:pt>
                <c:pt idx="4">
                  <c:v>99.53</c:v>
                </c:pt>
                <c:pt idx="5">
                  <c:v>97.62</c:v>
                </c:pt>
                <c:pt idx="6">
                  <c:v>101.25</c:v>
                </c:pt>
                <c:pt idx="7">
                  <c:v>102.55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13-4968-A059-43BA13161B4D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assi...'!$L$62:$L$69</c:f>
              <c:numCache>
                <c:formatCode>0.0</c:formatCode>
                <c:ptCount val="8"/>
                <c:pt idx="0">
                  <c:v>104.49</c:v>
                </c:pt>
                <c:pt idx="1">
                  <c:v>104.97</c:v>
                </c:pt>
                <c:pt idx="2">
                  <c:v>99.71</c:v>
                </c:pt>
                <c:pt idx="3">
                  <c:v>107.21</c:v>
                </c:pt>
                <c:pt idx="4">
                  <c:v>104.43</c:v>
                </c:pt>
                <c:pt idx="5">
                  <c:v>99.98</c:v>
                </c:pt>
                <c:pt idx="6">
                  <c:v>109.48</c:v>
                </c:pt>
                <c:pt idx="7">
                  <c:v>108.16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13-4968-A059-43BA13161B4D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assi...'!$L$71:$L$78</c:f>
              <c:numCache>
                <c:formatCode>0.0</c:formatCode>
                <c:ptCount val="8"/>
                <c:pt idx="0">
                  <c:v>103.71</c:v>
                </c:pt>
                <c:pt idx="1">
                  <c:v>103.58</c:v>
                </c:pt>
                <c:pt idx="2">
                  <c:v>99.21</c:v>
                </c:pt>
                <c:pt idx="3">
                  <c:v>106.43</c:v>
                </c:pt>
                <c:pt idx="4">
                  <c:v>103.52</c:v>
                </c:pt>
                <c:pt idx="5">
                  <c:v>99.92</c:v>
                </c:pt>
                <c:pt idx="6">
                  <c:v>109.19</c:v>
                </c:pt>
                <c:pt idx="7">
                  <c:v>105.71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13-4968-A059-43BA13161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assi...'!$L$82:$L$89</c:f>
              <c:numCache>
                <c:formatCode>0.0</c:formatCode>
                <c:ptCount val="8"/>
                <c:pt idx="0">
                  <c:v>96.62</c:v>
                </c:pt>
                <c:pt idx="1">
                  <c:v>97.45</c:v>
                </c:pt>
                <c:pt idx="2">
                  <c:v>94.25</c:v>
                </c:pt>
                <c:pt idx="3">
                  <c:v>100.54</c:v>
                </c:pt>
                <c:pt idx="4">
                  <c:v>99.67</c:v>
                </c:pt>
                <c:pt idx="5">
                  <c:v>97.07</c:v>
                </c:pt>
                <c:pt idx="6">
                  <c:v>97.14</c:v>
                </c:pt>
                <c:pt idx="7">
                  <c:v>98.83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26-4DBF-8ED6-B1A884FE6BB5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assi...'!$L$91:$L$98</c:f>
              <c:numCache>
                <c:formatCode>0.0</c:formatCode>
                <c:ptCount val="8"/>
                <c:pt idx="0">
                  <c:v>102.46</c:v>
                </c:pt>
                <c:pt idx="1">
                  <c:v>101.59</c:v>
                </c:pt>
                <c:pt idx="2">
                  <c:v>98.39</c:v>
                </c:pt>
                <c:pt idx="3">
                  <c:v>106.33</c:v>
                </c:pt>
                <c:pt idx="4">
                  <c:v>105.13</c:v>
                </c:pt>
                <c:pt idx="5">
                  <c:v>99.42</c:v>
                </c:pt>
                <c:pt idx="6">
                  <c:v>103.85</c:v>
                </c:pt>
                <c:pt idx="7">
                  <c:v>104.3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26-4DBF-8ED6-B1A884FE6BB5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assi...'!$L$100:$L$107</c:f>
              <c:numCache>
                <c:formatCode>0.0</c:formatCode>
                <c:ptCount val="8"/>
                <c:pt idx="0">
                  <c:v>101.9</c:v>
                </c:pt>
                <c:pt idx="1">
                  <c:v>100.45</c:v>
                </c:pt>
                <c:pt idx="2">
                  <c:v>97.92</c:v>
                </c:pt>
                <c:pt idx="3">
                  <c:v>105.56</c:v>
                </c:pt>
                <c:pt idx="4">
                  <c:v>104.14</c:v>
                </c:pt>
                <c:pt idx="5">
                  <c:v>99.36</c:v>
                </c:pt>
                <c:pt idx="6">
                  <c:v>103.95</c:v>
                </c:pt>
                <c:pt idx="7">
                  <c:v>102.97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26-4DBF-8ED6-B1A884FE6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assi...'!$L$24:$L$30</c:f>
              <c:numCache>
                <c:formatCode>0.0</c:formatCode>
                <c:ptCount val="7"/>
                <c:pt idx="0">
                  <c:v>83.82</c:v>
                </c:pt>
                <c:pt idx="1">
                  <c:v>96.79</c:v>
                </c:pt>
                <c:pt idx="2">
                  <c:v>100.04</c:v>
                </c:pt>
                <c:pt idx="3">
                  <c:v>97.96</c:v>
                </c:pt>
                <c:pt idx="4">
                  <c:v>98.02</c:v>
                </c:pt>
                <c:pt idx="5">
                  <c:v>100.9</c:v>
                </c:pt>
                <c:pt idx="6">
                  <c:v>99.16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1B-48F4-825E-1CC81040B0B6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assi...'!$L$33:$L$39</c:f>
              <c:numCache>
                <c:formatCode>0.0</c:formatCode>
                <c:ptCount val="7"/>
                <c:pt idx="0">
                  <c:v>99.23</c:v>
                </c:pt>
                <c:pt idx="1">
                  <c:v>104.77</c:v>
                </c:pt>
                <c:pt idx="2">
                  <c:v>105.16</c:v>
                </c:pt>
                <c:pt idx="3">
                  <c:v>101.68</c:v>
                </c:pt>
                <c:pt idx="4">
                  <c:v>101.25</c:v>
                </c:pt>
                <c:pt idx="5">
                  <c:v>104.11</c:v>
                </c:pt>
                <c:pt idx="6">
                  <c:v>103.1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1B-48F4-825E-1CC81040B0B6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assi...'!$L$42:$L$48</c:f>
              <c:numCache>
                <c:formatCode>0.0</c:formatCode>
                <c:ptCount val="7"/>
                <c:pt idx="0">
                  <c:v>98.04</c:v>
                </c:pt>
                <c:pt idx="1">
                  <c:v>103.16</c:v>
                </c:pt>
                <c:pt idx="2">
                  <c:v>104.16</c:v>
                </c:pt>
                <c:pt idx="3">
                  <c:v>101.16</c:v>
                </c:pt>
                <c:pt idx="4">
                  <c:v>100.89</c:v>
                </c:pt>
                <c:pt idx="5">
                  <c:v>103.81</c:v>
                </c:pt>
                <c:pt idx="6">
                  <c:v>102.65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1B-48F4-825E-1CC81040B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'Health care and social assi...'!$K$110:$K$256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'Health care and social assi...'!$L$110:$L$256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99.572199999999995</c:v>
                </c:pt>
                <c:pt idx="2">
                  <c:v>98.030799999999999</c:v>
                </c:pt>
                <c:pt idx="3">
                  <c:v>96.370400000000004</c:v>
                </c:pt>
                <c:pt idx="4">
                  <c:v>95.432299999999998</c:v>
                </c:pt>
                <c:pt idx="5">
                  <c:v>95.313100000000006</c:v>
                </c:pt>
                <c:pt idx="6">
                  <c:v>95.9285</c:v>
                </c:pt>
                <c:pt idx="7">
                  <c:v>96.516999999999996</c:v>
                </c:pt>
                <c:pt idx="8">
                  <c:v>97.288399999999996</c:v>
                </c:pt>
                <c:pt idx="9">
                  <c:v>97.481200000000001</c:v>
                </c:pt>
                <c:pt idx="10">
                  <c:v>97.965100000000007</c:v>
                </c:pt>
                <c:pt idx="11">
                  <c:v>98.780500000000004</c:v>
                </c:pt>
                <c:pt idx="12">
                  <c:v>99.8536</c:v>
                </c:pt>
                <c:pt idx="13">
                  <c:v>100.7101</c:v>
                </c:pt>
                <c:pt idx="14">
                  <c:v>100.6448</c:v>
                </c:pt>
                <c:pt idx="15">
                  <c:v>100.6998</c:v>
                </c:pt>
                <c:pt idx="16">
                  <c:v>101.148</c:v>
                </c:pt>
                <c:pt idx="17">
                  <c:v>101.74420000000001</c:v>
                </c:pt>
                <c:pt idx="18">
                  <c:v>102.0919</c:v>
                </c:pt>
                <c:pt idx="19">
                  <c:v>101.9194</c:v>
                </c:pt>
                <c:pt idx="20">
                  <c:v>101.9121</c:v>
                </c:pt>
                <c:pt idx="21">
                  <c:v>101.876</c:v>
                </c:pt>
                <c:pt idx="22">
                  <c:v>101.3862</c:v>
                </c:pt>
                <c:pt idx="23">
                  <c:v>101.4627</c:v>
                </c:pt>
                <c:pt idx="24">
                  <c:v>101.753</c:v>
                </c:pt>
                <c:pt idx="25">
                  <c:v>102.0408</c:v>
                </c:pt>
                <c:pt idx="26">
                  <c:v>102.1938</c:v>
                </c:pt>
                <c:pt idx="27">
                  <c:v>102.2898</c:v>
                </c:pt>
                <c:pt idx="28">
                  <c:v>102.0616</c:v>
                </c:pt>
                <c:pt idx="29">
                  <c:v>101.3151</c:v>
                </c:pt>
                <c:pt idx="30">
                  <c:v>101.4434</c:v>
                </c:pt>
                <c:pt idx="31">
                  <c:v>102.3426</c:v>
                </c:pt>
                <c:pt idx="32">
                  <c:v>102.3985</c:v>
                </c:pt>
                <c:pt idx="33">
                  <c:v>102.1328</c:v>
                </c:pt>
                <c:pt idx="34">
                  <c:v>102.0847</c:v>
                </c:pt>
                <c:pt idx="35">
                  <c:v>102.01179999999999</c:v>
                </c:pt>
                <c:pt idx="36">
                  <c:v>102.37609999999999</c:v>
                </c:pt>
                <c:pt idx="37">
                  <c:v>102.51779999999999</c:v>
                </c:pt>
                <c:pt idx="38">
                  <c:v>102.6811</c:v>
                </c:pt>
                <c:pt idx="39">
                  <c:v>102.72669999999999</c:v>
                </c:pt>
                <c:pt idx="40">
                  <c:v>102.37990000000001</c:v>
                </c:pt>
                <c:pt idx="41">
                  <c:v>100.2247</c:v>
                </c:pt>
                <c:pt idx="42">
                  <c:v>98.051599999999993</c:v>
                </c:pt>
                <c:pt idx="43">
                  <c:v>99.664400000000001</c:v>
                </c:pt>
                <c:pt idx="44">
                  <c:v>102.32599999999999</c:v>
                </c:pt>
                <c:pt idx="45">
                  <c:v>102.92749999999999</c:v>
                </c:pt>
                <c:pt idx="46">
                  <c:v>102.12609999999999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E6-412D-A58D-66AE4A31C844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'Health care and social assi...'!$K$110:$K$256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'Health care and social assi...'!$L$258:$L$404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98.860299999999995</c:v>
                </c:pt>
                <c:pt idx="2">
                  <c:v>97.921499999999995</c:v>
                </c:pt>
                <c:pt idx="3">
                  <c:v>98.312200000000004</c:v>
                </c:pt>
                <c:pt idx="4">
                  <c:v>99.705699999999993</c:v>
                </c:pt>
                <c:pt idx="5">
                  <c:v>99.7624</c:v>
                </c:pt>
                <c:pt idx="6">
                  <c:v>98.9803</c:v>
                </c:pt>
                <c:pt idx="7">
                  <c:v>98.753100000000003</c:v>
                </c:pt>
                <c:pt idx="8">
                  <c:v>98.740399999999994</c:v>
                </c:pt>
                <c:pt idx="9">
                  <c:v>99.388999999999996</c:v>
                </c:pt>
                <c:pt idx="10">
                  <c:v>99.671700000000001</c:v>
                </c:pt>
                <c:pt idx="11">
                  <c:v>99.836299999999994</c:v>
                </c:pt>
                <c:pt idx="12">
                  <c:v>100.6237</c:v>
                </c:pt>
                <c:pt idx="13">
                  <c:v>102.1313</c:v>
                </c:pt>
                <c:pt idx="14">
                  <c:v>103.3168</c:v>
                </c:pt>
                <c:pt idx="15">
                  <c:v>101.9855</c:v>
                </c:pt>
                <c:pt idx="16">
                  <c:v>104.79940000000001</c:v>
                </c:pt>
                <c:pt idx="17">
                  <c:v>104.3197</c:v>
                </c:pt>
                <c:pt idx="18">
                  <c:v>103.3567</c:v>
                </c:pt>
                <c:pt idx="19">
                  <c:v>102.9679</c:v>
                </c:pt>
                <c:pt idx="20">
                  <c:v>104.1541</c:v>
                </c:pt>
                <c:pt idx="21">
                  <c:v>103.5472</c:v>
                </c:pt>
                <c:pt idx="22">
                  <c:v>102.7959</c:v>
                </c:pt>
                <c:pt idx="23">
                  <c:v>102.90309999999999</c:v>
                </c:pt>
                <c:pt idx="24">
                  <c:v>103.1048</c:v>
                </c:pt>
                <c:pt idx="25">
                  <c:v>103.3937</c:v>
                </c:pt>
                <c:pt idx="26">
                  <c:v>104.75620000000001</c:v>
                </c:pt>
                <c:pt idx="27">
                  <c:v>104.85380000000001</c:v>
                </c:pt>
                <c:pt idx="28">
                  <c:v>104.04859999999999</c:v>
                </c:pt>
                <c:pt idx="29">
                  <c:v>103.4646</c:v>
                </c:pt>
                <c:pt idx="30">
                  <c:v>103.46850000000001</c:v>
                </c:pt>
                <c:pt idx="31">
                  <c:v>104.4683</c:v>
                </c:pt>
                <c:pt idx="32">
                  <c:v>103.8383</c:v>
                </c:pt>
                <c:pt idx="33">
                  <c:v>102.605</c:v>
                </c:pt>
                <c:pt idx="34">
                  <c:v>102.51779999999999</c:v>
                </c:pt>
                <c:pt idx="35">
                  <c:v>102.3139</c:v>
                </c:pt>
                <c:pt idx="36">
                  <c:v>102.56570000000001</c:v>
                </c:pt>
                <c:pt idx="37">
                  <c:v>102.7294</c:v>
                </c:pt>
                <c:pt idx="38">
                  <c:v>103.63720000000001</c:v>
                </c:pt>
                <c:pt idx="39">
                  <c:v>104.05929999999999</c:v>
                </c:pt>
                <c:pt idx="40">
                  <c:v>105.04259999999999</c:v>
                </c:pt>
                <c:pt idx="41">
                  <c:v>104.7881</c:v>
                </c:pt>
                <c:pt idx="42">
                  <c:v>103.8288</c:v>
                </c:pt>
                <c:pt idx="43">
                  <c:v>103.8921</c:v>
                </c:pt>
                <c:pt idx="44">
                  <c:v>104.6448</c:v>
                </c:pt>
                <c:pt idx="45">
                  <c:v>105.21080000000001</c:v>
                </c:pt>
                <c:pt idx="46">
                  <c:v>104.4576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E6-412D-A58D-66AE4A31C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8"/>
          <c:min val="9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services'!$L$53:$L$60</c:f>
              <c:numCache>
                <c:formatCode>0.0</c:formatCode>
                <c:ptCount val="8"/>
                <c:pt idx="0">
                  <c:v>86.02</c:v>
                </c:pt>
                <c:pt idx="1">
                  <c:v>91.89</c:v>
                </c:pt>
                <c:pt idx="2">
                  <c:v>91.2</c:v>
                </c:pt>
                <c:pt idx="3">
                  <c:v>84.52</c:v>
                </c:pt>
                <c:pt idx="4">
                  <c:v>91.84</c:v>
                </c:pt>
                <c:pt idx="5">
                  <c:v>86.49</c:v>
                </c:pt>
                <c:pt idx="6">
                  <c:v>95.91</c:v>
                </c:pt>
                <c:pt idx="7">
                  <c:v>82.72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09-4022-B007-B1BE29486AAD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services'!$L$62:$L$69</c:f>
              <c:numCache>
                <c:formatCode>0.0</c:formatCode>
                <c:ptCount val="8"/>
                <c:pt idx="0">
                  <c:v>87.86</c:v>
                </c:pt>
                <c:pt idx="1">
                  <c:v>94.11</c:v>
                </c:pt>
                <c:pt idx="2">
                  <c:v>91.45</c:v>
                </c:pt>
                <c:pt idx="3">
                  <c:v>89.5</c:v>
                </c:pt>
                <c:pt idx="4">
                  <c:v>96.34</c:v>
                </c:pt>
                <c:pt idx="5">
                  <c:v>91.22</c:v>
                </c:pt>
                <c:pt idx="6">
                  <c:v>98.06</c:v>
                </c:pt>
                <c:pt idx="7">
                  <c:v>86.09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09-4022-B007-B1BE29486AAD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services'!$L$71:$L$78</c:f>
              <c:numCache>
                <c:formatCode>0.0</c:formatCode>
                <c:ptCount val="8"/>
                <c:pt idx="0">
                  <c:v>88.27</c:v>
                </c:pt>
                <c:pt idx="1">
                  <c:v>95.13</c:v>
                </c:pt>
                <c:pt idx="2">
                  <c:v>92.88</c:v>
                </c:pt>
                <c:pt idx="3">
                  <c:v>90.91</c:v>
                </c:pt>
                <c:pt idx="4">
                  <c:v>95.65</c:v>
                </c:pt>
                <c:pt idx="5">
                  <c:v>92.48</c:v>
                </c:pt>
                <c:pt idx="6">
                  <c:v>102.52</c:v>
                </c:pt>
                <c:pt idx="7">
                  <c:v>84.41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09-4022-B007-B1BE29486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Mining!$L$24:$L$30</c:f>
              <c:numCache>
                <c:formatCode>0.0</c:formatCode>
                <c:ptCount val="7"/>
                <c:pt idx="0">
                  <c:v>79.39</c:v>
                </c:pt>
                <c:pt idx="1">
                  <c:v>92.42</c:v>
                </c:pt>
                <c:pt idx="2">
                  <c:v>94.76</c:v>
                </c:pt>
                <c:pt idx="3">
                  <c:v>96.12</c:v>
                </c:pt>
                <c:pt idx="4">
                  <c:v>97.24</c:v>
                </c:pt>
                <c:pt idx="5">
                  <c:v>102.19</c:v>
                </c:pt>
                <c:pt idx="6">
                  <c:v>107.72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A6-4ED0-89C2-07A957A60723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Mining!$L$33:$L$39</c:f>
              <c:numCache>
                <c:formatCode>0.0</c:formatCode>
                <c:ptCount val="7"/>
                <c:pt idx="0">
                  <c:v>89.79</c:v>
                </c:pt>
                <c:pt idx="1">
                  <c:v>96.12</c:v>
                </c:pt>
                <c:pt idx="2">
                  <c:v>96.8</c:v>
                </c:pt>
                <c:pt idx="3">
                  <c:v>97.81</c:v>
                </c:pt>
                <c:pt idx="4">
                  <c:v>98.96</c:v>
                </c:pt>
                <c:pt idx="5">
                  <c:v>104.17</c:v>
                </c:pt>
                <c:pt idx="6">
                  <c:v>108.46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A6-4ED0-89C2-07A957A60723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Mining!$L$42:$L$48</c:f>
              <c:numCache>
                <c:formatCode>0.0</c:formatCode>
                <c:ptCount val="7"/>
                <c:pt idx="0">
                  <c:v>90.05</c:v>
                </c:pt>
                <c:pt idx="1">
                  <c:v>96.95</c:v>
                </c:pt>
                <c:pt idx="2">
                  <c:v>97.79</c:v>
                </c:pt>
                <c:pt idx="3">
                  <c:v>98.82</c:v>
                </c:pt>
                <c:pt idx="4">
                  <c:v>99.96</c:v>
                </c:pt>
                <c:pt idx="5">
                  <c:v>105.27</c:v>
                </c:pt>
                <c:pt idx="6">
                  <c:v>109.16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A6-4ED0-89C2-07A957A60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services'!$L$82:$L$89</c:f>
              <c:numCache>
                <c:formatCode>0.0</c:formatCode>
                <c:ptCount val="8"/>
                <c:pt idx="0">
                  <c:v>84.77</c:v>
                </c:pt>
                <c:pt idx="1">
                  <c:v>89.72</c:v>
                </c:pt>
                <c:pt idx="2">
                  <c:v>88.78</c:v>
                </c:pt>
                <c:pt idx="3">
                  <c:v>86.03</c:v>
                </c:pt>
                <c:pt idx="4">
                  <c:v>92.39</c:v>
                </c:pt>
                <c:pt idx="5">
                  <c:v>86.19</c:v>
                </c:pt>
                <c:pt idx="6">
                  <c:v>84.74</c:v>
                </c:pt>
                <c:pt idx="7">
                  <c:v>84.35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A3-4F81-9085-DACF773886E9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services'!$L$91:$L$98</c:f>
              <c:numCache>
                <c:formatCode>0.0</c:formatCode>
                <c:ptCount val="8"/>
                <c:pt idx="0">
                  <c:v>88.72</c:v>
                </c:pt>
                <c:pt idx="1">
                  <c:v>94.36</c:v>
                </c:pt>
                <c:pt idx="2">
                  <c:v>92.28</c:v>
                </c:pt>
                <c:pt idx="3">
                  <c:v>93.52</c:v>
                </c:pt>
                <c:pt idx="4">
                  <c:v>99.58</c:v>
                </c:pt>
                <c:pt idx="5">
                  <c:v>92.19</c:v>
                </c:pt>
                <c:pt idx="6">
                  <c:v>91.06</c:v>
                </c:pt>
                <c:pt idx="7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A3-4F81-9085-DACF773886E9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services'!$L$100:$L$107</c:f>
              <c:numCache>
                <c:formatCode>0.0</c:formatCode>
                <c:ptCount val="8"/>
                <c:pt idx="0">
                  <c:v>88.83</c:v>
                </c:pt>
                <c:pt idx="1">
                  <c:v>95.37</c:v>
                </c:pt>
                <c:pt idx="2">
                  <c:v>93.62</c:v>
                </c:pt>
                <c:pt idx="3">
                  <c:v>94.89</c:v>
                </c:pt>
                <c:pt idx="4">
                  <c:v>97.13</c:v>
                </c:pt>
                <c:pt idx="5">
                  <c:v>93.64</c:v>
                </c:pt>
                <c:pt idx="6">
                  <c:v>95.31</c:v>
                </c:pt>
                <c:pt idx="7">
                  <c:v>87.67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A3-4F81-9085-DACF77388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services'!$L$24:$L$30</c:f>
              <c:numCache>
                <c:formatCode>0.0</c:formatCode>
                <c:ptCount val="7"/>
                <c:pt idx="0">
                  <c:v>84.37</c:v>
                </c:pt>
                <c:pt idx="1">
                  <c:v>90.63</c:v>
                </c:pt>
                <c:pt idx="2">
                  <c:v>89.75</c:v>
                </c:pt>
                <c:pt idx="3">
                  <c:v>89.83</c:v>
                </c:pt>
                <c:pt idx="4">
                  <c:v>93.14</c:v>
                </c:pt>
                <c:pt idx="5">
                  <c:v>98.22</c:v>
                </c:pt>
                <c:pt idx="6">
                  <c:v>96.19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D7-466D-A9FA-BFB6D5BD59DD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services'!$L$33:$L$39</c:f>
              <c:numCache>
                <c:formatCode>0.0</c:formatCode>
                <c:ptCount val="7"/>
                <c:pt idx="0">
                  <c:v>92.26</c:v>
                </c:pt>
                <c:pt idx="1">
                  <c:v>93.91</c:v>
                </c:pt>
                <c:pt idx="2">
                  <c:v>92.91</c:v>
                </c:pt>
                <c:pt idx="3">
                  <c:v>93.15</c:v>
                </c:pt>
                <c:pt idx="4">
                  <c:v>97.82</c:v>
                </c:pt>
                <c:pt idx="5">
                  <c:v>102.77</c:v>
                </c:pt>
                <c:pt idx="6">
                  <c:v>102.99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D7-466D-A9FA-BFB6D5BD59DD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services'!$L$42:$L$48</c:f>
              <c:numCache>
                <c:formatCode>0.0</c:formatCode>
                <c:ptCount val="7"/>
                <c:pt idx="0">
                  <c:v>94.05</c:v>
                </c:pt>
                <c:pt idx="1">
                  <c:v>94.67</c:v>
                </c:pt>
                <c:pt idx="2">
                  <c:v>93.02</c:v>
                </c:pt>
                <c:pt idx="3">
                  <c:v>93.5</c:v>
                </c:pt>
                <c:pt idx="4">
                  <c:v>98.24</c:v>
                </c:pt>
                <c:pt idx="5">
                  <c:v>103.48</c:v>
                </c:pt>
                <c:pt idx="6">
                  <c:v>104.17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D7-466D-A9FA-BFB6D5BD5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'Arts and recreation services'!$K$110:$K$256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'Arts and recreation services'!$L$110:$L$256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92.698700000000002</c:v>
                </c:pt>
                <c:pt idx="2">
                  <c:v>80.591999999999999</c:v>
                </c:pt>
                <c:pt idx="3">
                  <c:v>71.379900000000006</c:v>
                </c:pt>
                <c:pt idx="4">
                  <c:v>70.157399999999996</c:v>
                </c:pt>
                <c:pt idx="5">
                  <c:v>72.377399999999994</c:v>
                </c:pt>
                <c:pt idx="6">
                  <c:v>75.590299999999999</c:v>
                </c:pt>
                <c:pt idx="7">
                  <c:v>76.884699999999995</c:v>
                </c:pt>
                <c:pt idx="8">
                  <c:v>75.296899999999994</c:v>
                </c:pt>
                <c:pt idx="9">
                  <c:v>74.831500000000005</c:v>
                </c:pt>
                <c:pt idx="10">
                  <c:v>75.477599999999995</c:v>
                </c:pt>
                <c:pt idx="11">
                  <c:v>75.902299999999997</c:v>
                </c:pt>
                <c:pt idx="12">
                  <c:v>78.290099999999995</c:v>
                </c:pt>
                <c:pt idx="13">
                  <c:v>80.215000000000003</c:v>
                </c:pt>
                <c:pt idx="14">
                  <c:v>81.909700000000001</c:v>
                </c:pt>
                <c:pt idx="15">
                  <c:v>80.0976</c:v>
                </c:pt>
                <c:pt idx="16">
                  <c:v>83.501000000000005</c:v>
                </c:pt>
                <c:pt idx="17">
                  <c:v>86.311899999999994</c:v>
                </c:pt>
                <c:pt idx="18">
                  <c:v>87.653400000000005</c:v>
                </c:pt>
                <c:pt idx="19">
                  <c:v>87.936300000000003</c:v>
                </c:pt>
                <c:pt idx="20">
                  <c:v>88.081000000000003</c:v>
                </c:pt>
                <c:pt idx="21">
                  <c:v>87.763199999999998</c:v>
                </c:pt>
                <c:pt idx="22">
                  <c:v>88.585300000000004</c:v>
                </c:pt>
                <c:pt idx="23">
                  <c:v>88.826999999999998</c:v>
                </c:pt>
                <c:pt idx="24">
                  <c:v>88.843199999999996</c:v>
                </c:pt>
                <c:pt idx="25">
                  <c:v>88.826999999999998</c:v>
                </c:pt>
                <c:pt idx="26">
                  <c:v>89.7136</c:v>
                </c:pt>
                <c:pt idx="27">
                  <c:v>90.034300000000002</c:v>
                </c:pt>
                <c:pt idx="28">
                  <c:v>89.957599999999999</c:v>
                </c:pt>
                <c:pt idx="29">
                  <c:v>88.523099999999999</c:v>
                </c:pt>
                <c:pt idx="30">
                  <c:v>89.030900000000003</c:v>
                </c:pt>
                <c:pt idx="31">
                  <c:v>89.680999999999997</c:v>
                </c:pt>
                <c:pt idx="32">
                  <c:v>89.793700000000001</c:v>
                </c:pt>
                <c:pt idx="33">
                  <c:v>89.941299999999998</c:v>
                </c:pt>
                <c:pt idx="34">
                  <c:v>90.757599999999996</c:v>
                </c:pt>
                <c:pt idx="35">
                  <c:v>91.832999999999998</c:v>
                </c:pt>
                <c:pt idx="36">
                  <c:v>92.336200000000005</c:v>
                </c:pt>
                <c:pt idx="37">
                  <c:v>93.141999999999996</c:v>
                </c:pt>
                <c:pt idx="38">
                  <c:v>95.402000000000001</c:v>
                </c:pt>
                <c:pt idx="39">
                  <c:v>96.080100000000002</c:v>
                </c:pt>
                <c:pt idx="40">
                  <c:v>96.178200000000004</c:v>
                </c:pt>
                <c:pt idx="41">
                  <c:v>91.543700000000001</c:v>
                </c:pt>
                <c:pt idx="42">
                  <c:v>89.987799999999993</c:v>
                </c:pt>
                <c:pt idx="43">
                  <c:v>91.894000000000005</c:v>
                </c:pt>
                <c:pt idx="44">
                  <c:v>93.4255</c:v>
                </c:pt>
                <c:pt idx="45">
                  <c:v>93.835700000000003</c:v>
                </c:pt>
                <c:pt idx="46">
                  <c:v>94.49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6-4B33-B123-3E6E5E6B319E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'Arts and recreation services'!$K$110:$K$256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'Arts and recreation services'!$L$258:$L$404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94.894300000000001</c:v>
                </c:pt>
                <c:pt idx="2">
                  <c:v>88.985200000000006</c:v>
                </c:pt>
                <c:pt idx="3">
                  <c:v>86.691800000000001</c:v>
                </c:pt>
                <c:pt idx="4">
                  <c:v>86.8142</c:v>
                </c:pt>
                <c:pt idx="5">
                  <c:v>101.5646</c:v>
                </c:pt>
                <c:pt idx="6">
                  <c:v>102.2696</c:v>
                </c:pt>
                <c:pt idx="7">
                  <c:v>101.68089999999999</c:v>
                </c:pt>
                <c:pt idx="8">
                  <c:v>88.759900000000002</c:v>
                </c:pt>
                <c:pt idx="9">
                  <c:v>84.802700000000002</c:v>
                </c:pt>
                <c:pt idx="10">
                  <c:v>84.457999999999998</c:v>
                </c:pt>
                <c:pt idx="11">
                  <c:v>85.055300000000003</c:v>
                </c:pt>
                <c:pt idx="12">
                  <c:v>95.722099999999998</c:v>
                </c:pt>
                <c:pt idx="13">
                  <c:v>99.084900000000005</c:v>
                </c:pt>
                <c:pt idx="14">
                  <c:v>94.6584</c:v>
                </c:pt>
                <c:pt idx="15">
                  <c:v>90.908100000000005</c:v>
                </c:pt>
                <c:pt idx="16">
                  <c:v>95.424300000000002</c:v>
                </c:pt>
                <c:pt idx="17">
                  <c:v>92.156199999999998</c:v>
                </c:pt>
                <c:pt idx="18">
                  <c:v>92.341399999999993</c:v>
                </c:pt>
                <c:pt idx="19">
                  <c:v>91.817999999999998</c:v>
                </c:pt>
                <c:pt idx="20">
                  <c:v>92.032700000000006</c:v>
                </c:pt>
                <c:pt idx="21">
                  <c:v>93.257499999999993</c:v>
                </c:pt>
                <c:pt idx="22">
                  <c:v>94.661000000000001</c:v>
                </c:pt>
                <c:pt idx="23">
                  <c:v>94.6096</c:v>
                </c:pt>
                <c:pt idx="24">
                  <c:v>94.631399999999999</c:v>
                </c:pt>
                <c:pt idx="25">
                  <c:v>96.784099999999995</c:v>
                </c:pt>
                <c:pt idx="26">
                  <c:v>96.575599999999994</c:v>
                </c:pt>
                <c:pt idx="27">
                  <c:v>94.624099999999999</c:v>
                </c:pt>
                <c:pt idx="28">
                  <c:v>92.879599999999996</c:v>
                </c:pt>
                <c:pt idx="29">
                  <c:v>91.417500000000004</c:v>
                </c:pt>
                <c:pt idx="30">
                  <c:v>89.400300000000001</c:v>
                </c:pt>
                <c:pt idx="31">
                  <c:v>89.615799999999993</c:v>
                </c:pt>
                <c:pt idx="32">
                  <c:v>88.956299999999999</c:v>
                </c:pt>
                <c:pt idx="33">
                  <c:v>89.8596</c:v>
                </c:pt>
                <c:pt idx="34">
                  <c:v>90.303399999999996</c:v>
                </c:pt>
                <c:pt idx="35">
                  <c:v>91.986699999999999</c:v>
                </c:pt>
                <c:pt idx="36">
                  <c:v>93.131</c:v>
                </c:pt>
                <c:pt idx="37">
                  <c:v>94.836100000000002</c:v>
                </c:pt>
                <c:pt idx="38">
                  <c:v>97.386200000000002</c:v>
                </c:pt>
                <c:pt idx="39">
                  <c:v>98.018000000000001</c:v>
                </c:pt>
                <c:pt idx="40">
                  <c:v>99.163600000000002</c:v>
                </c:pt>
                <c:pt idx="41">
                  <c:v>97.007400000000004</c:v>
                </c:pt>
                <c:pt idx="42">
                  <c:v>96.277900000000002</c:v>
                </c:pt>
                <c:pt idx="43">
                  <c:v>95.758300000000006</c:v>
                </c:pt>
                <c:pt idx="44">
                  <c:v>96.162499999999994</c:v>
                </c:pt>
                <c:pt idx="45">
                  <c:v>96.314700000000002</c:v>
                </c:pt>
                <c:pt idx="46">
                  <c:v>97.335899999999995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6-4B33-B123-3E6E5E6B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6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services'!$L$53:$L$60</c:f>
              <c:numCache>
                <c:formatCode>0.0</c:formatCode>
                <c:ptCount val="8"/>
                <c:pt idx="0">
                  <c:v>89.4</c:v>
                </c:pt>
                <c:pt idx="1">
                  <c:v>90.19</c:v>
                </c:pt>
                <c:pt idx="2">
                  <c:v>88.28</c:v>
                </c:pt>
                <c:pt idx="3">
                  <c:v>92.06</c:v>
                </c:pt>
                <c:pt idx="4">
                  <c:v>96.3</c:v>
                </c:pt>
                <c:pt idx="5">
                  <c:v>91.1</c:v>
                </c:pt>
                <c:pt idx="6">
                  <c:v>95.98</c:v>
                </c:pt>
                <c:pt idx="7">
                  <c:v>93.77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21-436F-883A-E82BBDDCD648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services'!$L$62:$L$69</c:f>
              <c:numCache>
                <c:formatCode>0.0</c:formatCode>
                <c:ptCount val="8"/>
                <c:pt idx="0">
                  <c:v>92.86</c:v>
                </c:pt>
                <c:pt idx="1">
                  <c:v>92.03</c:v>
                </c:pt>
                <c:pt idx="2">
                  <c:v>94.23</c:v>
                </c:pt>
                <c:pt idx="3">
                  <c:v>96.42</c:v>
                </c:pt>
                <c:pt idx="4">
                  <c:v>100.73</c:v>
                </c:pt>
                <c:pt idx="5">
                  <c:v>95.16</c:v>
                </c:pt>
                <c:pt idx="6">
                  <c:v>101.58</c:v>
                </c:pt>
                <c:pt idx="7">
                  <c:v>97.39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21-436F-883A-E82BBDDCD648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services'!$L$71:$L$78</c:f>
              <c:numCache>
                <c:formatCode>0.0</c:formatCode>
                <c:ptCount val="8"/>
                <c:pt idx="0">
                  <c:v>93.07</c:v>
                </c:pt>
                <c:pt idx="1">
                  <c:v>92.52</c:v>
                </c:pt>
                <c:pt idx="2">
                  <c:v>94.46</c:v>
                </c:pt>
                <c:pt idx="3">
                  <c:v>96.71</c:v>
                </c:pt>
                <c:pt idx="4">
                  <c:v>100.51</c:v>
                </c:pt>
                <c:pt idx="5">
                  <c:v>96.2</c:v>
                </c:pt>
                <c:pt idx="6">
                  <c:v>101.95</c:v>
                </c:pt>
                <c:pt idx="7">
                  <c:v>97.53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21-436F-883A-E82BBDDCD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services'!$L$82:$L$89</c:f>
              <c:numCache>
                <c:formatCode>0.0</c:formatCode>
                <c:ptCount val="8"/>
                <c:pt idx="0">
                  <c:v>90.11</c:v>
                </c:pt>
                <c:pt idx="1">
                  <c:v>89.58</c:v>
                </c:pt>
                <c:pt idx="2">
                  <c:v>85.99</c:v>
                </c:pt>
                <c:pt idx="3">
                  <c:v>90.74</c:v>
                </c:pt>
                <c:pt idx="4">
                  <c:v>90.89</c:v>
                </c:pt>
                <c:pt idx="5">
                  <c:v>87.86</c:v>
                </c:pt>
                <c:pt idx="6">
                  <c:v>93.1</c:v>
                </c:pt>
                <c:pt idx="7">
                  <c:v>90.94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32-41CA-BE71-C8D429756439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services'!$L$91:$L$98</c:f>
              <c:numCache>
                <c:formatCode>0.0</c:formatCode>
                <c:ptCount val="8"/>
                <c:pt idx="0">
                  <c:v>92.88</c:v>
                </c:pt>
                <c:pt idx="1">
                  <c:v>91.37</c:v>
                </c:pt>
                <c:pt idx="2">
                  <c:v>92.8</c:v>
                </c:pt>
                <c:pt idx="3">
                  <c:v>96.23</c:v>
                </c:pt>
                <c:pt idx="4">
                  <c:v>94.99</c:v>
                </c:pt>
                <c:pt idx="5">
                  <c:v>95.31</c:v>
                </c:pt>
                <c:pt idx="6">
                  <c:v>98.52</c:v>
                </c:pt>
                <c:pt idx="7">
                  <c:v>96.09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32-41CA-BE71-C8D429756439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services'!$L$100:$L$107</c:f>
              <c:numCache>
                <c:formatCode>0.0</c:formatCode>
                <c:ptCount val="8"/>
                <c:pt idx="0">
                  <c:v>93.59</c:v>
                </c:pt>
                <c:pt idx="1">
                  <c:v>91.58</c:v>
                </c:pt>
                <c:pt idx="2">
                  <c:v>94.1</c:v>
                </c:pt>
                <c:pt idx="3">
                  <c:v>96.42</c:v>
                </c:pt>
                <c:pt idx="4">
                  <c:v>95.52</c:v>
                </c:pt>
                <c:pt idx="5">
                  <c:v>95.67</c:v>
                </c:pt>
                <c:pt idx="6">
                  <c:v>99.68</c:v>
                </c:pt>
                <c:pt idx="7">
                  <c:v>96.3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32-41CA-BE71-C8D429756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services'!$L$24:$L$30</c:f>
              <c:numCache>
                <c:formatCode>0.0</c:formatCode>
                <c:ptCount val="7"/>
                <c:pt idx="0">
                  <c:v>79.11</c:v>
                </c:pt>
                <c:pt idx="1">
                  <c:v>86.73</c:v>
                </c:pt>
                <c:pt idx="2">
                  <c:v>93.62</c:v>
                </c:pt>
                <c:pt idx="3">
                  <c:v>92.92</c:v>
                </c:pt>
                <c:pt idx="4">
                  <c:v>95.49</c:v>
                </c:pt>
                <c:pt idx="5">
                  <c:v>98.11</c:v>
                </c:pt>
                <c:pt idx="6">
                  <c:v>94.41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DE-42E6-A941-59AA1EEE1F46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services'!$L$33:$L$39</c:f>
              <c:numCache>
                <c:formatCode>0.0</c:formatCode>
                <c:ptCount val="7"/>
                <c:pt idx="0">
                  <c:v>93.28</c:v>
                </c:pt>
                <c:pt idx="1">
                  <c:v>92.4</c:v>
                </c:pt>
                <c:pt idx="2">
                  <c:v>96.8</c:v>
                </c:pt>
                <c:pt idx="3">
                  <c:v>95.99</c:v>
                </c:pt>
                <c:pt idx="4">
                  <c:v>99.17</c:v>
                </c:pt>
                <c:pt idx="5">
                  <c:v>101.74</c:v>
                </c:pt>
                <c:pt idx="6">
                  <c:v>99.32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DE-42E6-A941-59AA1EEE1F46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services'!$L$42:$L$48</c:f>
              <c:numCache>
                <c:formatCode>0.0</c:formatCode>
                <c:ptCount val="7"/>
                <c:pt idx="0">
                  <c:v>94.74</c:v>
                </c:pt>
                <c:pt idx="1">
                  <c:v>92.58</c:v>
                </c:pt>
                <c:pt idx="2">
                  <c:v>97</c:v>
                </c:pt>
                <c:pt idx="3">
                  <c:v>96.66</c:v>
                </c:pt>
                <c:pt idx="4">
                  <c:v>99.81</c:v>
                </c:pt>
                <c:pt idx="5">
                  <c:v>102.6</c:v>
                </c:pt>
                <c:pt idx="6">
                  <c:v>100.29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DE-42E6-A941-59AA1EEE1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'Other services'!$K$110:$K$256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'Other services'!$L$110:$L$256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99.132199999999997</c:v>
                </c:pt>
                <c:pt idx="2">
                  <c:v>95.408199999999994</c:v>
                </c:pt>
                <c:pt idx="3">
                  <c:v>91.620999999999995</c:v>
                </c:pt>
                <c:pt idx="4">
                  <c:v>89.631600000000006</c:v>
                </c:pt>
                <c:pt idx="5">
                  <c:v>89.345600000000005</c:v>
                </c:pt>
                <c:pt idx="6">
                  <c:v>89.9679</c:v>
                </c:pt>
                <c:pt idx="7">
                  <c:v>90.070499999999996</c:v>
                </c:pt>
                <c:pt idx="8">
                  <c:v>91.704400000000007</c:v>
                </c:pt>
                <c:pt idx="9">
                  <c:v>92.830600000000004</c:v>
                </c:pt>
                <c:pt idx="10">
                  <c:v>93.250100000000003</c:v>
                </c:pt>
                <c:pt idx="11">
                  <c:v>93.423100000000005</c:v>
                </c:pt>
                <c:pt idx="12">
                  <c:v>95.164299999999997</c:v>
                </c:pt>
                <c:pt idx="13">
                  <c:v>95.883399999999995</c:v>
                </c:pt>
                <c:pt idx="14">
                  <c:v>96.415199999999999</c:v>
                </c:pt>
                <c:pt idx="15">
                  <c:v>96.551100000000005</c:v>
                </c:pt>
                <c:pt idx="16">
                  <c:v>97.873099999999994</c:v>
                </c:pt>
                <c:pt idx="17">
                  <c:v>98.472700000000003</c:v>
                </c:pt>
                <c:pt idx="18">
                  <c:v>98.239699999999999</c:v>
                </c:pt>
                <c:pt idx="19">
                  <c:v>98.500799999999998</c:v>
                </c:pt>
                <c:pt idx="20">
                  <c:v>98.680700000000002</c:v>
                </c:pt>
                <c:pt idx="21">
                  <c:v>98.709699999999998</c:v>
                </c:pt>
                <c:pt idx="22">
                  <c:v>98.5946</c:v>
                </c:pt>
                <c:pt idx="23">
                  <c:v>98.383799999999994</c:v>
                </c:pt>
                <c:pt idx="24">
                  <c:v>98.531199999999998</c:v>
                </c:pt>
                <c:pt idx="25">
                  <c:v>98.995699999999999</c:v>
                </c:pt>
                <c:pt idx="26">
                  <c:v>99.529200000000003</c:v>
                </c:pt>
                <c:pt idx="27">
                  <c:v>99.762900000000002</c:v>
                </c:pt>
                <c:pt idx="28">
                  <c:v>98.900300000000001</c:v>
                </c:pt>
                <c:pt idx="29">
                  <c:v>97.2119</c:v>
                </c:pt>
                <c:pt idx="30">
                  <c:v>96.939899999999994</c:v>
                </c:pt>
                <c:pt idx="31">
                  <c:v>97.979699999999994</c:v>
                </c:pt>
                <c:pt idx="32">
                  <c:v>98.615099999999998</c:v>
                </c:pt>
                <c:pt idx="33">
                  <c:v>98.980699999999999</c:v>
                </c:pt>
                <c:pt idx="34">
                  <c:v>98.833299999999994</c:v>
                </c:pt>
                <c:pt idx="35">
                  <c:v>99.342200000000005</c:v>
                </c:pt>
                <c:pt idx="36">
                  <c:v>99.660399999999996</c:v>
                </c:pt>
                <c:pt idx="37">
                  <c:v>99.646699999999996</c:v>
                </c:pt>
                <c:pt idx="38">
                  <c:v>100.1649</c:v>
                </c:pt>
                <c:pt idx="39">
                  <c:v>99.761899999999997</c:v>
                </c:pt>
                <c:pt idx="40">
                  <c:v>98.766599999999997</c:v>
                </c:pt>
                <c:pt idx="41">
                  <c:v>94.849599999999995</c:v>
                </c:pt>
                <c:pt idx="42">
                  <c:v>90.543199999999999</c:v>
                </c:pt>
                <c:pt idx="43">
                  <c:v>92.530199999999994</c:v>
                </c:pt>
                <c:pt idx="44">
                  <c:v>94.879400000000004</c:v>
                </c:pt>
                <c:pt idx="45">
                  <c:v>94.7684</c:v>
                </c:pt>
                <c:pt idx="46">
                  <c:v>95.257900000000006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3-4047-94A1-72BE92AB2BEE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'Other services'!$K$110:$K$256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'Other services'!$L$258:$L$404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100.39579999999999</c:v>
                </c:pt>
                <c:pt idx="2">
                  <c:v>101.5479</c:v>
                </c:pt>
                <c:pt idx="3">
                  <c:v>101.40349999999999</c:v>
                </c:pt>
                <c:pt idx="4">
                  <c:v>97.669200000000004</c:v>
                </c:pt>
                <c:pt idx="5">
                  <c:v>96.537199999999999</c:v>
                </c:pt>
                <c:pt idx="6">
                  <c:v>99.6417</c:v>
                </c:pt>
                <c:pt idx="7">
                  <c:v>99.825000000000003</c:v>
                </c:pt>
                <c:pt idx="8">
                  <c:v>99.572999999999993</c:v>
                </c:pt>
                <c:pt idx="9">
                  <c:v>98.289699999999996</c:v>
                </c:pt>
                <c:pt idx="10">
                  <c:v>98.308199999999999</c:v>
                </c:pt>
                <c:pt idx="11">
                  <c:v>99.999200000000002</c:v>
                </c:pt>
                <c:pt idx="12">
                  <c:v>103.6998</c:v>
                </c:pt>
                <c:pt idx="13">
                  <c:v>104.1678</c:v>
                </c:pt>
                <c:pt idx="14">
                  <c:v>106.8759</c:v>
                </c:pt>
                <c:pt idx="15">
                  <c:v>109.17959999999999</c:v>
                </c:pt>
                <c:pt idx="16">
                  <c:v>106.2936</c:v>
                </c:pt>
                <c:pt idx="17">
                  <c:v>102.4374</c:v>
                </c:pt>
                <c:pt idx="18">
                  <c:v>102.6434</c:v>
                </c:pt>
                <c:pt idx="19">
                  <c:v>102.2435</c:v>
                </c:pt>
                <c:pt idx="20">
                  <c:v>103.1814</c:v>
                </c:pt>
                <c:pt idx="21">
                  <c:v>103.6961</c:v>
                </c:pt>
                <c:pt idx="22">
                  <c:v>103.6652</c:v>
                </c:pt>
                <c:pt idx="23">
                  <c:v>102.94070000000001</c:v>
                </c:pt>
                <c:pt idx="24">
                  <c:v>103.4819</c:v>
                </c:pt>
                <c:pt idx="25">
                  <c:v>104.8022</c:v>
                </c:pt>
                <c:pt idx="26">
                  <c:v>105.3935</c:v>
                </c:pt>
                <c:pt idx="27">
                  <c:v>106.0718</c:v>
                </c:pt>
                <c:pt idx="28">
                  <c:v>105.09310000000001</c:v>
                </c:pt>
                <c:pt idx="29">
                  <c:v>102.2747</c:v>
                </c:pt>
                <c:pt idx="30">
                  <c:v>100.8954</c:v>
                </c:pt>
                <c:pt idx="31">
                  <c:v>101.52</c:v>
                </c:pt>
                <c:pt idx="32">
                  <c:v>102.11</c:v>
                </c:pt>
                <c:pt idx="33">
                  <c:v>102.41200000000001</c:v>
                </c:pt>
                <c:pt idx="34">
                  <c:v>102.43340000000001</c:v>
                </c:pt>
                <c:pt idx="35">
                  <c:v>103.6979</c:v>
                </c:pt>
                <c:pt idx="36">
                  <c:v>103.4631</c:v>
                </c:pt>
                <c:pt idx="37">
                  <c:v>103.8445</c:v>
                </c:pt>
                <c:pt idx="38">
                  <c:v>105.1489</c:v>
                </c:pt>
                <c:pt idx="39">
                  <c:v>105.8475</c:v>
                </c:pt>
                <c:pt idx="40">
                  <c:v>106.69119999999999</c:v>
                </c:pt>
                <c:pt idx="41">
                  <c:v>101.1215</c:v>
                </c:pt>
                <c:pt idx="42">
                  <c:v>95.213099999999997</c:v>
                </c:pt>
                <c:pt idx="43">
                  <c:v>99.605500000000006</c:v>
                </c:pt>
                <c:pt idx="44">
                  <c:v>100.9667</c:v>
                </c:pt>
                <c:pt idx="45">
                  <c:v>100.4083</c:v>
                </c:pt>
                <c:pt idx="46">
                  <c:v>100.0979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3-4047-94A1-72BE92AB2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15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Mining!$K$110:$K$256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Mining!$L$110:$L$256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99.376900000000006</c:v>
                </c:pt>
                <c:pt idx="2">
                  <c:v>98.355199999999996</c:v>
                </c:pt>
                <c:pt idx="3">
                  <c:v>94.2059</c:v>
                </c:pt>
                <c:pt idx="4">
                  <c:v>91.319900000000004</c:v>
                </c:pt>
                <c:pt idx="5">
                  <c:v>91.639499999999998</c:v>
                </c:pt>
                <c:pt idx="6">
                  <c:v>91.833299999999994</c:v>
                </c:pt>
                <c:pt idx="7">
                  <c:v>92.085400000000007</c:v>
                </c:pt>
                <c:pt idx="8">
                  <c:v>93.831900000000005</c:v>
                </c:pt>
                <c:pt idx="9">
                  <c:v>94.124300000000005</c:v>
                </c:pt>
                <c:pt idx="10">
                  <c:v>94.323999999999998</c:v>
                </c:pt>
                <c:pt idx="11">
                  <c:v>94.255799999999994</c:v>
                </c:pt>
                <c:pt idx="12">
                  <c:v>95.554699999999997</c:v>
                </c:pt>
                <c:pt idx="13">
                  <c:v>95.716200000000001</c:v>
                </c:pt>
                <c:pt idx="14">
                  <c:v>95.0535</c:v>
                </c:pt>
                <c:pt idx="15">
                  <c:v>95.587400000000002</c:v>
                </c:pt>
                <c:pt idx="16">
                  <c:v>97.760099999999994</c:v>
                </c:pt>
                <c:pt idx="17">
                  <c:v>99.105599999999995</c:v>
                </c:pt>
                <c:pt idx="18">
                  <c:v>98.964799999999997</c:v>
                </c:pt>
                <c:pt idx="19">
                  <c:v>99.177800000000005</c:v>
                </c:pt>
                <c:pt idx="20">
                  <c:v>99.369299999999996</c:v>
                </c:pt>
                <c:pt idx="21">
                  <c:v>99.447100000000006</c:v>
                </c:pt>
                <c:pt idx="22">
                  <c:v>99.058499999999995</c:v>
                </c:pt>
                <c:pt idx="23">
                  <c:v>98.996700000000004</c:v>
                </c:pt>
                <c:pt idx="24">
                  <c:v>99.078500000000005</c:v>
                </c:pt>
                <c:pt idx="25">
                  <c:v>98.639200000000002</c:v>
                </c:pt>
                <c:pt idx="26">
                  <c:v>98.600099999999998</c:v>
                </c:pt>
                <c:pt idx="27">
                  <c:v>98.675899999999999</c:v>
                </c:pt>
                <c:pt idx="28">
                  <c:v>98.623500000000007</c:v>
                </c:pt>
                <c:pt idx="29">
                  <c:v>98.114800000000002</c:v>
                </c:pt>
                <c:pt idx="30">
                  <c:v>98.145700000000005</c:v>
                </c:pt>
                <c:pt idx="31">
                  <c:v>97.644300000000001</c:v>
                </c:pt>
                <c:pt idx="32">
                  <c:v>97.6023</c:v>
                </c:pt>
                <c:pt idx="33">
                  <c:v>97.5471</c:v>
                </c:pt>
                <c:pt idx="34">
                  <c:v>97.635000000000005</c:v>
                </c:pt>
                <c:pt idx="35">
                  <c:v>97.529200000000003</c:v>
                </c:pt>
                <c:pt idx="36">
                  <c:v>97.281199999999998</c:v>
                </c:pt>
                <c:pt idx="37">
                  <c:v>97.6143</c:v>
                </c:pt>
                <c:pt idx="38">
                  <c:v>97.416799999999995</c:v>
                </c:pt>
                <c:pt idx="39">
                  <c:v>97.710400000000007</c:v>
                </c:pt>
                <c:pt idx="40">
                  <c:v>97.715299999999999</c:v>
                </c:pt>
                <c:pt idx="41">
                  <c:v>96.633099999999999</c:v>
                </c:pt>
                <c:pt idx="42">
                  <c:v>95.502399999999994</c:v>
                </c:pt>
                <c:pt idx="43">
                  <c:v>96.325299999999999</c:v>
                </c:pt>
                <c:pt idx="44">
                  <c:v>97.2607</c:v>
                </c:pt>
                <c:pt idx="45">
                  <c:v>97.670500000000004</c:v>
                </c:pt>
                <c:pt idx="46">
                  <c:v>98.65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F6-419C-8322-6A8B4235AA0B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Mining!$K$110:$K$256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Mining!$L$258:$L$404</c:f>
              <c:numCache>
                <c:formatCode>0.0</c:formatCode>
                <c:ptCount val="147"/>
                <c:pt idx="0">
                  <c:v>100</c:v>
                </c:pt>
                <c:pt idx="1">
                  <c:v>96.377899999999997</c:v>
                </c:pt>
                <c:pt idx="2">
                  <c:v>94.229100000000003</c:v>
                </c:pt>
                <c:pt idx="3">
                  <c:v>83.003200000000007</c:v>
                </c:pt>
                <c:pt idx="4">
                  <c:v>72.783500000000004</c:v>
                </c:pt>
                <c:pt idx="5">
                  <c:v>73.411299999999997</c:v>
                </c:pt>
                <c:pt idx="6">
                  <c:v>73.134600000000006</c:v>
                </c:pt>
                <c:pt idx="7">
                  <c:v>74.318100000000001</c:v>
                </c:pt>
                <c:pt idx="8">
                  <c:v>78.649100000000004</c:v>
                </c:pt>
                <c:pt idx="9">
                  <c:v>77.713899999999995</c:v>
                </c:pt>
                <c:pt idx="10">
                  <c:v>77.025499999999994</c:v>
                </c:pt>
                <c:pt idx="11">
                  <c:v>77.785399999999996</c:v>
                </c:pt>
                <c:pt idx="12">
                  <c:v>76.087500000000006</c:v>
                </c:pt>
                <c:pt idx="13">
                  <c:v>76.210599999999999</c:v>
                </c:pt>
                <c:pt idx="14">
                  <c:v>75.051699999999997</c:v>
                </c:pt>
                <c:pt idx="15">
                  <c:v>75.971999999999994</c:v>
                </c:pt>
                <c:pt idx="16">
                  <c:v>78.442999999999998</c:v>
                </c:pt>
                <c:pt idx="17">
                  <c:v>78.632400000000004</c:v>
                </c:pt>
                <c:pt idx="18">
                  <c:v>77.230099999999993</c:v>
                </c:pt>
                <c:pt idx="19">
                  <c:v>77.407399999999996</c:v>
                </c:pt>
                <c:pt idx="20">
                  <c:v>77.349199999999996</c:v>
                </c:pt>
                <c:pt idx="21">
                  <c:v>79.4816</c:v>
                </c:pt>
                <c:pt idx="22">
                  <c:v>78.210300000000004</c:v>
                </c:pt>
                <c:pt idx="23">
                  <c:v>80.023300000000006</c:v>
                </c:pt>
                <c:pt idx="24">
                  <c:v>79.561400000000006</c:v>
                </c:pt>
                <c:pt idx="25">
                  <c:v>103.12909999999999</c:v>
                </c:pt>
                <c:pt idx="26">
                  <c:v>105.34990000000001</c:v>
                </c:pt>
                <c:pt idx="27">
                  <c:v>85.999499999999998</c:v>
                </c:pt>
                <c:pt idx="28">
                  <c:v>85.938800000000001</c:v>
                </c:pt>
                <c:pt idx="29">
                  <c:v>88.226399999999998</c:v>
                </c:pt>
                <c:pt idx="30">
                  <c:v>80.683899999999994</c:v>
                </c:pt>
                <c:pt idx="31">
                  <c:v>79.484300000000005</c:v>
                </c:pt>
                <c:pt idx="32">
                  <c:v>77.641199999999998</c:v>
                </c:pt>
                <c:pt idx="33">
                  <c:v>77.701999999999998</c:v>
                </c:pt>
                <c:pt idx="34">
                  <c:v>78.346599999999995</c:v>
                </c:pt>
                <c:pt idx="35">
                  <c:v>77.699299999999994</c:v>
                </c:pt>
                <c:pt idx="36">
                  <c:v>77.572299999999998</c:v>
                </c:pt>
                <c:pt idx="37">
                  <c:v>78.010000000000005</c:v>
                </c:pt>
                <c:pt idx="38">
                  <c:v>79.3292</c:v>
                </c:pt>
                <c:pt idx="39">
                  <c:v>80.021699999999996</c:v>
                </c:pt>
                <c:pt idx="40">
                  <c:v>78.590599999999995</c:v>
                </c:pt>
                <c:pt idx="41">
                  <c:v>75.816999999999993</c:v>
                </c:pt>
                <c:pt idx="42">
                  <c:v>75.670100000000005</c:v>
                </c:pt>
                <c:pt idx="43">
                  <c:v>77.104500000000002</c:v>
                </c:pt>
                <c:pt idx="44">
                  <c:v>78.184100000000001</c:v>
                </c:pt>
                <c:pt idx="45">
                  <c:v>78.230099999999993</c:v>
                </c:pt>
                <c:pt idx="46">
                  <c:v>78.984099999999998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F6-419C-8322-6A8B4235A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Manufacturing!$L$53:$L$60</c:f>
              <c:numCache>
                <c:formatCode>0.0</c:formatCode>
                <c:ptCount val="8"/>
                <c:pt idx="0">
                  <c:v>87.61</c:v>
                </c:pt>
                <c:pt idx="1">
                  <c:v>87.08</c:v>
                </c:pt>
                <c:pt idx="2">
                  <c:v>84.88</c:v>
                </c:pt>
                <c:pt idx="3">
                  <c:v>88.07</c:v>
                </c:pt>
                <c:pt idx="4">
                  <c:v>91.79</c:v>
                </c:pt>
                <c:pt idx="5">
                  <c:v>90.13</c:v>
                </c:pt>
                <c:pt idx="6">
                  <c:v>90.65</c:v>
                </c:pt>
                <c:pt idx="7">
                  <c:v>84.15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D4-414C-A3BB-5C47AF5D2F56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Manufacturing!$L$62:$L$69</c:f>
              <c:numCache>
                <c:formatCode>0.0</c:formatCode>
                <c:ptCount val="8"/>
                <c:pt idx="0">
                  <c:v>94.25</c:v>
                </c:pt>
                <c:pt idx="1">
                  <c:v>94.6</c:v>
                </c:pt>
                <c:pt idx="2">
                  <c:v>92.43</c:v>
                </c:pt>
                <c:pt idx="3">
                  <c:v>94.31</c:v>
                </c:pt>
                <c:pt idx="4">
                  <c:v>97.47</c:v>
                </c:pt>
                <c:pt idx="5">
                  <c:v>98.6</c:v>
                </c:pt>
                <c:pt idx="6">
                  <c:v>97.28</c:v>
                </c:pt>
                <c:pt idx="7">
                  <c:v>92.59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D4-414C-A3BB-5C47AF5D2F56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Manufacturing!$L$71:$L$78</c:f>
              <c:numCache>
                <c:formatCode>0.0</c:formatCode>
                <c:ptCount val="8"/>
                <c:pt idx="0">
                  <c:v>95.17</c:v>
                </c:pt>
                <c:pt idx="1">
                  <c:v>95.6</c:v>
                </c:pt>
                <c:pt idx="2">
                  <c:v>93.19</c:v>
                </c:pt>
                <c:pt idx="3">
                  <c:v>95.02</c:v>
                </c:pt>
                <c:pt idx="4">
                  <c:v>97.58</c:v>
                </c:pt>
                <c:pt idx="5">
                  <c:v>99.7</c:v>
                </c:pt>
                <c:pt idx="6">
                  <c:v>98.47</c:v>
                </c:pt>
                <c:pt idx="7">
                  <c:v>94.52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D4-414C-A3BB-5C47AF5D2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image" Target="../media/image1.png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image" Target="../media/image1.png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image" Target="../media/image1.png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image" Target="../media/image1.png"/><Relationship Id="rId5" Type="http://schemas.openxmlformats.org/officeDocument/2006/relationships/chart" Target="../charts/chart48.xml"/><Relationship Id="rId4" Type="http://schemas.openxmlformats.org/officeDocument/2006/relationships/chart" Target="../charts/chart4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image" Target="../media/image1.png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image" Target="../media/image1.png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image" Target="../media/image1.png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image" Target="../media/image1.png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image" Target="../media/image1.png"/><Relationship Id="rId5" Type="http://schemas.openxmlformats.org/officeDocument/2006/relationships/chart" Target="../charts/chart68.xml"/><Relationship Id="rId4" Type="http://schemas.openxmlformats.org/officeDocument/2006/relationships/chart" Target="../charts/chart67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image" Target="../media/image1.png"/><Relationship Id="rId5" Type="http://schemas.openxmlformats.org/officeDocument/2006/relationships/chart" Target="../charts/chart72.xml"/><Relationship Id="rId4" Type="http://schemas.openxmlformats.org/officeDocument/2006/relationships/chart" Target="../charts/chart7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4.xml"/><Relationship Id="rId2" Type="http://schemas.openxmlformats.org/officeDocument/2006/relationships/chart" Target="../charts/chart73.xml"/><Relationship Id="rId1" Type="http://schemas.openxmlformats.org/officeDocument/2006/relationships/image" Target="../media/image1.png"/><Relationship Id="rId5" Type="http://schemas.openxmlformats.org/officeDocument/2006/relationships/chart" Target="../charts/chart76.xml"/><Relationship Id="rId4" Type="http://schemas.openxmlformats.org/officeDocument/2006/relationships/chart" Target="../charts/chart7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png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image" Target="../media/image1.png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image" Target="../media/image1.png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image" Target="../media/image1.png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image" Target="../media/image1.png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2A5D557-B187-4C1C-A1BF-7CE70454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335BEDA-ABB6-4198-AB79-818C1CA038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5E5D25F-BEDF-497C-9A06-06E3A141D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725BB01-A306-43A3-ABCD-565E33BD26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FC6B63C-F43B-4082-8D45-807FC053D5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BEFC634-14E9-444C-9EEF-679D7CCEF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37F92C3-522C-4D5B-9E95-71FC08178C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791C9E2-0033-4B43-BA86-7BADC4E7EF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75B8D19-B750-42AA-B459-8D80B0724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BC6BA78-1C83-497C-9D77-88AD893559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7779E45F-B7A4-4E1B-9898-F97131D6A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0CA33A7-DA9D-4D1C-9516-1D4AB5231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3B54B71-FE5B-40F3-AB91-554B4D1A55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772D082-ED92-4E7A-A475-422189E699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BF0FEC0-E89D-402D-812F-26658F9F0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F8EE96B-3DCE-4431-BA40-98108BFE9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AD91986-9B85-4620-A8D9-2786EA4E13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8071FDF-477D-44F2-B195-5B947CD072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609D6FF-2051-4AE9-8BF8-A2913CC059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B99C799-4073-440D-AAE1-79884849B1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8E739CA0-D315-4181-AB1C-EA4467348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C47052A-8A1B-4F40-B360-2CD4C23C13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44BD1FF-6842-44F6-B273-01E4BA3B42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2F32E59-1AE0-450E-B88B-8BE0159101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A5BCAEF-E9EC-438A-9197-A6EAF0BDD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528A6FB2-6B9D-440C-8728-B42411EFA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61F0B1F-CBFF-4FBF-B2F9-1F077B165C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103FDCB-470D-4EED-8877-2BE64ECB04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7AA521F-6724-496A-A975-AC220FBFA5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5D836D6-7321-4E56-97F8-2003F0BDF8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B638635-CCBE-4EE4-95B0-EFF2AE1C4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0B2DD5D-4588-49AE-84F0-D947EC73CA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01A6F9-F566-4A8E-8684-E2EB7B4854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6191846-3703-4DDD-A3D3-AB74930ABB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EA8031F-526F-484F-9A79-C56630A055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EFB49AE-B111-4C72-A95E-B51E0E1D1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C996DD8-2791-4995-8CDA-7079C71015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5166D20-BF34-460C-997D-19A52B527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F3DDB6B-86AD-4F23-A873-3211BFC036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30B6423-FB44-4323-A85E-3B877333E1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4D8E4D02-DC3D-4D2D-9EE6-AD8A4209E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B054F3F-A105-4B5C-9CBA-D68B219F6D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75CE51C-7A83-4AC1-971A-6E54D0588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47E40B1-DE07-4D4F-8C62-7A49C26ED9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A36A82E-0C28-45B4-8646-BE0076C7D4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F8B33AE-699F-471B-946F-64839BBA5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74CF147-9672-4F13-A200-66E531FF73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D99EE49-1A62-4CC6-AAAF-22F3ACE24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C9C52D0-62F3-4409-B723-F1DFE0EBD3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7DD433F-80D6-4F25-8444-3820964907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385D31CA-D316-4393-89A3-57006358D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269B2F2-7876-4D7F-A570-2FDBF36E5F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883457C-FA0B-402F-9FC6-016A2FCDF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9E19225-3A83-486B-BCEC-1720E2BF0E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9A7A175-7A1D-4FC2-9DB8-D3F4975C99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32B57FEB-C258-4C5D-B7F8-86E0B8A81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5250CC5-6F0B-45E7-95D9-46DA525DEA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7064911-909B-4531-8C9A-C320738A87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A72718F-58AC-4504-A000-FDA7B6E31E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B742BEC-3411-4738-A631-A8DC9574D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A706A81B-79E4-4813-A304-D2EC51826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2E915D8-84B2-43FB-B074-25A025E2E3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F76EA36-3AE5-4F71-AC05-1670C1CFD7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0ABC344-DFB4-4B8A-8E3F-0D80924FD7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808538A-BDEA-4D26-BBF0-215A22CED6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DE77E63D-1F94-4209-85CA-C18BA72D0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A63AB65-CA8A-42B9-86EE-65333E24BF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7A463F7-F3B9-4C12-B6A8-88B965BFAF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B1E4350-8F3F-405A-9A98-275736C8B7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C83FAF9-F82D-4A3C-9FBD-B74E452768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8237B79F-433E-4979-BBA6-5150208AB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17DC8B0-4341-4A9B-BBF8-B02260563D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C1A2A64-65D5-495B-965A-3B4C600F92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A3B4C94-7E16-4A7C-8992-07A540D705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EC7E431-9638-4304-8F86-E7C60C3C21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34F49118-0813-4A9A-8B7F-191919935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D30757-6A9D-417E-B931-41D018DB0B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FB8416B-6C08-451C-A9D4-34DDB6D1A3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9923766-F64D-41A5-A0E8-728E32F566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CE2741E-FAF8-418A-97F7-51E750F79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C5A3B53F-BED6-4CB6-9CA9-BDB1AA2A2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8A42DE5-02BD-4DF9-A6AB-D77CCA8C17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EB37A99-F1C9-4DC6-A51D-05C4C815D2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DB6805C-7EBA-4B12-8E83-70857F313B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E6B20DD-F4E5-4ED7-88A9-07A948FCEF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11D7B9F-18A4-4B76-8E90-09D0180ED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F2E862A-0C69-4ECA-820F-6C7461EB2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6A92DAA-F54D-4E5B-B9C1-51342B598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8B2E812-DE09-4584-8759-5E4AD9431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3A4F012-DC6D-4E3B-9981-05B9693443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161BEF5-3DA3-4E72-B25B-82C208DB5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2224CF-1886-428A-AEB6-6FCC6E2622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24230B2-B848-4509-BE8A-FAF55EE2D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50A5A05-B875-4A1C-8664-22FE771B7D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F382220-463D-45E9-9467-11C0DDB1FF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37"/>
  <sheetViews>
    <sheetView showGridLines="0" tabSelected="1" zoomScaleNormal="100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style="1" customWidth="1"/>
    <col min="3" max="3" width="70.85546875" style="1" customWidth="1"/>
    <col min="4" max="4" width="25.5703125" style="1" customWidth="1"/>
    <col min="5" max="5" width="52.42578125" style="1" customWidth="1"/>
    <col min="6" max="256" width="8.85546875" style="1"/>
    <col min="257" max="258" width="7.5703125" style="1" customWidth="1"/>
    <col min="259" max="259" width="140.5703125" style="1" customWidth="1"/>
    <col min="260" max="260" width="25.5703125" style="1" customWidth="1"/>
    <col min="261" max="261" width="52.42578125" style="1" customWidth="1"/>
    <col min="262" max="512" width="8.85546875" style="1"/>
    <col min="513" max="514" width="7.5703125" style="1" customWidth="1"/>
    <col min="515" max="515" width="140.5703125" style="1" customWidth="1"/>
    <col min="516" max="516" width="25.5703125" style="1" customWidth="1"/>
    <col min="517" max="517" width="52.42578125" style="1" customWidth="1"/>
    <col min="518" max="768" width="8.85546875" style="1"/>
    <col min="769" max="770" width="7.5703125" style="1" customWidth="1"/>
    <col min="771" max="771" width="140.5703125" style="1" customWidth="1"/>
    <col min="772" max="772" width="25.5703125" style="1" customWidth="1"/>
    <col min="773" max="773" width="52.42578125" style="1" customWidth="1"/>
    <col min="774" max="1024" width="8.85546875" style="1"/>
    <col min="1025" max="1026" width="7.5703125" style="1" customWidth="1"/>
    <col min="1027" max="1027" width="140.5703125" style="1" customWidth="1"/>
    <col min="1028" max="1028" width="25.5703125" style="1" customWidth="1"/>
    <col min="1029" max="1029" width="52.42578125" style="1" customWidth="1"/>
    <col min="1030" max="1280" width="8.85546875" style="1"/>
    <col min="1281" max="1282" width="7.5703125" style="1" customWidth="1"/>
    <col min="1283" max="1283" width="140.5703125" style="1" customWidth="1"/>
    <col min="1284" max="1284" width="25.5703125" style="1" customWidth="1"/>
    <col min="1285" max="1285" width="52.42578125" style="1" customWidth="1"/>
    <col min="1286" max="1536" width="8.85546875" style="1"/>
    <col min="1537" max="1538" width="7.5703125" style="1" customWidth="1"/>
    <col min="1539" max="1539" width="140.5703125" style="1" customWidth="1"/>
    <col min="1540" max="1540" width="25.5703125" style="1" customWidth="1"/>
    <col min="1541" max="1541" width="52.42578125" style="1" customWidth="1"/>
    <col min="1542" max="1792" width="8.85546875" style="1"/>
    <col min="1793" max="1794" width="7.5703125" style="1" customWidth="1"/>
    <col min="1795" max="1795" width="140.5703125" style="1" customWidth="1"/>
    <col min="1796" max="1796" width="25.5703125" style="1" customWidth="1"/>
    <col min="1797" max="1797" width="52.42578125" style="1" customWidth="1"/>
    <col min="1798" max="2048" width="8.85546875" style="1"/>
    <col min="2049" max="2050" width="7.5703125" style="1" customWidth="1"/>
    <col min="2051" max="2051" width="140.5703125" style="1" customWidth="1"/>
    <col min="2052" max="2052" width="25.5703125" style="1" customWidth="1"/>
    <col min="2053" max="2053" width="52.42578125" style="1" customWidth="1"/>
    <col min="2054" max="2304" width="8.85546875" style="1"/>
    <col min="2305" max="2306" width="7.5703125" style="1" customWidth="1"/>
    <col min="2307" max="2307" width="140.5703125" style="1" customWidth="1"/>
    <col min="2308" max="2308" width="25.5703125" style="1" customWidth="1"/>
    <col min="2309" max="2309" width="52.42578125" style="1" customWidth="1"/>
    <col min="2310" max="2560" width="8.85546875" style="1"/>
    <col min="2561" max="2562" width="7.5703125" style="1" customWidth="1"/>
    <col min="2563" max="2563" width="140.5703125" style="1" customWidth="1"/>
    <col min="2564" max="2564" width="25.5703125" style="1" customWidth="1"/>
    <col min="2565" max="2565" width="52.42578125" style="1" customWidth="1"/>
    <col min="2566" max="2816" width="8.85546875" style="1"/>
    <col min="2817" max="2818" width="7.5703125" style="1" customWidth="1"/>
    <col min="2819" max="2819" width="140.5703125" style="1" customWidth="1"/>
    <col min="2820" max="2820" width="25.5703125" style="1" customWidth="1"/>
    <col min="2821" max="2821" width="52.42578125" style="1" customWidth="1"/>
    <col min="2822" max="3072" width="8.85546875" style="1"/>
    <col min="3073" max="3074" width="7.5703125" style="1" customWidth="1"/>
    <col min="3075" max="3075" width="140.5703125" style="1" customWidth="1"/>
    <col min="3076" max="3076" width="25.5703125" style="1" customWidth="1"/>
    <col min="3077" max="3077" width="52.42578125" style="1" customWidth="1"/>
    <col min="3078" max="3328" width="8.85546875" style="1"/>
    <col min="3329" max="3330" width="7.5703125" style="1" customWidth="1"/>
    <col min="3331" max="3331" width="140.5703125" style="1" customWidth="1"/>
    <col min="3332" max="3332" width="25.5703125" style="1" customWidth="1"/>
    <col min="3333" max="3333" width="52.42578125" style="1" customWidth="1"/>
    <col min="3334" max="3584" width="8.85546875" style="1"/>
    <col min="3585" max="3586" width="7.5703125" style="1" customWidth="1"/>
    <col min="3587" max="3587" width="140.5703125" style="1" customWidth="1"/>
    <col min="3588" max="3588" width="25.5703125" style="1" customWidth="1"/>
    <col min="3589" max="3589" width="52.42578125" style="1" customWidth="1"/>
    <col min="3590" max="3840" width="8.85546875" style="1"/>
    <col min="3841" max="3842" width="7.5703125" style="1" customWidth="1"/>
    <col min="3843" max="3843" width="140.5703125" style="1" customWidth="1"/>
    <col min="3844" max="3844" width="25.5703125" style="1" customWidth="1"/>
    <col min="3845" max="3845" width="52.42578125" style="1" customWidth="1"/>
    <col min="3846" max="4096" width="8.85546875" style="1"/>
    <col min="4097" max="4098" width="7.5703125" style="1" customWidth="1"/>
    <col min="4099" max="4099" width="140.5703125" style="1" customWidth="1"/>
    <col min="4100" max="4100" width="25.5703125" style="1" customWidth="1"/>
    <col min="4101" max="4101" width="52.42578125" style="1" customWidth="1"/>
    <col min="4102" max="4352" width="8.85546875" style="1"/>
    <col min="4353" max="4354" width="7.5703125" style="1" customWidth="1"/>
    <col min="4355" max="4355" width="140.5703125" style="1" customWidth="1"/>
    <col min="4356" max="4356" width="25.5703125" style="1" customWidth="1"/>
    <col min="4357" max="4357" width="52.42578125" style="1" customWidth="1"/>
    <col min="4358" max="4608" width="8.85546875" style="1"/>
    <col min="4609" max="4610" width="7.5703125" style="1" customWidth="1"/>
    <col min="4611" max="4611" width="140.5703125" style="1" customWidth="1"/>
    <col min="4612" max="4612" width="25.5703125" style="1" customWidth="1"/>
    <col min="4613" max="4613" width="52.42578125" style="1" customWidth="1"/>
    <col min="4614" max="4864" width="8.85546875" style="1"/>
    <col min="4865" max="4866" width="7.5703125" style="1" customWidth="1"/>
    <col min="4867" max="4867" width="140.5703125" style="1" customWidth="1"/>
    <col min="4868" max="4868" width="25.5703125" style="1" customWidth="1"/>
    <col min="4869" max="4869" width="52.42578125" style="1" customWidth="1"/>
    <col min="4870" max="5120" width="8.85546875" style="1"/>
    <col min="5121" max="5122" width="7.5703125" style="1" customWidth="1"/>
    <col min="5123" max="5123" width="140.5703125" style="1" customWidth="1"/>
    <col min="5124" max="5124" width="25.5703125" style="1" customWidth="1"/>
    <col min="5125" max="5125" width="52.42578125" style="1" customWidth="1"/>
    <col min="5126" max="5376" width="8.85546875" style="1"/>
    <col min="5377" max="5378" width="7.5703125" style="1" customWidth="1"/>
    <col min="5379" max="5379" width="140.5703125" style="1" customWidth="1"/>
    <col min="5380" max="5380" width="25.5703125" style="1" customWidth="1"/>
    <col min="5381" max="5381" width="52.42578125" style="1" customWidth="1"/>
    <col min="5382" max="5632" width="8.85546875" style="1"/>
    <col min="5633" max="5634" width="7.5703125" style="1" customWidth="1"/>
    <col min="5635" max="5635" width="140.5703125" style="1" customWidth="1"/>
    <col min="5636" max="5636" width="25.5703125" style="1" customWidth="1"/>
    <col min="5637" max="5637" width="52.42578125" style="1" customWidth="1"/>
    <col min="5638" max="5888" width="8.85546875" style="1"/>
    <col min="5889" max="5890" width="7.5703125" style="1" customWidth="1"/>
    <col min="5891" max="5891" width="140.5703125" style="1" customWidth="1"/>
    <col min="5892" max="5892" width="25.5703125" style="1" customWidth="1"/>
    <col min="5893" max="5893" width="52.42578125" style="1" customWidth="1"/>
    <col min="5894" max="6144" width="8.85546875" style="1"/>
    <col min="6145" max="6146" width="7.5703125" style="1" customWidth="1"/>
    <col min="6147" max="6147" width="140.5703125" style="1" customWidth="1"/>
    <col min="6148" max="6148" width="25.5703125" style="1" customWidth="1"/>
    <col min="6149" max="6149" width="52.42578125" style="1" customWidth="1"/>
    <col min="6150" max="6400" width="8.85546875" style="1"/>
    <col min="6401" max="6402" width="7.5703125" style="1" customWidth="1"/>
    <col min="6403" max="6403" width="140.5703125" style="1" customWidth="1"/>
    <col min="6404" max="6404" width="25.5703125" style="1" customWidth="1"/>
    <col min="6405" max="6405" width="52.42578125" style="1" customWidth="1"/>
    <col min="6406" max="6656" width="8.85546875" style="1"/>
    <col min="6657" max="6658" width="7.5703125" style="1" customWidth="1"/>
    <col min="6659" max="6659" width="140.5703125" style="1" customWidth="1"/>
    <col min="6660" max="6660" width="25.5703125" style="1" customWidth="1"/>
    <col min="6661" max="6661" width="52.42578125" style="1" customWidth="1"/>
    <col min="6662" max="6912" width="8.85546875" style="1"/>
    <col min="6913" max="6914" width="7.5703125" style="1" customWidth="1"/>
    <col min="6915" max="6915" width="140.5703125" style="1" customWidth="1"/>
    <col min="6916" max="6916" width="25.5703125" style="1" customWidth="1"/>
    <col min="6917" max="6917" width="52.42578125" style="1" customWidth="1"/>
    <col min="6918" max="7168" width="8.85546875" style="1"/>
    <col min="7169" max="7170" width="7.5703125" style="1" customWidth="1"/>
    <col min="7171" max="7171" width="140.5703125" style="1" customWidth="1"/>
    <col min="7172" max="7172" width="25.5703125" style="1" customWidth="1"/>
    <col min="7173" max="7173" width="52.42578125" style="1" customWidth="1"/>
    <col min="7174" max="7424" width="8.85546875" style="1"/>
    <col min="7425" max="7426" width="7.5703125" style="1" customWidth="1"/>
    <col min="7427" max="7427" width="140.5703125" style="1" customWidth="1"/>
    <col min="7428" max="7428" width="25.5703125" style="1" customWidth="1"/>
    <col min="7429" max="7429" width="52.42578125" style="1" customWidth="1"/>
    <col min="7430" max="7680" width="8.85546875" style="1"/>
    <col min="7681" max="7682" width="7.5703125" style="1" customWidth="1"/>
    <col min="7683" max="7683" width="140.5703125" style="1" customWidth="1"/>
    <col min="7684" max="7684" width="25.5703125" style="1" customWidth="1"/>
    <col min="7685" max="7685" width="52.42578125" style="1" customWidth="1"/>
    <col min="7686" max="7936" width="8.85546875" style="1"/>
    <col min="7937" max="7938" width="7.5703125" style="1" customWidth="1"/>
    <col min="7939" max="7939" width="140.5703125" style="1" customWidth="1"/>
    <col min="7940" max="7940" width="25.5703125" style="1" customWidth="1"/>
    <col min="7941" max="7941" width="52.42578125" style="1" customWidth="1"/>
    <col min="7942" max="8192" width="8.85546875" style="1"/>
    <col min="8193" max="8194" width="7.5703125" style="1" customWidth="1"/>
    <col min="8195" max="8195" width="140.5703125" style="1" customWidth="1"/>
    <col min="8196" max="8196" width="25.5703125" style="1" customWidth="1"/>
    <col min="8197" max="8197" width="52.42578125" style="1" customWidth="1"/>
    <col min="8198" max="8448" width="8.85546875" style="1"/>
    <col min="8449" max="8450" width="7.5703125" style="1" customWidth="1"/>
    <col min="8451" max="8451" width="140.5703125" style="1" customWidth="1"/>
    <col min="8452" max="8452" width="25.5703125" style="1" customWidth="1"/>
    <col min="8453" max="8453" width="52.42578125" style="1" customWidth="1"/>
    <col min="8454" max="8704" width="8.85546875" style="1"/>
    <col min="8705" max="8706" width="7.5703125" style="1" customWidth="1"/>
    <col min="8707" max="8707" width="140.5703125" style="1" customWidth="1"/>
    <col min="8708" max="8708" width="25.5703125" style="1" customWidth="1"/>
    <col min="8709" max="8709" width="52.42578125" style="1" customWidth="1"/>
    <col min="8710" max="8960" width="8.85546875" style="1"/>
    <col min="8961" max="8962" width="7.5703125" style="1" customWidth="1"/>
    <col min="8963" max="8963" width="140.5703125" style="1" customWidth="1"/>
    <col min="8964" max="8964" width="25.5703125" style="1" customWidth="1"/>
    <col min="8965" max="8965" width="52.42578125" style="1" customWidth="1"/>
    <col min="8966" max="9216" width="8.85546875" style="1"/>
    <col min="9217" max="9218" width="7.5703125" style="1" customWidth="1"/>
    <col min="9219" max="9219" width="140.5703125" style="1" customWidth="1"/>
    <col min="9220" max="9220" width="25.5703125" style="1" customWidth="1"/>
    <col min="9221" max="9221" width="52.42578125" style="1" customWidth="1"/>
    <col min="9222" max="9472" width="8.85546875" style="1"/>
    <col min="9473" max="9474" width="7.5703125" style="1" customWidth="1"/>
    <col min="9475" max="9475" width="140.5703125" style="1" customWidth="1"/>
    <col min="9476" max="9476" width="25.5703125" style="1" customWidth="1"/>
    <col min="9477" max="9477" width="52.42578125" style="1" customWidth="1"/>
    <col min="9478" max="9728" width="8.85546875" style="1"/>
    <col min="9729" max="9730" width="7.5703125" style="1" customWidth="1"/>
    <col min="9731" max="9731" width="140.5703125" style="1" customWidth="1"/>
    <col min="9732" max="9732" width="25.5703125" style="1" customWidth="1"/>
    <col min="9733" max="9733" width="52.42578125" style="1" customWidth="1"/>
    <col min="9734" max="9984" width="8.85546875" style="1"/>
    <col min="9985" max="9986" width="7.5703125" style="1" customWidth="1"/>
    <col min="9987" max="9987" width="140.5703125" style="1" customWidth="1"/>
    <col min="9988" max="9988" width="25.5703125" style="1" customWidth="1"/>
    <col min="9989" max="9989" width="52.42578125" style="1" customWidth="1"/>
    <col min="9990" max="10240" width="8.85546875" style="1"/>
    <col min="10241" max="10242" width="7.5703125" style="1" customWidth="1"/>
    <col min="10243" max="10243" width="140.5703125" style="1" customWidth="1"/>
    <col min="10244" max="10244" width="25.5703125" style="1" customWidth="1"/>
    <col min="10245" max="10245" width="52.42578125" style="1" customWidth="1"/>
    <col min="10246" max="10496" width="8.85546875" style="1"/>
    <col min="10497" max="10498" width="7.5703125" style="1" customWidth="1"/>
    <col min="10499" max="10499" width="140.5703125" style="1" customWidth="1"/>
    <col min="10500" max="10500" width="25.5703125" style="1" customWidth="1"/>
    <col min="10501" max="10501" width="52.42578125" style="1" customWidth="1"/>
    <col min="10502" max="10752" width="8.85546875" style="1"/>
    <col min="10753" max="10754" width="7.5703125" style="1" customWidth="1"/>
    <col min="10755" max="10755" width="140.5703125" style="1" customWidth="1"/>
    <col min="10756" max="10756" width="25.5703125" style="1" customWidth="1"/>
    <col min="10757" max="10757" width="52.42578125" style="1" customWidth="1"/>
    <col min="10758" max="11008" width="8.85546875" style="1"/>
    <col min="11009" max="11010" width="7.5703125" style="1" customWidth="1"/>
    <col min="11011" max="11011" width="140.5703125" style="1" customWidth="1"/>
    <col min="11012" max="11012" width="25.5703125" style="1" customWidth="1"/>
    <col min="11013" max="11013" width="52.42578125" style="1" customWidth="1"/>
    <col min="11014" max="11264" width="8.85546875" style="1"/>
    <col min="11265" max="11266" width="7.5703125" style="1" customWidth="1"/>
    <col min="11267" max="11267" width="140.5703125" style="1" customWidth="1"/>
    <col min="11268" max="11268" width="25.5703125" style="1" customWidth="1"/>
    <col min="11269" max="11269" width="52.42578125" style="1" customWidth="1"/>
    <col min="11270" max="11520" width="8.85546875" style="1"/>
    <col min="11521" max="11522" width="7.5703125" style="1" customWidth="1"/>
    <col min="11523" max="11523" width="140.5703125" style="1" customWidth="1"/>
    <col min="11524" max="11524" width="25.5703125" style="1" customWidth="1"/>
    <col min="11525" max="11525" width="52.42578125" style="1" customWidth="1"/>
    <col min="11526" max="11776" width="8.85546875" style="1"/>
    <col min="11777" max="11778" width="7.5703125" style="1" customWidth="1"/>
    <col min="11779" max="11779" width="140.5703125" style="1" customWidth="1"/>
    <col min="11780" max="11780" width="25.5703125" style="1" customWidth="1"/>
    <col min="11781" max="11781" width="52.42578125" style="1" customWidth="1"/>
    <col min="11782" max="12032" width="8.85546875" style="1"/>
    <col min="12033" max="12034" width="7.5703125" style="1" customWidth="1"/>
    <col min="12035" max="12035" width="140.5703125" style="1" customWidth="1"/>
    <col min="12036" max="12036" width="25.5703125" style="1" customWidth="1"/>
    <col min="12037" max="12037" width="52.42578125" style="1" customWidth="1"/>
    <col min="12038" max="12288" width="8.85546875" style="1"/>
    <col min="12289" max="12290" width="7.5703125" style="1" customWidth="1"/>
    <col min="12291" max="12291" width="140.5703125" style="1" customWidth="1"/>
    <col min="12292" max="12292" width="25.5703125" style="1" customWidth="1"/>
    <col min="12293" max="12293" width="52.42578125" style="1" customWidth="1"/>
    <col min="12294" max="12544" width="8.85546875" style="1"/>
    <col min="12545" max="12546" width="7.5703125" style="1" customWidth="1"/>
    <col min="12547" max="12547" width="140.5703125" style="1" customWidth="1"/>
    <col min="12548" max="12548" width="25.5703125" style="1" customWidth="1"/>
    <col min="12549" max="12549" width="52.42578125" style="1" customWidth="1"/>
    <col min="12550" max="12800" width="8.85546875" style="1"/>
    <col min="12801" max="12802" width="7.5703125" style="1" customWidth="1"/>
    <col min="12803" max="12803" width="140.5703125" style="1" customWidth="1"/>
    <col min="12804" max="12804" width="25.5703125" style="1" customWidth="1"/>
    <col min="12805" max="12805" width="52.42578125" style="1" customWidth="1"/>
    <col min="12806" max="13056" width="8.85546875" style="1"/>
    <col min="13057" max="13058" width="7.5703125" style="1" customWidth="1"/>
    <col min="13059" max="13059" width="140.5703125" style="1" customWidth="1"/>
    <col min="13060" max="13060" width="25.5703125" style="1" customWidth="1"/>
    <col min="13061" max="13061" width="52.42578125" style="1" customWidth="1"/>
    <col min="13062" max="13312" width="8.85546875" style="1"/>
    <col min="13313" max="13314" width="7.5703125" style="1" customWidth="1"/>
    <col min="13315" max="13315" width="140.5703125" style="1" customWidth="1"/>
    <col min="13316" max="13316" width="25.5703125" style="1" customWidth="1"/>
    <col min="13317" max="13317" width="52.42578125" style="1" customWidth="1"/>
    <col min="13318" max="13568" width="8.85546875" style="1"/>
    <col min="13569" max="13570" width="7.5703125" style="1" customWidth="1"/>
    <col min="13571" max="13571" width="140.5703125" style="1" customWidth="1"/>
    <col min="13572" max="13572" width="25.5703125" style="1" customWidth="1"/>
    <col min="13573" max="13573" width="52.42578125" style="1" customWidth="1"/>
    <col min="13574" max="13824" width="8.85546875" style="1"/>
    <col min="13825" max="13826" width="7.5703125" style="1" customWidth="1"/>
    <col min="13827" max="13827" width="140.5703125" style="1" customWidth="1"/>
    <col min="13828" max="13828" width="25.5703125" style="1" customWidth="1"/>
    <col min="13829" max="13829" width="52.42578125" style="1" customWidth="1"/>
    <col min="13830" max="14080" width="8.85546875" style="1"/>
    <col min="14081" max="14082" width="7.5703125" style="1" customWidth="1"/>
    <col min="14083" max="14083" width="140.5703125" style="1" customWidth="1"/>
    <col min="14084" max="14084" width="25.5703125" style="1" customWidth="1"/>
    <col min="14085" max="14085" width="52.42578125" style="1" customWidth="1"/>
    <col min="14086" max="14336" width="8.85546875" style="1"/>
    <col min="14337" max="14338" width="7.5703125" style="1" customWidth="1"/>
    <col min="14339" max="14339" width="140.5703125" style="1" customWidth="1"/>
    <col min="14340" max="14340" width="25.5703125" style="1" customWidth="1"/>
    <col min="14341" max="14341" width="52.42578125" style="1" customWidth="1"/>
    <col min="14342" max="14592" width="8.85546875" style="1"/>
    <col min="14593" max="14594" width="7.5703125" style="1" customWidth="1"/>
    <col min="14595" max="14595" width="140.5703125" style="1" customWidth="1"/>
    <col min="14596" max="14596" width="25.5703125" style="1" customWidth="1"/>
    <col min="14597" max="14597" width="52.42578125" style="1" customWidth="1"/>
    <col min="14598" max="14848" width="8.85546875" style="1"/>
    <col min="14849" max="14850" width="7.5703125" style="1" customWidth="1"/>
    <col min="14851" max="14851" width="140.5703125" style="1" customWidth="1"/>
    <col min="14852" max="14852" width="25.5703125" style="1" customWidth="1"/>
    <col min="14853" max="14853" width="52.42578125" style="1" customWidth="1"/>
    <col min="14854" max="15104" width="8.85546875" style="1"/>
    <col min="15105" max="15106" width="7.5703125" style="1" customWidth="1"/>
    <col min="15107" max="15107" width="140.5703125" style="1" customWidth="1"/>
    <col min="15108" max="15108" width="25.5703125" style="1" customWidth="1"/>
    <col min="15109" max="15109" width="52.42578125" style="1" customWidth="1"/>
    <col min="15110" max="15360" width="8.85546875" style="1"/>
    <col min="15361" max="15362" width="7.5703125" style="1" customWidth="1"/>
    <col min="15363" max="15363" width="140.5703125" style="1" customWidth="1"/>
    <col min="15364" max="15364" width="25.5703125" style="1" customWidth="1"/>
    <col min="15365" max="15365" width="52.42578125" style="1" customWidth="1"/>
    <col min="15366" max="15616" width="8.85546875" style="1"/>
    <col min="15617" max="15618" width="7.5703125" style="1" customWidth="1"/>
    <col min="15619" max="15619" width="140.5703125" style="1" customWidth="1"/>
    <col min="15620" max="15620" width="25.5703125" style="1" customWidth="1"/>
    <col min="15621" max="15621" width="52.42578125" style="1" customWidth="1"/>
    <col min="15622" max="15872" width="8.85546875" style="1"/>
    <col min="15873" max="15874" width="7.5703125" style="1" customWidth="1"/>
    <col min="15875" max="15875" width="140.5703125" style="1" customWidth="1"/>
    <col min="15876" max="15876" width="25.5703125" style="1" customWidth="1"/>
    <col min="15877" max="15877" width="52.42578125" style="1" customWidth="1"/>
    <col min="15878" max="16128" width="8.85546875" style="1"/>
    <col min="16129" max="16130" width="7.5703125" style="1" customWidth="1"/>
    <col min="16131" max="16131" width="140.5703125" style="1" customWidth="1"/>
    <col min="16132" max="16132" width="25.5703125" style="1" customWidth="1"/>
    <col min="16133" max="16133" width="52.42578125" style="1" customWidth="1"/>
    <col min="16134" max="16384" width="8.85546875" style="1"/>
  </cols>
  <sheetData>
    <row r="1" spans="1:3" ht="60" customHeight="1" x14ac:dyDescent="0.25">
      <c r="A1" s="75" t="s">
        <v>19</v>
      </c>
      <c r="B1" s="75"/>
      <c r="C1" s="75"/>
    </row>
    <row r="2" spans="1:3" ht="19.5" customHeight="1" x14ac:dyDescent="0.3">
      <c r="A2" s="7" t="s">
        <v>57</v>
      </c>
    </row>
    <row r="3" spans="1:3" ht="12.75" customHeight="1" x14ac:dyDescent="0.25">
      <c r="A3" s="8" t="s">
        <v>65</v>
      </c>
    </row>
    <row r="4" spans="1:3" ht="12.75" customHeight="1" x14ac:dyDescent="0.25"/>
    <row r="5" spans="1:3" ht="12.75" customHeight="1" x14ac:dyDescent="0.25">
      <c r="B5" s="9" t="s">
        <v>38</v>
      </c>
    </row>
    <row r="6" spans="1:3" ht="12.75" customHeight="1" x14ac:dyDescent="0.25">
      <c r="B6" s="10" t="s">
        <v>39</v>
      </c>
    </row>
    <row r="7" spans="1:3" ht="12.75" customHeight="1" x14ac:dyDescent="0.25">
      <c r="A7" s="11"/>
      <c r="B7" s="12">
        <v>1</v>
      </c>
      <c r="C7" s="13" t="s">
        <v>20</v>
      </c>
    </row>
    <row r="8" spans="1:3" ht="12.75" customHeight="1" x14ac:dyDescent="0.25">
      <c r="A8" s="11"/>
      <c r="B8" s="12">
        <v>2</v>
      </c>
      <c r="C8" s="13" t="s">
        <v>0</v>
      </c>
    </row>
    <row r="9" spans="1:3" ht="12.75" customHeight="1" x14ac:dyDescent="0.25">
      <c r="A9" s="11"/>
      <c r="B9" s="12">
        <v>3</v>
      </c>
      <c r="C9" s="13" t="s">
        <v>21</v>
      </c>
    </row>
    <row r="10" spans="1:3" ht="12.75" customHeight="1" x14ac:dyDescent="0.25">
      <c r="A10" s="11"/>
      <c r="B10" s="12">
        <v>4</v>
      </c>
      <c r="C10" s="13" t="s">
        <v>22</v>
      </c>
    </row>
    <row r="11" spans="1:3" ht="12.75" customHeight="1" x14ac:dyDescent="0.25">
      <c r="A11" s="11"/>
      <c r="B11" s="12">
        <v>5</v>
      </c>
      <c r="C11" s="13" t="s">
        <v>23</v>
      </c>
    </row>
    <row r="12" spans="1:3" ht="12.75" customHeight="1" x14ac:dyDescent="0.25">
      <c r="A12" s="11"/>
      <c r="B12" s="12">
        <v>6</v>
      </c>
      <c r="C12" s="13" t="s">
        <v>24</v>
      </c>
    </row>
    <row r="13" spans="1:3" ht="12.75" customHeight="1" x14ac:dyDescent="0.25">
      <c r="A13" s="11"/>
      <c r="B13" s="12">
        <v>7</v>
      </c>
      <c r="C13" s="13" t="s">
        <v>25</v>
      </c>
    </row>
    <row r="14" spans="1:3" ht="12.75" customHeight="1" x14ac:dyDescent="0.25">
      <c r="A14" s="11"/>
      <c r="B14" s="12">
        <v>8</v>
      </c>
      <c r="C14" s="13" t="s">
        <v>26</v>
      </c>
    </row>
    <row r="15" spans="1:3" ht="12.75" customHeight="1" x14ac:dyDescent="0.25">
      <c r="A15" s="11"/>
      <c r="B15" s="12">
        <v>9</v>
      </c>
      <c r="C15" s="13" t="s">
        <v>27</v>
      </c>
    </row>
    <row r="16" spans="1:3" ht="12.75" customHeight="1" x14ac:dyDescent="0.25">
      <c r="A16" s="11"/>
      <c r="B16" s="12">
        <v>10</v>
      </c>
      <c r="C16" s="13" t="s">
        <v>28</v>
      </c>
    </row>
    <row r="17" spans="1:3" ht="12.75" customHeight="1" x14ac:dyDescent="0.25">
      <c r="A17" s="11"/>
      <c r="B17" s="12">
        <v>11</v>
      </c>
      <c r="C17" s="13" t="s">
        <v>29</v>
      </c>
    </row>
    <row r="18" spans="1:3" ht="12.75" customHeight="1" x14ac:dyDescent="0.25">
      <c r="A18" s="11"/>
      <c r="B18" s="12">
        <v>12</v>
      </c>
      <c r="C18" s="13" t="s">
        <v>30</v>
      </c>
    </row>
    <row r="19" spans="1:3" ht="12.75" customHeight="1" x14ac:dyDescent="0.25">
      <c r="A19" s="11"/>
      <c r="B19" s="12">
        <v>13</v>
      </c>
      <c r="C19" s="13" t="s">
        <v>31</v>
      </c>
    </row>
    <row r="20" spans="1:3" ht="12.75" customHeight="1" x14ac:dyDescent="0.25">
      <c r="A20" s="11"/>
      <c r="B20" s="12">
        <v>14</v>
      </c>
      <c r="C20" s="13" t="s">
        <v>32</v>
      </c>
    </row>
    <row r="21" spans="1:3" ht="12.75" customHeight="1" x14ac:dyDescent="0.25">
      <c r="A21" s="11"/>
      <c r="B21" s="12">
        <v>15</v>
      </c>
      <c r="C21" s="13" t="s">
        <v>33</v>
      </c>
    </row>
    <row r="22" spans="1:3" ht="12.75" customHeight="1" x14ac:dyDescent="0.25">
      <c r="A22" s="11"/>
      <c r="B22" s="12">
        <v>16</v>
      </c>
      <c r="C22" s="13" t="s">
        <v>34</v>
      </c>
    </row>
    <row r="23" spans="1:3" ht="12.75" customHeight="1" x14ac:dyDescent="0.25">
      <c r="A23" s="11"/>
      <c r="B23" s="12">
        <v>17</v>
      </c>
      <c r="C23" s="13" t="s">
        <v>35</v>
      </c>
    </row>
    <row r="24" spans="1:3" ht="12.75" customHeight="1" x14ac:dyDescent="0.25">
      <c r="A24" s="11"/>
      <c r="B24" s="12">
        <v>18</v>
      </c>
      <c r="C24" s="13" t="s">
        <v>36</v>
      </c>
    </row>
    <row r="25" spans="1:3" ht="12.75" customHeight="1" x14ac:dyDescent="0.25">
      <c r="A25" s="11"/>
      <c r="B25" s="12">
        <v>19</v>
      </c>
      <c r="C25" s="13" t="s">
        <v>37</v>
      </c>
    </row>
    <row r="26" spans="1:3" x14ac:dyDescent="0.25">
      <c r="B26" s="14"/>
      <c r="C26" s="15"/>
    </row>
    <row r="27" spans="1:3" x14ac:dyDescent="0.25">
      <c r="B27" s="16"/>
      <c r="C27" s="16"/>
    </row>
    <row r="28" spans="1:3" ht="15.75" x14ac:dyDescent="0.25">
      <c r="B28" s="17" t="s">
        <v>40</v>
      </c>
      <c r="C28" s="18"/>
    </row>
    <row r="29" spans="1:3" ht="15.75" x14ac:dyDescent="0.25">
      <c r="B29" s="9"/>
      <c r="C29" s="16"/>
    </row>
    <row r="30" spans="1:3" x14ac:dyDescent="0.25">
      <c r="B30" s="19"/>
      <c r="C30" s="16"/>
    </row>
    <row r="31" spans="1:3" x14ac:dyDescent="0.25">
      <c r="B31" s="19"/>
      <c r="C31" s="16"/>
    </row>
    <row r="32" spans="1:3" ht="15.75" x14ac:dyDescent="0.25">
      <c r="B32" s="20" t="s">
        <v>41</v>
      </c>
      <c r="C32" s="16"/>
    </row>
    <row r="33" spans="2:3" x14ac:dyDescent="0.25">
      <c r="B33" s="21"/>
      <c r="C33" s="21"/>
    </row>
    <row r="34" spans="2:3" ht="22.7" customHeight="1" x14ac:dyDescent="0.25">
      <c r="B34" s="76" t="s">
        <v>42</v>
      </c>
      <c r="C34" s="76"/>
    </row>
    <row r="35" spans="2:3" x14ac:dyDescent="0.25">
      <c r="B35" s="76"/>
      <c r="C35" s="76"/>
    </row>
    <row r="36" spans="2:3" x14ac:dyDescent="0.25">
      <c r="B36" s="21"/>
      <c r="C36" s="21"/>
    </row>
    <row r="37" spans="2:3" x14ac:dyDescent="0.25">
      <c r="B37" s="77" t="s">
        <v>64</v>
      </c>
      <c r="C37" s="77"/>
    </row>
  </sheetData>
  <mergeCells count="4">
    <mergeCell ref="A1:C1"/>
    <mergeCell ref="B34:C34"/>
    <mergeCell ref="B35:C35"/>
    <mergeCell ref="B37:C37"/>
  </mergeCells>
  <hyperlinks>
    <hyperlink ref="B28:C28" r:id="rId1" display="More information available from the ABS web site" xr:uid="{00000000-0004-0000-0000-000000000000}"/>
    <hyperlink ref="B37:C37" r:id="rId2" display="© Commonwealth of Australia &lt;&lt;yyyy&gt;&gt;" xr:uid="{00000000-0004-0000-0000-000001000000}"/>
    <hyperlink ref="B7" location="'Agriculture, forestry and f...'!A1" display="'Agriculture, forestry and f...'!A1" xr:uid="{00000000-0004-0000-0000-000002000000}"/>
    <hyperlink ref="B8:B25" location="'National spotlight'!A1" display="'National spotlight'!A1" xr:uid="{00000000-0004-0000-0000-000003000000}"/>
    <hyperlink ref="B8" location="Mining!A1" display="Mining!A1" xr:uid="{00000000-0004-0000-0000-000004000000}"/>
    <hyperlink ref="B9" location="Manufacturing!A1" display="Manufacturing!A1" xr:uid="{00000000-0004-0000-0000-000005000000}"/>
    <hyperlink ref="B10" location="'Electricity, gas, water and...'!A1" display="'Electricity, gas, water and...'!A1" xr:uid="{00000000-0004-0000-0000-000006000000}"/>
    <hyperlink ref="B11" location="Construction!A1" display="Construction!A1" xr:uid="{00000000-0004-0000-0000-000007000000}"/>
    <hyperlink ref="B12" location="'Wholesale trade'!A1" display="'Wholesale trade'!A1" xr:uid="{00000000-0004-0000-0000-000008000000}"/>
    <hyperlink ref="B13" location="'Retail trade'!A1" display="'Retail trade'!A1" xr:uid="{00000000-0004-0000-0000-000009000000}"/>
    <hyperlink ref="B14" location="'Accommodation and food serv...'!A1" display="'Accommodation and food serv...'!A1" xr:uid="{00000000-0004-0000-0000-00000A000000}"/>
    <hyperlink ref="B15" location="'Transport, postal and wareh...'!A1" display="'Transport, postal and wareh...'!A1" xr:uid="{00000000-0004-0000-0000-00000B000000}"/>
    <hyperlink ref="B16" location="'Information media and telec...'!A1" display="'Information media and telec...'!A1" xr:uid="{00000000-0004-0000-0000-00000C000000}"/>
    <hyperlink ref="B17" location="'Financial and insurance ser...'!A1" display="'Financial and insurance ser...'!A1" xr:uid="{00000000-0004-0000-0000-00000D000000}"/>
    <hyperlink ref="B18" location="'Rental, hiring and real est...'!A1" display="'Rental, hiring and real est...'!A1" xr:uid="{00000000-0004-0000-0000-00000E000000}"/>
    <hyperlink ref="B19" location="'Professional, scientific an...'!A1" display="'Professional, scientific an...'!A1" xr:uid="{00000000-0004-0000-0000-00000F000000}"/>
    <hyperlink ref="B20" location="'Administrative and support ...'!A1" display="'Administrative and support ...'!A1" xr:uid="{00000000-0004-0000-0000-000010000000}"/>
    <hyperlink ref="B21" location="'Public administration and s...'!A1" display="'Public administration and s...'!A1" xr:uid="{00000000-0004-0000-0000-000011000000}"/>
    <hyperlink ref="B22" location="'Education and training'!A1" display="'Education and training'!A1" xr:uid="{00000000-0004-0000-0000-000012000000}"/>
    <hyperlink ref="B23" location="'Health care and social assi...'!A1" display="'Health care and social assi...'!A1" xr:uid="{00000000-0004-0000-0000-000013000000}"/>
    <hyperlink ref="B24" location="'Arts and recreation services'!A1" display="'Arts and recreation services'!A1" xr:uid="{00000000-0004-0000-0000-000014000000}"/>
    <hyperlink ref="B25" location="'Other services'!A1" display="'Other services'!A1" xr:uid="{00000000-0004-0000-0000-000015000000}"/>
  </hyperlinks>
  <pageMargins left="0.7" right="0.7" top="0.75" bottom="0.75" header="0.3" footer="0.3"/>
  <pageSetup paperSize="9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9A883-BCBF-4D43-AFDE-E271F1886086}">
  <sheetPr codeName="Sheet12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27</v>
      </c>
    </row>
    <row r="2" spans="1:12" ht="19.5" customHeight="1" x14ac:dyDescent="0.3">
      <c r="A2" s="7" t="str">
        <f>"Weekly Payroll Jobs and Wages in Australia - " &amp;$L$1</f>
        <v>Weekly Payroll Jobs and Wages in Australia - Transport, postal and warehousing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44226</v>
      </c>
    </row>
    <row r="3" spans="1:12" ht="15" customHeight="1" x14ac:dyDescent="0.25">
      <c r="A3" s="38" t="str">
        <f>"Week ending "&amp;TEXT($L$2,"dddd dd mmmm yyyy")</f>
        <v>Week ending Saturday 30 January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44198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44205</v>
      </c>
    </row>
    <row r="6" spans="1:12" ht="16.5" customHeight="1" thickBot="1" x14ac:dyDescent="0.3">
      <c r="A6" s="36" t="str">
        <f>"Change in payroll jobs and total wages, "&amp;$L$1</f>
        <v>Change in payroll jobs and total wages, Transport, postal and warehousing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44212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44219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C8" s="95" t="str">
        <f>"% Change between " &amp; TEXT($L$4,"dd mmm yyyy")&amp;" and "&amp; TEXT($L$2,"dd mmm yyyy") &amp; " (monthly change)"</f>
        <v>% Change between 02 Jan 2021 and 30 Jan 2021 (monthly change)</v>
      </c>
      <c r="D8" s="78" t="str">
        <f>"% Change between " &amp; TEXT($L$7,"dd mmm yyyy")&amp;" and "&amp; TEXT($L$2,"dd mmm yyyy") &amp; " (weekly change)"</f>
        <v>% Change between 23 Jan 2021 and 30 Jan 2021 (weekly change)</v>
      </c>
      <c r="E8" s="80" t="str">
        <f>"% Change between " &amp; TEXT($L$6,"dd mmm yyyy")&amp;" and "&amp; TEXT($L$7,"dd mmm yyyy") &amp; " (weekly change)"</f>
        <v>% Change between 16 Jan 2021 and 23 Jan 2021 (weekly change)</v>
      </c>
      <c r="F8" s="93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G8" s="95" t="str">
        <f>"% Change between " &amp; TEXT($L$4,"dd mmm yyyy")&amp;" and "&amp; TEXT($L$2,"dd mmm yyyy") &amp; " (monthly change)"</f>
        <v>% Change between 02 Jan 2021 and 30 Jan 2021 (monthly change)</v>
      </c>
      <c r="H8" s="78" t="str">
        <f>"% Change between " &amp; TEXT($L$7,"dd mmm yyyy")&amp;" and "&amp; TEXT($L$2,"dd mmm yyyy") &amp; " (weekly change)"</f>
        <v>% Change between 23 Jan 2021 and 30 Jan 2021 (weekly change)</v>
      </c>
      <c r="I8" s="80" t="str">
        <f>"% Change between " &amp; TEXT($L$6,"dd mmm yyyy")&amp;" and "&amp; TEXT($L$7,"dd mmm yyyy") &amp; " (weekly change)"</f>
        <v>% Change between 16 Jan 2021 and 23 Jan 2021 (weekly change)</v>
      </c>
      <c r="J8" s="57"/>
      <c r="K8" s="43" t="s">
        <v>68</v>
      </c>
      <c r="L8" s="44">
        <v>44226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-6.2597093363041978E-2</v>
      </c>
      <c r="C11" s="32">
        <v>3.500788961595469E-2</v>
      </c>
      <c r="D11" s="32">
        <v>1.3677741241063357E-2</v>
      </c>
      <c r="E11" s="32">
        <v>2.7626771232509562E-3</v>
      </c>
      <c r="F11" s="32">
        <v>-0.10218240675625478</v>
      </c>
      <c r="G11" s="32">
        <v>1.7770478504865572E-2</v>
      </c>
      <c r="H11" s="32">
        <v>-2.9092967455370822E-3</v>
      </c>
      <c r="I11" s="68">
        <v>3.8765090769314892E-3</v>
      </c>
      <c r="J11" s="46"/>
      <c r="K11" s="46"/>
      <c r="L11" s="47"/>
    </row>
    <row r="12" spans="1:12" x14ac:dyDescent="0.25">
      <c r="A12" s="69" t="s">
        <v>6</v>
      </c>
      <c r="B12" s="32">
        <v>-6.7733432140588579E-2</v>
      </c>
      <c r="C12" s="32">
        <v>3.0574453477304253E-2</v>
      </c>
      <c r="D12" s="32">
        <v>1.588785406107962E-2</v>
      </c>
      <c r="E12" s="32">
        <v>1.7565620690451755E-3</v>
      </c>
      <c r="F12" s="32">
        <v>-0.11835842630692273</v>
      </c>
      <c r="G12" s="32">
        <v>4.5800482121192143E-3</v>
      </c>
      <c r="H12" s="32">
        <v>-4.5528116966652155E-3</v>
      </c>
      <c r="I12" s="68">
        <v>5.3803956159395039E-3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-6.2031443604431913E-2</v>
      </c>
      <c r="C13" s="32">
        <v>2.6716365101673745E-2</v>
      </c>
      <c r="D13" s="32">
        <v>1.2555103227682496E-2</v>
      </c>
      <c r="E13" s="32">
        <v>-1.4421355220239906E-3</v>
      </c>
      <c r="F13" s="32">
        <v>-9.0558145122930256E-2</v>
      </c>
      <c r="G13" s="32">
        <v>1.2883132945267217E-2</v>
      </c>
      <c r="H13" s="32">
        <v>2.7128338982742584E-3</v>
      </c>
      <c r="I13" s="68">
        <v>2.3907760729471317E-3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-6.1992643717036722E-2</v>
      </c>
      <c r="C14" s="32">
        <v>4.6861574756708935E-2</v>
      </c>
      <c r="D14" s="32">
        <v>1.9900822837179311E-2</v>
      </c>
      <c r="E14" s="32">
        <v>4.2586586956270267E-3</v>
      </c>
      <c r="F14" s="32">
        <v>-0.12929562505064107</v>
      </c>
      <c r="G14" s="32">
        <v>2.7012967361179641E-2</v>
      </c>
      <c r="H14" s="32">
        <v>-3.3714216358250448E-3</v>
      </c>
      <c r="I14" s="68">
        <v>7.354706974231684E-3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-4.4664849929979988E-2</v>
      </c>
      <c r="C15" s="32">
        <v>5.9563008983292809E-2</v>
      </c>
      <c r="D15" s="32">
        <v>1.2268297573691633E-2</v>
      </c>
      <c r="E15" s="32">
        <v>2.2974358974358955E-2</v>
      </c>
      <c r="F15" s="32">
        <v>-7.0944186328509962E-2</v>
      </c>
      <c r="G15" s="32">
        <v>4.3510252696605356E-2</v>
      </c>
      <c r="H15" s="32">
        <v>-1.3090368013561893E-2</v>
      </c>
      <c r="I15" s="68">
        <v>-1.143044738289023E-2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-5.6044893425271969E-2</v>
      </c>
      <c r="C16" s="32">
        <v>2.8286073059360817E-2</v>
      </c>
      <c r="D16" s="32">
        <v>1.8669780892002219E-3</v>
      </c>
      <c r="E16" s="32">
        <v>2.2244961516149075E-5</v>
      </c>
      <c r="F16" s="32">
        <v>-3.9945166884872374E-2</v>
      </c>
      <c r="G16" s="32">
        <v>2.446905285313572E-2</v>
      </c>
      <c r="H16" s="32">
        <v>-2.4219014716180265E-3</v>
      </c>
      <c r="I16" s="68">
        <v>-1.4525272695856684E-3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-7.8901467020907945E-2</v>
      </c>
      <c r="C17" s="32">
        <v>4.686228173821716E-2</v>
      </c>
      <c r="D17" s="32">
        <v>-5.8658521381373951E-3</v>
      </c>
      <c r="E17" s="32">
        <v>1.0456034265557967E-2</v>
      </c>
      <c r="F17" s="32">
        <v>-0.11291372960712565</v>
      </c>
      <c r="G17" s="32">
        <v>8.9506616187468024E-2</v>
      </c>
      <c r="H17" s="32">
        <v>-4.8180221026838277E-2</v>
      </c>
      <c r="I17" s="68">
        <v>6.1731049318653364E-2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-5.7161125319693085E-2</v>
      </c>
      <c r="C18" s="32">
        <v>3.81848438300052E-2</v>
      </c>
      <c r="D18" s="32">
        <v>1.9394167923579619E-2</v>
      </c>
      <c r="E18" s="32">
        <v>2.7728762288883324E-3</v>
      </c>
      <c r="F18" s="32">
        <v>-5.3610529165556087E-2</v>
      </c>
      <c r="G18" s="32">
        <v>6.9894408868869773E-2</v>
      </c>
      <c r="H18" s="32">
        <v>4.5452385895947023E-2</v>
      </c>
      <c r="I18" s="68">
        <v>-1.7884380750250339E-2</v>
      </c>
      <c r="J18" s="46"/>
      <c r="K18" s="46"/>
      <c r="L18" s="47"/>
    </row>
    <row r="19" spans="1:12" x14ac:dyDescent="0.25">
      <c r="A19" s="70" t="s">
        <v>1</v>
      </c>
      <c r="B19" s="32">
        <v>-8.0822704081632613E-2</v>
      </c>
      <c r="C19" s="32">
        <v>4.175641488977222E-2</v>
      </c>
      <c r="D19" s="32">
        <v>1.0000000000000009E-2</v>
      </c>
      <c r="E19" s="32">
        <v>4.9295774647888368E-3</v>
      </c>
      <c r="F19" s="32">
        <v>-0.1743669801440535</v>
      </c>
      <c r="G19" s="32">
        <v>-2.6259453711801051E-3</v>
      </c>
      <c r="H19" s="32">
        <v>-4.5232768340071061E-3</v>
      </c>
      <c r="I19" s="68">
        <v>-3.8584284728464535E-3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-6.676604487492388E-2</v>
      </c>
      <c r="C21" s="32">
        <v>3.689022877276571E-2</v>
      </c>
      <c r="D21" s="32">
        <v>1.2822088650984442E-2</v>
      </c>
      <c r="E21" s="32">
        <v>3.2129992740357327E-3</v>
      </c>
      <c r="F21" s="32">
        <v>-0.10094105134929432</v>
      </c>
      <c r="G21" s="32">
        <v>2.4396713266119363E-2</v>
      </c>
      <c r="H21" s="32">
        <v>-4.1456990628999657E-3</v>
      </c>
      <c r="I21" s="68">
        <v>3.3656536958579508E-3</v>
      </c>
      <c r="J21" s="46"/>
      <c r="K21" s="46"/>
      <c r="L21" s="46"/>
    </row>
    <row r="22" spans="1:12" x14ac:dyDescent="0.25">
      <c r="A22" s="69" t="s">
        <v>13</v>
      </c>
      <c r="B22" s="32">
        <v>-7.2095190701911283E-2</v>
      </c>
      <c r="C22" s="32">
        <v>2.6894140927631982E-2</v>
      </c>
      <c r="D22" s="32">
        <v>1.6016346509050594E-2</v>
      </c>
      <c r="E22" s="32">
        <v>1.6465930325062494E-3</v>
      </c>
      <c r="F22" s="32">
        <v>-0.11836905781259077</v>
      </c>
      <c r="G22" s="32">
        <v>-8.0699012476568299E-3</v>
      </c>
      <c r="H22" s="32">
        <v>3.4510871720576652E-3</v>
      </c>
      <c r="I22" s="68">
        <v>5.2658249472574692E-3</v>
      </c>
      <c r="J22" s="46"/>
      <c r="K22" s="52" t="s">
        <v>12</v>
      </c>
      <c r="L22" s="46" t="s">
        <v>60</v>
      </c>
    </row>
    <row r="23" spans="1:12" x14ac:dyDescent="0.25">
      <c r="A23" s="70" t="s">
        <v>69</v>
      </c>
      <c r="B23" s="32">
        <v>2.012051455653352E-2</v>
      </c>
      <c r="C23" s="32">
        <v>8.0394378316363202E-2</v>
      </c>
      <c r="D23" s="32">
        <v>9.7292588124915369E-3</v>
      </c>
      <c r="E23" s="32">
        <v>-1.165717313551462E-2</v>
      </c>
      <c r="F23" s="32">
        <v>5.7944912632863277E-2</v>
      </c>
      <c r="G23" s="32">
        <v>9.6326026992180847E-2</v>
      </c>
      <c r="H23" s="32">
        <v>-2.5978227616498262E-2</v>
      </c>
      <c r="I23" s="68">
        <v>-7.2138407383579572E-3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-9.8235495883967072E-2</v>
      </c>
      <c r="C24" s="32">
        <v>4.006235517962442E-2</v>
      </c>
      <c r="D24" s="32">
        <v>5.3835087591507236E-3</v>
      </c>
      <c r="E24" s="32">
        <v>6.7423510760433736E-4</v>
      </c>
      <c r="F24" s="32">
        <v>-0.12059872709125752</v>
      </c>
      <c r="G24" s="32">
        <v>6.0082172218160146E-2</v>
      </c>
      <c r="H24" s="32">
        <v>-1.0603299266281119E-2</v>
      </c>
      <c r="I24" s="68">
        <v>4.6934904181779036E-3</v>
      </c>
      <c r="J24" s="46"/>
      <c r="K24" s="46" t="s">
        <v>69</v>
      </c>
      <c r="L24" s="47">
        <v>94.42</v>
      </c>
    </row>
    <row r="25" spans="1:12" x14ac:dyDescent="0.25">
      <c r="A25" s="69" t="s">
        <v>47</v>
      </c>
      <c r="B25" s="32">
        <v>-6.0234017117526961E-2</v>
      </c>
      <c r="C25" s="32">
        <v>2.2827501237808967E-2</v>
      </c>
      <c r="D25" s="32">
        <v>6.3271062976515413E-3</v>
      </c>
      <c r="E25" s="32">
        <v>1.1228054257588216E-3</v>
      </c>
      <c r="F25" s="32">
        <v>-0.10335235849722413</v>
      </c>
      <c r="G25" s="32">
        <v>1.9400163137561321E-2</v>
      </c>
      <c r="H25" s="32">
        <v>-2.3604861649572095E-3</v>
      </c>
      <c r="I25" s="68">
        <v>5.5657127034458576E-4</v>
      </c>
      <c r="J25" s="46"/>
      <c r="K25" s="46" t="s">
        <v>46</v>
      </c>
      <c r="L25" s="47">
        <v>86.7</v>
      </c>
    </row>
    <row r="26" spans="1:12" x14ac:dyDescent="0.25">
      <c r="A26" s="69" t="s">
        <v>48</v>
      </c>
      <c r="B26" s="32">
        <v>-6.1839012454623865E-2</v>
      </c>
      <c r="C26" s="32">
        <v>2.609557339650781E-2</v>
      </c>
      <c r="D26" s="32">
        <v>9.0958020536715534E-3</v>
      </c>
      <c r="E26" s="32">
        <v>3.6264438117712405E-3</v>
      </c>
      <c r="F26" s="32">
        <v>-0.11851714760483423</v>
      </c>
      <c r="G26" s="32">
        <v>1.0909854954578968E-2</v>
      </c>
      <c r="H26" s="32">
        <v>7.2923808664371315E-4</v>
      </c>
      <c r="I26" s="68">
        <v>2.8899955571619618E-3</v>
      </c>
      <c r="J26" s="46"/>
      <c r="K26" s="46" t="s">
        <v>47</v>
      </c>
      <c r="L26" s="47">
        <v>91.88</v>
      </c>
    </row>
    <row r="27" spans="1:12" ht="17.25" customHeight="1" x14ac:dyDescent="0.25">
      <c r="A27" s="69" t="s">
        <v>49</v>
      </c>
      <c r="B27" s="32">
        <v>-5.1717875040453443E-2</v>
      </c>
      <c r="C27" s="32">
        <v>3.1846634866771195E-2</v>
      </c>
      <c r="D27" s="32">
        <v>1.2633706500225106E-2</v>
      </c>
      <c r="E27" s="32">
        <v>4.5023721610335521E-3</v>
      </c>
      <c r="F27" s="32">
        <v>-9.2764038503992619E-2</v>
      </c>
      <c r="G27" s="32">
        <v>8.022118280720969E-3</v>
      </c>
      <c r="H27" s="32">
        <v>-3.9177704613471143E-3</v>
      </c>
      <c r="I27" s="68">
        <v>9.9485910613508199E-3</v>
      </c>
      <c r="J27" s="59"/>
      <c r="K27" s="50" t="s">
        <v>48</v>
      </c>
      <c r="L27" s="47">
        <v>91.43</v>
      </c>
    </row>
    <row r="28" spans="1:12" x14ac:dyDescent="0.25">
      <c r="A28" s="69" t="s">
        <v>50</v>
      </c>
      <c r="B28" s="32">
        <v>-1.7918937400277724E-2</v>
      </c>
      <c r="C28" s="32">
        <v>6.0582496027927535E-2</v>
      </c>
      <c r="D28" s="32">
        <v>3.1206483899042681E-2</v>
      </c>
      <c r="E28" s="32">
        <v>8.4476138233680054E-3</v>
      </c>
      <c r="F28" s="32">
        <v>-5.0706835343010459E-2</v>
      </c>
      <c r="G28" s="32">
        <v>1.0879245955317529E-2</v>
      </c>
      <c r="H28" s="32">
        <v>-9.130580584991721E-4</v>
      </c>
      <c r="I28" s="68">
        <v>7.7704718666036232E-3</v>
      </c>
      <c r="J28" s="54"/>
      <c r="K28" s="41" t="s">
        <v>49</v>
      </c>
      <c r="L28" s="47">
        <v>91.9</v>
      </c>
    </row>
    <row r="29" spans="1:12" ht="15.75" thickBot="1" x14ac:dyDescent="0.3">
      <c r="A29" s="71" t="s">
        <v>51</v>
      </c>
      <c r="B29" s="72">
        <v>-7.4443166885676759E-2</v>
      </c>
      <c r="C29" s="72">
        <v>0.15019187589303939</v>
      </c>
      <c r="D29" s="72">
        <v>9.1379043191942566E-2</v>
      </c>
      <c r="E29" s="72">
        <v>2.4608057154197338E-2</v>
      </c>
      <c r="F29" s="72">
        <v>-7.5296105736177399E-2</v>
      </c>
      <c r="G29" s="72">
        <v>4.5511338285453284E-2</v>
      </c>
      <c r="H29" s="72">
        <v>2.9362997678293201E-2</v>
      </c>
      <c r="I29" s="73">
        <v>1.190501637163055E-2</v>
      </c>
      <c r="J29" s="54"/>
      <c r="K29" s="41" t="s">
        <v>50</v>
      </c>
      <c r="L29" s="47">
        <v>92.6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80.47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Transport, postal and warehousing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69</v>
      </c>
      <c r="L33" s="47">
        <v>101.03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89.69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93.39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92.97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93.65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95.24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84.81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69</v>
      </c>
      <c r="L42" s="47">
        <v>102.01</v>
      </c>
    </row>
    <row r="43" spans="1:12" x14ac:dyDescent="0.25">
      <c r="K43" s="46" t="s">
        <v>46</v>
      </c>
      <c r="L43" s="47">
        <v>90.18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93.98</v>
      </c>
    </row>
    <row r="45" spans="1:12" ht="15.4" customHeight="1" x14ac:dyDescent="0.25">
      <c r="A45" s="26" t="str">
        <f>"Indexed number of payroll jobs in "&amp;$L$1&amp;" each week by age group"</f>
        <v>Indexed number of payroll jobs in Transport, postal and warehousing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93.82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94.83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98.21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92.56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89.89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90.47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89.38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89.17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91.66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86.91</v>
      </c>
    </row>
    <row r="59" spans="1:12" ht="15.4" customHeight="1" x14ac:dyDescent="0.25">
      <c r="K59" s="41" t="s">
        <v>2</v>
      </c>
      <c r="L59" s="47">
        <v>91.65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Transport, postal and warehousing each week by State and Territory</v>
      </c>
      <c r="K60" s="41" t="s">
        <v>1</v>
      </c>
      <c r="L60" s="47">
        <v>86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91.32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92.15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91.78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93.69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94.51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91.98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93.66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88.39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92.81</v>
      </c>
    </row>
    <row r="72" spans="1:12" ht="15.4" customHeight="1" x14ac:dyDescent="0.25">
      <c r="K72" s="46" t="s">
        <v>5</v>
      </c>
      <c r="L72" s="47">
        <v>93.12</v>
      </c>
    </row>
    <row r="73" spans="1:12" ht="15.4" customHeight="1" x14ac:dyDescent="0.25">
      <c r="K73" s="46" t="s">
        <v>44</v>
      </c>
      <c r="L73" s="47">
        <v>93.5</v>
      </c>
    </row>
    <row r="74" spans="1:12" ht="15.4" customHeight="1" x14ac:dyDescent="0.25">
      <c r="K74" s="50" t="s">
        <v>4</v>
      </c>
      <c r="L74" s="47">
        <v>94.75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Transport, postal and warehousing each week by State and Territory</v>
      </c>
      <c r="K75" s="41" t="s">
        <v>3</v>
      </c>
      <c r="L75" s="47">
        <v>94.61</v>
      </c>
    </row>
    <row r="76" spans="1:12" ht="15.4" customHeight="1" x14ac:dyDescent="0.25">
      <c r="K76" s="41" t="s">
        <v>43</v>
      </c>
      <c r="L76" s="47">
        <v>91.34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95.39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89.37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90.16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92.28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88.69</v>
      </c>
    </row>
    <row r="85" spans="1:12" ht="15.4" customHeight="1" x14ac:dyDescent="0.25">
      <c r="K85" s="50" t="s">
        <v>4</v>
      </c>
      <c r="L85" s="47">
        <v>90.9</v>
      </c>
    </row>
    <row r="86" spans="1:12" ht="15.4" customHeight="1" x14ac:dyDescent="0.25">
      <c r="K86" s="41" t="s">
        <v>3</v>
      </c>
      <c r="L86" s="47">
        <v>89.73</v>
      </c>
    </row>
    <row r="87" spans="1:12" ht="15.4" customHeight="1" x14ac:dyDescent="0.25">
      <c r="K87" s="41" t="s">
        <v>43</v>
      </c>
      <c r="L87" s="47">
        <v>90.6</v>
      </c>
    </row>
    <row r="88" spans="1:12" ht="15.4" customHeight="1" x14ac:dyDescent="0.25">
      <c r="K88" s="41" t="s">
        <v>2</v>
      </c>
      <c r="L88" s="47">
        <v>88.14</v>
      </c>
    </row>
    <row r="89" spans="1:12" ht="15.4" customHeight="1" x14ac:dyDescent="0.25">
      <c r="K89" s="41" t="s">
        <v>1</v>
      </c>
      <c r="L89" s="47">
        <v>91.59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90.88</v>
      </c>
    </row>
    <row r="92" spans="1:12" ht="15" customHeight="1" x14ac:dyDescent="0.25">
      <c r="K92" s="46" t="s">
        <v>5</v>
      </c>
      <c r="L92" s="47">
        <v>92.2</v>
      </c>
    </row>
    <row r="93" spans="1:12" ht="15" customHeight="1" x14ac:dyDescent="0.25">
      <c r="A93" s="26"/>
      <c r="K93" s="46" t="s">
        <v>44</v>
      </c>
      <c r="L93" s="47">
        <v>90.53</v>
      </c>
    </row>
    <row r="94" spans="1:12" ht="15" customHeight="1" x14ac:dyDescent="0.25">
      <c r="K94" s="50" t="s">
        <v>4</v>
      </c>
      <c r="L94" s="47">
        <v>93.84</v>
      </c>
    </row>
    <row r="95" spans="1:12" ht="15" customHeight="1" x14ac:dyDescent="0.25">
      <c r="K95" s="41" t="s">
        <v>3</v>
      </c>
      <c r="L95" s="47">
        <v>90.76</v>
      </c>
    </row>
    <row r="96" spans="1:12" ht="15" customHeight="1" x14ac:dyDescent="0.25">
      <c r="K96" s="41" t="s">
        <v>43</v>
      </c>
      <c r="L96" s="47">
        <v>93.2</v>
      </c>
    </row>
    <row r="97" spans="1:12" ht="15" customHeight="1" x14ac:dyDescent="0.25">
      <c r="K97" s="41" t="s">
        <v>2</v>
      </c>
      <c r="L97" s="47">
        <v>88.7</v>
      </c>
    </row>
    <row r="98" spans="1:12" ht="15" customHeight="1" x14ac:dyDescent="0.25">
      <c r="K98" s="41" t="s">
        <v>1</v>
      </c>
      <c r="L98" s="47">
        <v>94.17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92.29</v>
      </c>
    </row>
    <row r="101" spans="1:12" x14ac:dyDescent="0.25">
      <c r="A101" s="25"/>
      <c r="B101" s="24"/>
      <c r="K101" s="46" t="s">
        <v>5</v>
      </c>
      <c r="L101" s="47">
        <v>93.78</v>
      </c>
    </row>
    <row r="102" spans="1:12" x14ac:dyDescent="0.25">
      <c r="A102" s="25"/>
      <c r="B102" s="24"/>
      <c r="K102" s="46" t="s">
        <v>44</v>
      </c>
      <c r="L102" s="47">
        <v>92.56</v>
      </c>
    </row>
    <row r="103" spans="1:12" x14ac:dyDescent="0.25">
      <c r="A103" s="25"/>
      <c r="B103" s="24"/>
      <c r="K103" s="50" t="s">
        <v>4</v>
      </c>
      <c r="L103" s="47">
        <v>95.25</v>
      </c>
    </row>
    <row r="104" spans="1:12" x14ac:dyDescent="0.25">
      <c r="A104" s="25"/>
      <c r="B104" s="24"/>
      <c r="K104" s="41" t="s">
        <v>3</v>
      </c>
      <c r="L104" s="47">
        <v>91.21</v>
      </c>
    </row>
    <row r="105" spans="1:12" x14ac:dyDescent="0.25">
      <c r="A105" s="25"/>
      <c r="B105" s="24"/>
      <c r="K105" s="41" t="s">
        <v>43</v>
      </c>
      <c r="L105" s="47">
        <v>93.12</v>
      </c>
    </row>
    <row r="106" spans="1:12" x14ac:dyDescent="0.25">
      <c r="A106" s="25"/>
      <c r="B106" s="24"/>
      <c r="K106" s="41" t="s">
        <v>2</v>
      </c>
      <c r="L106" s="47">
        <v>90.63</v>
      </c>
    </row>
    <row r="107" spans="1:12" x14ac:dyDescent="0.25">
      <c r="A107" s="25"/>
      <c r="B107" s="24"/>
      <c r="K107" s="41" t="s">
        <v>1</v>
      </c>
      <c r="L107" s="47">
        <v>95.23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99.257999999999996</v>
      </c>
    </row>
    <row r="112" spans="1:12" x14ac:dyDescent="0.25">
      <c r="K112" s="74">
        <v>43918</v>
      </c>
      <c r="L112" s="47">
        <v>97.168899999999994</v>
      </c>
    </row>
    <row r="113" spans="11:12" x14ac:dyDescent="0.25">
      <c r="K113" s="74">
        <v>43925</v>
      </c>
      <c r="L113" s="47">
        <v>96.493899999999996</v>
      </c>
    </row>
    <row r="114" spans="11:12" x14ac:dyDescent="0.25">
      <c r="K114" s="74">
        <v>43932</v>
      </c>
      <c r="L114" s="47">
        <v>95.279799999999994</v>
      </c>
    </row>
    <row r="115" spans="11:12" x14ac:dyDescent="0.25">
      <c r="K115" s="74">
        <v>43939</v>
      </c>
      <c r="L115" s="47">
        <v>94.929100000000005</v>
      </c>
    </row>
    <row r="116" spans="11:12" x14ac:dyDescent="0.25">
      <c r="K116" s="74">
        <v>43946</v>
      </c>
      <c r="L116" s="47">
        <v>95.405799999999999</v>
      </c>
    </row>
    <row r="117" spans="11:12" x14ac:dyDescent="0.25">
      <c r="K117" s="74">
        <v>43953</v>
      </c>
      <c r="L117" s="47">
        <v>95.721100000000007</v>
      </c>
    </row>
    <row r="118" spans="11:12" x14ac:dyDescent="0.25">
      <c r="K118" s="74">
        <v>43960</v>
      </c>
      <c r="L118" s="47">
        <v>95.069100000000006</v>
      </c>
    </row>
    <row r="119" spans="11:12" x14ac:dyDescent="0.25">
      <c r="K119" s="74">
        <v>43967</v>
      </c>
      <c r="L119" s="47">
        <v>95.558300000000003</v>
      </c>
    </row>
    <row r="120" spans="11:12" x14ac:dyDescent="0.25">
      <c r="K120" s="74">
        <v>43974</v>
      </c>
      <c r="L120" s="47">
        <v>95.874499999999998</v>
      </c>
    </row>
    <row r="121" spans="11:12" x14ac:dyDescent="0.25">
      <c r="K121" s="74">
        <v>43981</v>
      </c>
      <c r="L121" s="47">
        <v>95.567400000000006</v>
      </c>
    </row>
    <row r="122" spans="11:12" x14ac:dyDescent="0.25">
      <c r="K122" s="74">
        <v>43988</v>
      </c>
      <c r="L122" s="47">
        <v>96.0017</v>
      </c>
    </row>
    <row r="123" spans="11:12" x14ac:dyDescent="0.25">
      <c r="K123" s="74">
        <v>43995</v>
      </c>
      <c r="L123" s="47">
        <v>96.333799999999997</v>
      </c>
    </row>
    <row r="124" spans="11:12" x14ac:dyDescent="0.25">
      <c r="K124" s="74">
        <v>44002</v>
      </c>
      <c r="L124" s="47">
        <v>96.057100000000005</v>
      </c>
    </row>
    <row r="125" spans="11:12" x14ac:dyDescent="0.25">
      <c r="K125" s="74">
        <v>44009</v>
      </c>
      <c r="L125" s="47">
        <v>93.333100000000002</v>
      </c>
    </row>
    <row r="126" spans="11:12" x14ac:dyDescent="0.25">
      <c r="K126" s="74">
        <v>44016</v>
      </c>
      <c r="L126" s="47">
        <v>94.080799999999996</v>
      </c>
    </row>
    <row r="127" spans="11:12" x14ac:dyDescent="0.25">
      <c r="K127" s="74">
        <v>44023</v>
      </c>
      <c r="L127" s="47">
        <v>95.241</v>
      </c>
    </row>
    <row r="128" spans="11:12" x14ac:dyDescent="0.25">
      <c r="K128" s="74">
        <v>44030</v>
      </c>
      <c r="L128" s="47">
        <v>96.031999999999996</v>
      </c>
    </row>
    <row r="129" spans="1:12" x14ac:dyDescent="0.25">
      <c r="K129" s="74">
        <v>44037</v>
      </c>
      <c r="L129" s="47">
        <v>96.200500000000005</v>
      </c>
    </row>
    <row r="130" spans="1:12" x14ac:dyDescent="0.25">
      <c r="K130" s="74">
        <v>44044</v>
      </c>
      <c r="L130" s="47">
        <v>96.366</v>
      </c>
    </row>
    <row r="131" spans="1:12" x14ac:dyDescent="0.25">
      <c r="K131" s="74">
        <v>44051</v>
      </c>
      <c r="L131" s="47">
        <v>96.6233</v>
      </c>
    </row>
    <row r="132" spans="1:12" x14ac:dyDescent="0.25">
      <c r="K132" s="74">
        <v>44058</v>
      </c>
      <c r="L132" s="47">
        <v>96.331500000000005</v>
      </c>
    </row>
    <row r="133" spans="1:12" x14ac:dyDescent="0.25">
      <c r="K133" s="74">
        <v>44065</v>
      </c>
      <c r="L133" s="47">
        <v>96.311000000000007</v>
      </c>
    </row>
    <row r="134" spans="1:12" x14ac:dyDescent="0.25">
      <c r="K134" s="74">
        <v>44072</v>
      </c>
      <c r="L134" s="47">
        <v>96.008300000000006</v>
      </c>
    </row>
    <row r="135" spans="1:12" x14ac:dyDescent="0.25">
      <c r="K135" s="74">
        <v>44079</v>
      </c>
      <c r="L135" s="47">
        <v>95.927499999999995</v>
      </c>
    </row>
    <row r="136" spans="1:12" x14ac:dyDescent="0.25">
      <c r="K136" s="74">
        <v>44086</v>
      </c>
      <c r="L136" s="47">
        <v>95.853300000000004</v>
      </c>
    </row>
    <row r="137" spans="1:12" x14ac:dyDescent="0.25">
      <c r="K137" s="74">
        <v>44093</v>
      </c>
      <c r="L137" s="47">
        <v>96.161900000000003</v>
      </c>
    </row>
    <row r="138" spans="1:12" x14ac:dyDescent="0.25">
      <c r="K138" s="74">
        <v>44100</v>
      </c>
      <c r="L138" s="47">
        <v>95.611099999999993</v>
      </c>
    </row>
    <row r="139" spans="1:12" x14ac:dyDescent="0.25">
      <c r="K139" s="74">
        <v>44107</v>
      </c>
      <c r="L139" s="47">
        <v>94.582400000000007</v>
      </c>
    </row>
    <row r="140" spans="1:12" x14ac:dyDescent="0.25">
      <c r="A140" s="25"/>
      <c r="B140" s="24"/>
      <c r="K140" s="74">
        <v>44114</v>
      </c>
      <c r="L140" s="47">
        <v>93.923299999999998</v>
      </c>
    </row>
    <row r="141" spans="1:12" x14ac:dyDescent="0.25">
      <c r="A141" s="25"/>
      <c r="B141" s="24"/>
      <c r="K141" s="74">
        <v>44121</v>
      </c>
      <c r="L141" s="47">
        <v>94.570899999999995</v>
      </c>
    </row>
    <row r="142" spans="1:12" x14ac:dyDescent="0.25">
      <c r="K142" s="74">
        <v>44128</v>
      </c>
      <c r="L142" s="47">
        <v>94.7102</v>
      </c>
    </row>
    <row r="143" spans="1:12" x14ac:dyDescent="0.25">
      <c r="K143" s="74">
        <v>44135</v>
      </c>
      <c r="L143" s="47">
        <v>94.877499999999998</v>
      </c>
    </row>
    <row r="144" spans="1:12" x14ac:dyDescent="0.25">
      <c r="K144" s="74">
        <v>44142</v>
      </c>
      <c r="L144" s="47">
        <v>95.107200000000006</v>
      </c>
    </row>
    <row r="145" spans="11:12" x14ac:dyDescent="0.25">
      <c r="K145" s="74">
        <v>44149</v>
      </c>
      <c r="L145" s="47">
        <v>95.8202</v>
      </c>
    </row>
    <row r="146" spans="11:12" x14ac:dyDescent="0.25">
      <c r="K146" s="74">
        <v>44156</v>
      </c>
      <c r="L146" s="47">
        <v>95.52</v>
      </c>
    </row>
    <row r="147" spans="11:12" x14ac:dyDescent="0.25">
      <c r="K147" s="74">
        <v>44163</v>
      </c>
      <c r="L147" s="47">
        <v>95.719700000000003</v>
      </c>
    </row>
    <row r="148" spans="11:12" x14ac:dyDescent="0.25">
      <c r="K148" s="74">
        <v>44170</v>
      </c>
      <c r="L148" s="47">
        <v>95.611500000000007</v>
      </c>
    </row>
    <row r="149" spans="11:12" x14ac:dyDescent="0.25">
      <c r="K149" s="74">
        <v>44177</v>
      </c>
      <c r="L149" s="47">
        <v>96.079700000000003</v>
      </c>
    </row>
    <row r="150" spans="11:12" x14ac:dyDescent="0.25">
      <c r="K150" s="74">
        <v>44184</v>
      </c>
      <c r="L150" s="47">
        <v>95.544399999999996</v>
      </c>
    </row>
    <row r="151" spans="11:12" x14ac:dyDescent="0.25">
      <c r="K151" s="74">
        <v>44191</v>
      </c>
      <c r="L151" s="47">
        <v>93.1096</v>
      </c>
    </row>
    <row r="152" spans="11:12" x14ac:dyDescent="0.25">
      <c r="K152" s="74">
        <v>44198</v>
      </c>
      <c r="L152" s="47">
        <v>90.569599999999994</v>
      </c>
    </row>
    <row r="153" spans="11:12" x14ac:dyDescent="0.25">
      <c r="K153" s="74">
        <v>44205</v>
      </c>
      <c r="L153" s="47">
        <v>91.235600000000005</v>
      </c>
    </row>
    <row r="154" spans="11:12" x14ac:dyDescent="0.25">
      <c r="K154" s="74">
        <v>44212</v>
      </c>
      <c r="L154" s="47">
        <v>92.220699999999994</v>
      </c>
    </row>
    <row r="155" spans="11:12" x14ac:dyDescent="0.25">
      <c r="K155" s="74">
        <v>44219</v>
      </c>
      <c r="L155" s="47">
        <v>92.475399999999993</v>
      </c>
    </row>
    <row r="156" spans="11:12" x14ac:dyDescent="0.25">
      <c r="K156" s="74">
        <v>44226</v>
      </c>
      <c r="L156" s="47">
        <v>93.740300000000005</v>
      </c>
    </row>
    <row r="157" spans="11:12" x14ac:dyDescent="0.25">
      <c r="K157" s="74" t="s">
        <v>53</v>
      </c>
      <c r="L157" s="47" t="s">
        <v>53</v>
      </c>
    </row>
    <row r="158" spans="11:12" x14ac:dyDescent="0.25">
      <c r="K158" s="74" t="s">
        <v>53</v>
      </c>
      <c r="L158" s="47" t="s">
        <v>53</v>
      </c>
    </row>
    <row r="159" spans="11:12" x14ac:dyDescent="0.25">
      <c r="K159" s="74" t="s">
        <v>53</v>
      </c>
      <c r="L159" s="47" t="s">
        <v>53</v>
      </c>
    </row>
    <row r="160" spans="11:12" x14ac:dyDescent="0.25">
      <c r="K160" s="74" t="s">
        <v>53</v>
      </c>
      <c r="L160" s="47" t="s">
        <v>53</v>
      </c>
    </row>
    <row r="161" spans="11:12" x14ac:dyDescent="0.25">
      <c r="K161" s="74" t="s">
        <v>53</v>
      </c>
      <c r="L161" s="47" t="s">
        <v>53</v>
      </c>
    </row>
    <row r="162" spans="11:12" x14ac:dyDescent="0.25">
      <c r="K162" s="74" t="s">
        <v>53</v>
      </c>
      <c r="L162" s="47" t="s">
        <v>53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100.6566</v>
      </c>
    </row>
    <row r="260" spans="11:12" x14ac:dyDescent="0.25">
      <c r="K260" s="74">
        <v>43918</v>
      </c>
      <c r="L260" s="47">
        <v>98.099900000000005</v>
      </c>
    </row>
    <row r="261" spans="11:12" x14ac:dyDescent="0.25">
      <c r="K261" s="74">
        <v>43925</v>
      </c>
      <c r="L261" s="47">
        <v>96.525800000000004</v>
      </c>
    </row>
    <row r="262" spans="11:12" x14ac:dyDescent="0.25">
      <c r="K262" s="74">
        <v>43932</v>
      </c>
      <c r="L262" s="47">
        <v>93.355000000000004</v>
      </c>
    </row>
    <row r="263" spans="11:12" x14ac:dyDescent="0.25">
      <c r="K263" s="74">
        <v>43939</v>
      </c>
      <c r="L263" s="47">
        <v>92.829400000000007</v>
      </c>
    </row>
    <row r="264" spans="11:12" x14ac:dyDescent="0.25">
      <c r="K264" s="74">
        <v>43946</v>
      </c>
      <c r="L264" s="47">
        <v>93.363799999999998</v>
      </c>
    </row>
    <row r="265" spans="11:12" x14ac:dyDescent="0.25">
      <c r="K265" s="74">
        <v>43953</v>
      </c>
      <c r="L265" s="47">
        <v>92.160899999999998</v>
      </c>
    </row>
    <row r="266" spans="11:12" x14ac:dyDescent="0.25">
      <c r="K266" s="74">
        <v>43960</v>
      </c>
      <c r="L266" s="47">
        <v>89.128900000000002</v>
      </c>
    </row>
    <row r="267" spans="11:12" x14ac:dyDescent="0.25">
      <c r="K267" s="74">
        <v>43967</v>
      </c>
      <c r="L267" s="47">
        <v>89.187100000000001</v>
      </c>
    </row>
    <row r="268" spans="11:12" x14ac:dyDescent="0.25">
      <c r="K268" s="74">
        <v>43974</v>
      </c>
      <c r="L268" s="47">
        <v>89.104399999999998</v>
      </c>
    </row>
    <row r="269" spans="11:12" x14ac:dyDescent="0.25">
      <c r="K269" s="74">
        <v>43981</v>
      </c>
      <c r="L269" s="47">
        <v>90.539500000000004</v>
      </c>
    </row>
    <row r="270" spans="11:12" x14ac:dyDescent="0.25">
      <c r="K270" s="74">
        <v>43988</v>
      </c>
      <c r="L270" s="47">
        <v>92.976399999999998</v>
      </c>
    </row>
    <row r="271" spans="11:12" x14ac:dyDescent="0.25">
      <c r="K271" s="74">
        <v>43995</v>
      </c>
      <c r="L271" s="47">
        <v>93.295400000000001</v>
      </c>
    </row>
    <row r="272" spans="11:12" x14ac:dyDescent="0.25">
      <c r="K272" s="74">
        <v>44002</v>
      </c>
      <c r="L272" s="47">
        <v>93.777299999999997</v>
      </c>
    </row>
    <row r="273" spans="11:12" x14ac:dyDescent="0.25">
      <c r="K273" s="74">
        <v>44009</v>
      </c>
      <c r="L273" s="47">
        <v>92.298299999999998</v>
      </c>
    </row>
    <row r="274" spans="11:12" x14ac:dyDescent="0.25">
      <c r="K274" s="74">
        <v>44016</v>
      </c>
      <c r="L274" s="47">
        <v>92.233699999999999</v>
      </c>
    </row>
    <row r="275" spans="11:12" x14ac:dyDescent="0.25">
      <c r="K275" s="74">
        <v>44023</v>
      </c>
      <c r="L275" s="47">
        <v>88.948499999999996</v>
      </c>
    </row>
    <row r="276" spans="11:12" x14ac:dyDescent="0.25">
      <c r="K276" s="74">
        <v>44030</v>
      </c>
      <c r="L276" s="47">
        <v>88.904200000000003</v>
      </c>
    </row>
    <row r="277" spans="11:12" x14ac:dyDescent="0.25">
      <c r="K277" s="74">
        <v>44037</v>
      </c>
      <c r="L277" s="47">
        <v>89.414900000000003</v>
      </c>
    </row>
    <row r="278" spans="11:12" x14ac:dyDescent="0.25">
      <c r="K278" s="74">
        <v>44044</v>
      </c>
      <c r="L278" s="47">
        <v>89.040300000000002</v>
      </c>
    </row>
    <row r="279" spans="11:12" x14ac:dyDescent="0.25">
      <c r="K279" s="74">
        <v>44051</v>
      </c>
      <c r="L279" s="47">
        <v>90.444900000000004</v>
      </c>
    </row>
    <row r="280" spans="11:12" x14ac:dyDescent="0.25">
      <c r="K280" s="74">
        <v>44058</v>
      </c>
      <c r="L280" s="47">
        <v>91.089299999999994</v>
      </c>
    </row>
    <row r="281" spans="11:12" x14ac:dyDescent="0.25">
      <c r="K281" s="74">
        <v>44065</v>
      </c>
      <c r="L281" s="47">
        <v>91.125600000000006</v>
      </c>
    </row>
    <row r="282" spans="11:12" x14ac:dyDescent="0.25">
      <c r="K282" s="74">
        <v>44072</v>
      </c>
      <c r="L282" s="47">
        <v>89.121700000000004</v>
      </c>
    </row>
    <row r="283" spans="11:12" x14ac:dyDescent="0.25">
      <c r="K283" s="74">
        <v>44079</v>
      </c>
      <c r="L283" s="47">
        <v>91.867900000000006</v>
      </c>
    </row>
    <row r="284" spans="11:12" x14ac:dyDescent="0.25">
      <c r="K284" s="74">
        <v>44086</v>
      </c>
      <c r="L284" s="47">
        <v>91.716999999999999</v>
      </c>
    </row>
    <row r="285" spans="11:12" x14ac:dyDescent="0.25">
      <c r="K285" s="74">
        <v>44093</v>
      </c>
      <c r="L285" s="47">
        <v>96.120400000000004</v>
      </c>
    </row>
    <row r="286" spans="11:12" x14ac:dyDescent="0.25">
      <c r="K286" s="74">
        <v>44100</v>
      </c>
      <c r="L286" s="47">
        <v>97.955299999999994</v>
      </c>
    </row>
    <row r="287" spans="11:12" x14ac:dyDescent="0.25">
      <c r="K287" s="74">
        <v>44107</v>
      </c>
      <c r="L287" s="47">
        <v>93.455299999999994</v>
      </c>
    </row>
    <row r="288" spans="11:12" x14ac:dyDescent="0.25">
      <c r="K288" s="74">
        <v>44114</v>
      </c>
      <c r="L288" s="47">
        <v>88.561499999999995</v>
      </c>
    </row>
    <row r="289" spans="11:12" x14ac:dyDescent="0.25">
      <c r="K289" s="74">
        <v>44121</v>
      </c>
      <c r="L289" s="47">
        <v>89.398200000000003</v>
      </c>
    </row>
    <row r="290" spans="11:12" x14ac:dyDescent="0.25">
      <c r="K290" s="74">
        <v>44128</v>
      </c>
      <c r="L290" s="47">
        <v>89.831400000000002</v>
      </c>
    </row>
    <row r="291" spans="11:12" x14ac:dyDescent="0.25">
      <c r="K291" s="74">
        <v>44135</v>
      </c>
      <c r="L291" s="47">
        <v>90.117599999999996</v>
      </c>
    </row>
    <row r="292" spans="11:12" x14ac:dyDescent="0.25">
      <c r="K292" s="74">
        <v>44142</v>
      </c>
      <c r="L292" s="47">
        <v>90.596400000000003</v>
      </c>
    </row>
    <row r="293" spans="11:12" x14ac:dyDescent="0.25">
      <c r="K293" s="74">
        <v>44149</v>
      </c>
      <c r="L293" s="47">
        <v>91.640199999999993</v>
      </c>
    </row>
    <row r="294" spans="11:12" x14ac:dyDescent="0.25">
      <c r="K294" s="74">
        <v>44156</v>
      </c>
      <c r="L294" s="47">
        <v>91.194800000000001</v>
      </c>
    </row>
    <row r="295" spans="11:12" x14ac:dyDescent="0.25">
      <c r="K295" s="74">
        <v>44163</v>
      </c>
      <c r="L295" s="47">
        <v>91.9435</v>
      </c>
    </row>
    <row r="296" spans="11:12" x14ac:dyDescent="0.25">
      <c r="K296" s="74">
        <v>44170</v>
      </c>
      <c r="L296" s="47">
        <v>93.688900000000004</v>
      </c>
    </row>
    <row r="297" spans="11:12" x14ac:dyDescent="0.25">
      <c r="K297" s="74">
        <v>44177</v>
      </c>
      <c r="L297" s="47">
        <v>94.467600000000004</v>
      </c>
    </row>
    <row r="298" spans="11:12" x14ac:dyDescent="0.25">
      <c r="K298" s="74">
        <v>44184</v>
      </c>
      <c r="L298" s="47">
        <v>94.054900000000004</v>
      </c>
    </row>
    <row r="299" spans="11:12" x14ac:dyDescent="0.25">
      <c r="K299" s="74">
        <v>44191</v>
      </c>
      <c r="L299" s="47">
        <v>90.915599999999998</v>
      </c>
    </row>
    <row r="300" spans="11:12" x14ac:dyDescent="0.25">
      <c r="K300" s="74">
        <v>44198</v>
      </c>
      <c r="L300" s="47">
        <v>88.214200000000005</v>
      </c>
    </row>
    <row r="301" spans="11:12" x14ac:dyDescent="0.25">
      <c r="K301" s="74">
        <v>44205</v>
      </c>
      <c r="L301" s="47">
        <v>88.753699999999995</v>
      </c>
    </row>
    <row r="302" spans="11:12" x14ac:dyDescent="0.25">
      <c r="K302" s="74">
        <v>44212</v>
      </c>
      <c r="L302" s="47">
        <v>89.695999999999998</v>
      </c>
    </row>
    <row r="303" spans="11:12" x14ac:dyDescent="0.25">
      <c r="K303" s="74">
        <v>44219</v>
      </c>
      <c r="L303" s="47">
        <v>90.043700000000001</v>
      </c>
    </row>
    <row r="304" spans="11:12" x14ac:dyDescent="0.25">
      <c r="K304" s="74">
        <v>44226</v>
      </c>
      <c r="L304" s="47">
        <v>89.781800000000004</v>
      </c>
    </row>
    <row r="305" spans="11:12" x14ac:dyDescent="0.25">
      <c r="K305" s="74" t="s">
        <v>53</v>
      </c>
      <c r="L305" s="47" t="s">
        <v>53</v>
      </c>
    </row>
    <row r="306" spans="11:12" x14ac:dyDescent="0.25">
      <c r="K306" s="74" t="s">
        <v>53</v>
      </c>
      <c r="L306" s="47" t="s">
        <v>53</v>
      </c>
    </row>
    <row r="307" spans="11:12" x14ac:dyDescent="0.25">
      <c r="K307" s="74" t="s">
        <v>53</v>
      </c>
      <c r="L307" s="47" t="s">
        <v>53</v>
      </c>
    </row>
    <row r="308" spans="11:12" x14ac:dyDescent="0.25">
      <c r="K308" s="74" t="s">
        <v>53</v>
      </c>
      <c r="L308" s="47" t="s">
        <v>53</v>
      </c>
    </row>
    <row r="309" spans="11:12" x14ac:dyDescent="0.25">
      <c r="K309" s="74" t="s">
        <v>53</v>
      </c>
      <c r="L309" s="47" t="s">
        <v>53</v>
      </c>
    </row>
    <row r="310" spans="11:12" x14ac:dyDescent="0.25">
      <c r="K310" s="74" t="s">
        <v>53</v>
      </c>
      <c r="L310" s="47" t="s">
        <v>53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A5B20-8828-4603-AE1B-89417D5C6BE3}">
  <sheetPr codeName="Sheet13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28</v>
      </c>
    </row>
    <row r="2" spans="1:12" ht="19.5" customHeight="1" x14ac:dyDescent="0.3">
      <c r="A2" s="7" t="str">
        <f>"Weekly Payroll Jobs and Wages in Australia - " &amp;$L$1</f>
        <v>Weekly Payroll Jobs and Wages in Australia - Information media and telecommunications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44226</v>
      </c>
    </row>
    <row r="3" spans="1:12" ht="15" customHeight="1" x14ac:dyDescent="0.25">
      <c r="A3" s="38" t="str">
        <f>"Week ending "&amp;TEXT($L$2,"dddd dd mmmm yyyy")</f>
        <v>Week ending Saturday 30 January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44198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44205</v>
      </c>
    </row>
    <row r="6" spans="1:12" ht="16.5" customHeight="1" thickBot="1" x14ac:dyDescent="0.3">
      <c r="A6" s="36" t="str">
        <f>"Change in payroll jobs and total wages, "&amp;$L$1</f>
        <v>Change in payroll jobs and total wages, Information media and telecommunications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44212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44219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C8" s="95" t="str">
        <f>"% Change between " &amp; TEXT($L$4,"dd mmm yyyy")&amp;" and "&amp; TEXT($L$2,"dd mmm yyyy") &amp; " (monthly change)"</f>
        <v>% Change between 02 Jan 2021 and 30 Jan 2021 (monthly change)</v>
      </c>
      <c r="D8" s="78" t="str">
        <f>"% Change between " &amp; TEXT($L$7,"dd mmm yyyy")&amp;" and "&amp; TEXT($L$2,"dd mmm yyyy") &amp; " (weekly change)"</f>
        <v>% Change between 23 Jan 2021 and 30 Jan 2021 (weekly change)</v>
      </c>
      <c r="E8" s="80" t="str">
        <f>"% Change between " &amp; TEXT($L$6,"dd mmm yyyy")&amp;" and "&amp; TEXT($L$7,"dd mmm yyyy") &amp; " (weekly change)"</f>
        <v>% Change between 16 Jan 2021 and 23 Jan 2021 (weekly change)</v>
      </c>
      <c r="F8" s="93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G8" s="95" t="str">
        <f>"% Change between " &amp; TEXT($L$4,"dd mmm yyyy")&amp;" and "&amp; TEXT($L$2,"dd mmm yyyy") &amp; " (monthly change)"</f>
        <v>% Change between 02 Jan 2021 and 30 Jan 2021 (monthly change)</v>
      </c>
      <c r="H8" s="78" t="str">
        <f>"% Change between " &amp; TEXT($L$7,"dd mmm yyyy")&amp;" and "&amp; TEXT($L$2,"dd mmm yyyy") &amp; " (weekly change)"</f>
        <v>% Change between 23 Jan 2021 and 30 Jan 2021 (weekly change)</v>
      </c>
      <c r="I8" s="80" t="str">
        <f>"% Change between " &amp; TEXT($L$6,"dd mmm yyyy")&amp;" and "&amp; TEXT($L$7,"dd mmm yyyy") &amp; " (weekly change)"</f>
        <v>% Change between 16 Jan 2021 and 23 Jan 2021 (weekly change)</v>
      </c>
      <c r="J8" s="57"/>
      <c r="K8" s="43" t="s">
        <v>68</v>
      </c>
      <c r="L8" s="44">
        <v>44226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-0.10615186878832739</v>
      </c>
      <c r="C11" s="32">
        <v>4.5367250413465898E-2</v>
      </c>
      <c r="D11" s="32">
        <v>1.677215427751011E-2</v>
      </c>
      <c r="E11" s="32">
        <v>3.7120589100732015E-3</v>
      </c>
      <c r="F11" s="32">
        <v>-6.8749451497152947E-2</v>
      </c>
      <c r="G11" s="32">
        <v>6.9962747291669736E-2</v>
      </c>
      <c r="H11" s="32">
        <v>4.0269752666636016E-2</v>
      </c>
      <c r="I11" s="68">
        <v>6.6156840967628305E-3</v>
      </c>
      <c r="J11" s="46"/>
      <c r="K11" s="46"/>
      <c r="L11" s="47"/>
    </row>
    <row r="12" spans="1:12" x14ac:dyDescent="0.25">
      <c r="A12" s="69" t="s">
        <v>6</v>
      </c>
      <c r="B12" s="32">
        <v>-9.9475689207469742E-2</v>
      </c>
      <c r="C12" s="32">
        <v>5.0810487163204243E-2</v>
      </c>
      <c r="D12" s="32">
        <v>1.668427982094256E-2</v>
      </c>
      <c r="E12" s="32">
        <v>2.4107834166255948E-3</v>
      </c>
      <c r="F12" s="32">
        <v>-8.5767458906528482E-2</v>
      </c>
      <c r="G12" s="32">
        <v>7.1985884968516878E-2</v>
      </c>
      <c r="H12" s="32">
        <v>3.8653030976421254E-2</v>
      </c>
      <c r="I12" s="68">
        <v>3.975508658018656E-3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-0.1276832352299978</v>
      </c>
      <c r="C13" s="32">
        <v>3.5725157248984063E-2</v>
      </c>
      <c r="D13" s="32">
        <v>1.2632737763830448E-2</v>
      </c>
      <c r="E13" s="32">
        <v>6.7261146496815361E-3</v>
      </c>
      <c r="F13" s="32">
        <v>-8.0018403083928713E-2</v>
      </c>
      <c r="G13" s="32">
        <v>6.3354258013065934E-2</v>
      </c>
      <c r="H13" s="32">
        <v>3.2796914063255134E-2</v>
      </c>
      <c r="I13" s="68">
        <v>7.5632112117451911E-3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-0.11577053767739354</v>
      </c>
      <c r="C14" s="32">
        <v>5.9783194585853794E-2</v>
      </c>
      <c r="D14" s="32">
        <v>2.1485885816544537E-2</v>
      </c>
      <c r="E14" s="32">
        <v>4.756104634301872E-3</v>
      </c>
      <c r="F14" s="32">
        <v>-3.7631810673254273E-2</v>
      </c>
      <c r="G14" s="32">
        <v>9.6242245270659277E-2</v>
      </c>
      <c r="H14" s="32">
        <v>5.2295320500501008E-2</v>
      </c>
      <c r="I14" s="68">
        <v>2.1483169048793549E-2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-5.8573072497123069E-2</v>
      </c>
      <c r="C15" s="32">
        <v>5.0867052023121362E-2</v>
      </c>
      <c r="D15" s="32">
        <v>2.8409805153991163E-2</v>
      </c>
      <c r="E15" s="32">
        <v>-3.6010646625959097E-3</v>
      </c>
      <c r="F15" s="32">
        <v>6.0901331851607843E-2</v>
      </c>
      <c r="G15" s="32">
        <v>8.8697578215042316E-2</v>
      </c>
      <c r="H15" s="32">
        <v>8.6524028049077106E-2</v>
      </c>
      <c r="I15" s="68">
        <v>-3.4455296702240457E-3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-7.9135147873217848E-2</v>
      </c>
      <c r="C16" s="32">
        <v>2.8745557456890891E-2</v>
      </c>
      <c r="D16" s="32">
        <v>2.0817659352142082E-2</v>
      </c>
      <c r="E16" s="32">
        <v>-2.6055237102657891E-3</v>
      </c>
      <c r="F16" s="32">
        <v>-4.5015880751904769E-2</v>
      </c>
      <c r="G16" s="32">
        <v>2.8932972122104994E-2</v>
      </c>
      <c r="H16" s="32">
        <v>3.8173773113252985E-2</v>
      </c>
      <c r="I16" s="68">
        <v>-7.20589846208608E-3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-9.1635220125786176E-2</v>
      </c>
      <c r="C17" s="32">
        <v>4.042567125081864E-2</v>
      </c>
      <c r="D17" s="32">
        <v>1.4514687100894097E-2</v>
      </c>
      <c r="E17" s="32">
        <v>-1.2755102040816757E-3</v>
      </c>
      <c r="F17" s="32">
        <v>-6.9575440932779342E-2</v>
      </c>
      <c r="G17" s="32">
        <v>8.8767488890709734E-2</v>
      </c>
      <c r="H17" s="32">
        <v>2.26111564633662E-2</v>
      </c>
      <c r="I17" s="68">
        <v>-2.735414953861881E-2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-5.0994671403197245E-2</v>
      </c>
      <c r="C18" s="32">
        <v>5.382642998027598E-2</v>
      </c>
      <c r="D18" s="32">
        <v>4.3535156249999929E-2</v>
      </c>
      <c r="E18" s="32">
        <v>-5.8252427184466438E-3</v>
      </c>
      <c r="F18" s="32">
        <v>-8.2097153852375482E-2</v>
      </c>
      <c r="G18" s="32">
        <v>6.0568576329465218E-2</v>
      </c>
      <c r="H18" s="32">
        <v>9.8967522455450263E-2</v>
      </c>
      <c r="I18" s="68">
        <v>-4.8293477609122282E-2</v>
      </c>
      <c r="J18" s="46"/>
      <c r="K18" s="46"/>
      <c r="L18" s="47"/>
    </row>
    <row r="19" spans="1:12" x14ac:dyDescent="0.25">
      <c r="A19" s="70" t="s">
        <v>1</v>
      </c>
      <c r="B19" s="32">
        <v>-6.5069588392063893E-2</v>
      </c>
      <c r="C19" s="32">
        <v>2.1766990291262278E-2</v>
      </c>
      <c r="D19" s="32">
        <v>7.7433769549952736E-3</v>
      </c>
      <c r="E19" s="32">
        <v>1.853055916775026E-2</v>
      </c>
      <c r="F19" s="32">
        <v>5.0142463344816868E-2</v>
      </c>
      <c r="G19" s="32">
        <v>3.4837415987799103E-2</v>
      </c>
      <c r="H19" s="32">
        <v>3.533552565353304E-2</v>
      </c>
      <c r="I19" s="68">
        <v>4.5699831108417133E-2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-0.11085648626910261</v>
      </c>
      <c r="C21" s="32">
        <v>3.9342403932682402E-2</v>
      </c>
      <c r="D21" s="32">
        <v>1.566052842273824E-2</v>
      </c>
      <c r="E21" s="32">
        <v>3.2524821574360097E-3</v>
      </c>
      <c r="F21" s="32">
        <v>-8.0662525578614863E-2</v>
      </c>
      <c r="G21" s="32">
        <v>6.1250860023854825E-2</v>
      </c>
      <c r="H21" s="32">
        <v>3.9513572322449564E-2</v>
      </c>
      <c r="I21" s="68">
        <v>6.6954468306925641E-3</v>
      </c>
      <c r="J21" s="46"/>
      <c r="K21" s="46"/>
      <c r="L21" s="46"/>
    </row>
    <row r="22" spans="1:12" x14ac:dyDescent="0.25">
      <c r="A22" s="69" t="s">
        <v>13</v>
      </c>
      <c r="B22" s="32">
        <v>-0.11015779480128329</v>
      </c>
      <c r="C22" s="32">
        <v>5.3062394669042723E-2</v>
      </c>
      <c r="D22" s="32">
        <v>1.9164604424446896E-2</v>
      </c>
      <c r="E22" s="32">
        <v>4.0659588886378106E-3</v>
      </c>
      <c r="F22" s="32">
        <v>-5.4740912086153948E-2</v>
      </c>
      <c r="G22" s="32">
        <v>8.6193860635177533E-2</v>
      </c>
      <c r="H22" s="32">
        <v>4.2184536967777575E-2</v>
      </c>
      <c r="I22" s="68">
        <v>6.0446712662234336E-3</v>
      </c>
      <c r="J22" s="46"/>
      <c r="K22" s="52" t="s">
        <v>12</v>
      </c>
      <c r="L22" s="46" t="s">
        <v>60</v>
      </c>
    </row>
    <row r="23" spans="1:12" x14ac:dyDescent="0.25">
      <c r="A23" s="70" t="s">
        <v>69</v>
      </c>
      <c r="B23" s="32">
        <v>-0.26155560227033836</v>
      </c>
      <c r="C23" s="32">
        <v>4.9217443249701454E-2</v>
      </c>
      <c r="D23" s="32">
        <v>7.9202279202283954E-4</v>
      </c>
      <c r="E23" s="32">
        <v>7.4626865671640896E-3</v>
      </c>
      <c r="F23" s="32">
        <v>2.4229339197644029E-2</v>
      </c>
      <c r="G23" s="32">
        <v>-2.3788786748866531E-2</v>
      </c>
      <c r="H23" s="32">
        <v>5.1484645353574443E-2</v>
      </c>
      <c r="I23" s="68">
        <v>2.159961448311698E-2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-0.1383752241341345</v>
      </c>
      <c r="C24" s="32">
        <v>6.738591637114677E-2</v>
      </c>
      <c r="D24" s="32">
        <v>2.7119286008924881E-2</v>
      </c>
      <c r="E24" s="32">
        <v>6.3018867924529154E-3</v>
      </c>
      <c r="F24" s="32">
        <v>-3.937905928362373E-2</v>
      </c>
      <c r="G24" s="32">
        <v>0.12854977146245128</v>
      </c>
      <c r="H24" s="32">
        <v>8.6025542491907414E-2</v>
      </c>
      <c r="I24" s="68">
        <v>1.9445700912671837E-2</v>
      </c>
      <c r="J24" s="46"/>
      <c r="K24" s="46" t="s">
        <v>69</v>
      </c>
      <c r="L24" s="47">
        <v>70.38</v>
      </c>
    </row>
    <row r="25" spans="1:12" x14ac:dyDescent="0.25">
      <c r="A25" s="69" t="s">
        <v>47</v>
      </c>
      <c r="B25" s="32">
        <v>-0.113337160267591</v>
      </c>
      <c r="C25" s="32">
        <v>3.8064983069248104E-2</v>
      </c>
      <c r="D25" s="32">
        <v>1.4439224007275042E-2</v>
      </c>
      <c r="E25" s="32">
        <v>2.7609615238481933E-3</v>
      </c>
      <c r="F25" s="32">
        <v>-6.898395545082836E-2</v>
      </c>
      <c r="G25" s="32">
        <v>7.6956505344541348E-2</v>
      </c>
      <c r="H25" s="32">
        <v>3.9229963537980694E-2</v>
      </c>
      <c r="I25" s="68">
        <v>5.9344142816948331E-3</v>
      </c>
      <c r="J25" s="46"/>
      <c r="K25" s="46" t="s">
        <v>46</v>
      </c>
      <c r="L25" s="47">
        <v>80.72</v>
      </c>
    </row>
    <row r="26" spans="1:12" x14ac:dyDescent="0.25">
      <c r="A26" s="69" t="s">
        <v>48</v>
      </c>
      <c r="B26" s="32">
        <v>-8.5963965937405851E-2</v>
      </c>
      <c r="C26" s="32">
        <v>3.6467538112832765E-2</v>
      </c>
      <c r="D26" s="32">
        <v>1.3311173845733659E-2</v>
      </c>
      <c r="E26" s="32">
        <v>1.8855874213070667E-3</v>
      </c>
      <c r="F26" s="32">
        <v>-8.2678568368607874E-2</v>
      </c>
      <c r="G26" s="32">
        <v>5.9021761418652119E-2</v>
      </c>
      <c r="H26" s="32">
        <v>3.6004110002479051E-2</v>
      </c>
      <c r="I26" s="68">
        <v>3.2727029102499472E-3</v>
      </c>
      <c r="J26" s="46"/>
      <c r="K26" s="46" t="s">
        <v>47</v>
      </c>
      <c r="L26" s="47">
        <v>85.41</v>
      </c>
    </row>
    <row r="27" spans="1:12" ht="17.25" customHeight="1" x14ac:dyDescent="0.25">
      <c r="A27" s="69" t="s">
        <v>49</v>
      </c>
      <c r="B27" s="32">
        <v>-6.7448864130907782E-2</v>
      </c>
      <c r="C27" s="32">
        <v>4.2783590442357244E-2</v>
      </c>
      <c r="D27" s="32">
        <v>1.6612581838884033E-2</v>
      </c>
      <c r="E27" s="32">
        <v>4.5274746223133988E-3</v>
      </c>
      <c r="F27" s="32">
        <v>-8.3624724798277095E-2</v>
      </c>
      <c r="G27" s="32">
        <v>4.8425253963194637E-2</v>
      </c>
      <c r="H27" s="32">
        <v>2.5001077933724858E-2</v>
      </c>
      <c r="I27" s="68">
        <v>5.5384433127043664E-3</v>
      </c>
      <c r="J27" s="59"/>
      <c r="K27" s="50" t="s">
        <v>48</v>
      </c>
      <c r="L27" s="47">
        <v>88.19</v>
      </c>
    </row>
    <row r="28" spans="1:12" x14ac:dyDescent="0.25">
      <c r="A28" s="69" t="s">
        <v>50</v>
      </c>
      <c r="B28" s="32">
        <v>-2.5917298414886214E-2</v>
      </c>
      <c r="C28" s="32">
        <v>5.6664174641148257E-2</v>
      </c>
      <c r="D28" s="32">
        <v>2.3160561748950315E-2</v>
      </c>
      <c r="E28" s="32">
        <v>1.4499057561259132E-3</v>
      </c>
      <c r="F28" s="32">
        <v>-1.7325175688820416E-3</v>
      </c>
      <c r="G28" s="32">
        <v>5.7615276404614946E-2</v>
      </c>
      <c r="H28" s="32">
        <v>3.0435496492421832E-2</v>
      </c>
      <c r="I28" s="68">
        <v>-2.6893904208924457E-4</v>
      </c>
      <c r="J28" s="54"/>
      <c r="K28" s="41" t="s">
        <v>49</v>
      </c>
      <c r="L28" s="47">
        <v>89.43</v>
      </c>
    </row>
    <row r="29" spans="1:12" ht="15.75" thickBot="1" x14ac:dyDescent="0.3">
      <c r="A29" s="71" t="s">
        <v>51</v>
      </c>
      <c r="B29" s="72">
        <v>-3.2436974789915918E-2</v>
      </c>
      <c r="C29" s="72">
        <v>9.8065395095367824E-2</v>
      </c>
      <c r="D29" s="72">
        <v>1.7651515151515085E-2</v>
      </c>
      <c r="E29" s="72">
        <v>1.1494252873563315E-2</v>
      </c>
      <c r="F29" s="72">
        <v>0.13610025221815292</v>
      </c>
      <c r="G29" s="72">
        <v>0.17100690188496181</v>
      </c>
      <c r="H29" s="72">
        <v>3.534625609820341E-2</v>
      </c>
      <c r="I29" s="73">
        <v>4.4475849893834685E-2</v>
      </c>
      <c r="J29" s="54"/>
      <c r="K29" s="41" t="s">
        <v>50</v>
      </c>
      <c r="L29" s="47">
        <v>92.18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88.12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Information media and telecommunications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69</v>
      </c>
      <c r="L33" s="47">
        <v>73.790000000000006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83.89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87.4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90.2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91.73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95.2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95.08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69</v>
      </c>
      <c r="L42" s="47">
        <v>73.84</v>
      </c>
    </row>
    <row r="43" spans="1:12" x14ac:dyDescent="0.25">
      <c r="K43" s="46" t="s">
        <v>46</v>
      </c>
      <c r="L43" s="47">
        <v>86.16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88.67</v>
      </c>
    </row>
    <row r="45" spans="1:12" ht="15.4" customHeight="1" x14ac:dyDescent="0.25">
      <c r="A45" s="26" t="str">
        <f>"Indexed number of payroll jobs in "&amp;$L$1&amp;" each week by age group"</f>
        <v>Indexed number of payroll jobs in Information media and telecommunications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91.4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93.26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97.41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96.76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86.41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83.28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83.88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89.14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88.88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87.97</v>
      </c>
    </row>
    <row r="59" spans="1:12" ht="15.4" customHeight="1" x14ac:dyDescent="0.25">
      <c r="K59" s="41" t="s">
        <v>2</v>
      </c>
      <c r="L59" s="47">
        <v>88.85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Information media and telecommunications each week by State and Territory</v>
      </c>
      <c r="K60" s="41" t="s">
        <v>1</v>
      </c>
      <c r="L60" s="47">
        <v>91.69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88.78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84.87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86.95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90.52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88.86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89.6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90.71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92.8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90.01</v>
      </c>
    </row>
    <row r="72" spans="1:12" ht="15.4" customHeight="1" x14ac:dyDescent="0.25">
      <c r="K72" s="46" t="s">
        <v>5</v>
      </c>
      <c r="L72" s="47">
        <v>86.11</v>
      </c>
    </row>
    <row r="73" spans="1:12" ht="15.4" customHeight="1" x14ac:dyDescent="0.25">
      <c r="K73" s="46" t="s">
        <v>44</v>
      </c>
      <c r="L73" s="47">
        <v>88.63</v>
      </c>
    </row>
    <row r="74" spans="1:12" ht="15.4" customHeight="1" x14ac:dyDescent="0.25">
      <c r="K74" s="50" t="s">
        <v>4</v>
      </c>
      <c r="L74" s="47">
        <v>92.99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Information media and telecommunications each week by State and Territory</v>
      </c>
      <c r="K75" s="41" t="s">
        <v>3</v>
      </c>
      <c r="L75" s="47">
        <v>90.55</v>
      </c>
    </row>
    <row r="76" spans="1:12" ht="15.4" customHeight="1" x14ac:dyDescent="0.25">
      <c r="K76" s="41" t="s">
        <v>43</v>
      </c>
      <c r="L76" s="47">
        <v>90.6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94.43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93.49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84.05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84.72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81.84</v>
      </c>
    </row>
    <row r="85" spans="1:12" ht="15.4" customHeight="1" x14ac:dyDescent="0.25">
      <c r="K85" s="50" t="s">
        <v>4</v>
      </c>
      <c r="L85" s="47">
        <v>88.27</v>
      </c>
    </row>
    <row r="86" spans="1:12" ht="15.4" customHeight="1" x14ac:dyDescent="0.25">
      <c r="K86" s="41" t="s">
        <v>3</v>
      </c>
      <c r="L86" s="47">
        <v>88.38</v>
      </c>
    </row>
    <row r="87" spans="1:12" ht="15.4" customHeight="1" x14ac:dyDescent="0.25">
      <c r="K87" s="41" t="s">
        <v>43</v>
      </c>
      <c r="L87" s="47">
        <v>85.06</v>
      </c>
    </row>
    <row r="88" spans="1:12" ht="15.4" customHeight="1" x14ac:dyDescent="0.25">
      <c r="K88" s="41" t="s">
        <v>2</v>
      </c>
      <c r="L88" s="47">
        <v>86.25</v>
      </c>
    </row>
    <row r="89" spans="1:12" ht="15.4" customHeight="1" x14ac:dyDescent="0.25">
      <c r="K89" s="41" t="s">
        <v>1</v>
      </c>
      <c r="L89" s="47">
        <v>90.45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87.44</v>
      </c>
    </row>
    <row r="92" spans="1:12" ht="15" customHeight="1" x14ac:dyDescent="0.25">
      <c r="K92" s="46" t="s">
        <v>5</v>
      </c>
      <c r="L92" s="47">
        <v>87.08</v>
      </c>
    </row>
    <row r="93" spans="1:12" ht="15" customHeight="1" x14ac:dyDescent="0.25">
      <c r="A93" s="26"/>
      <c r="K93" s="46" t="s">
        <v>44</v>
      </c>
      <c r="L93" s="47">
        <v>84.71</v>
      </c>
    </row>
    <row r="94" spans="1:12" ht="15" customHeight="1" x14ac:dyDescent="0.25">
      <c r="K94" s="50" t="s">
        <v>4</v>
      </c>
      <c r="L94" s="47">
        <v>90.91</v>
      </c>
    </row>
    <row r="95" spans="1:12" ht="15" customHeight="1" x14ac:dyDescent="0.25">
      <c r="K95" s="41" t="s">
        <v>3</v>
      </c>
      <c r="L95" s="47">
        <v>89.85</v>
      </c>
    </row>
    <row r="96" spans="1:12" ht="15" customHeight="1" x14ac:dyDescent="0.25">
      <c r="K96" s="41" t="s">
        <v>43</v>
      </c>
      <c r="L96" s="47">
        <v>87.75</v>
      </c>
    </row>
    <row r="97" spans="1:12" ht="15" customHeight="1" x14ac:dyDescent="0.25">
      <c r="K97" s="41" t="s">
        <v>2</v>
      </c>
      <c r="L97" s="47">
        <v>86.25</v>
      </c>
    </row>
    <row r="98" spans="1:12" ht="15" customHeight="1" x14ac:dyDescent="0.25">
      <c r="K98" s="41" t="s">
        <v>1</v>
      </c>
      <c r="L98" s="47">
        <v>91.91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89.31</v>
      </c>
    </row>
    <row r="101" spans="1:12" x14ac:dyDescent="0.25">
      <c r="A101" s="25"/>
      <c r="B101" s="24"/>
      <c r="K101" s="46" t="s">
        <v>5</v>
      </c>
      <c r="L101" s="47">
        <v>87.99</v>
      </c>
    </row>
    <row r="102" spans="1:12" x14ac:dyDescent="0.25">
      <c r="A102" s="25"/>
      <c r="B102" s="24"/>
      <c r="K102" s="46" t="s">
        <v>44</v>
      </c>
      <c r="L102" s="47">
        <v>86.84</v>
      </c>
    </row>
    <row r="103" spans="1:12" x14ac:dyDescent="0.25">
      <c r="A103" s="25"/>
      <c r="B103" s="24"/>
      <c r="K103" s="50" t="s">
        <v>4</v>
      </c>
      <c r="L103" s="47">
        <v>93.73</v>
      </c>
    </row>
    <row r="104" spans="1:12" x14ac:dyDescent="0.25">
      <c r="A104" s="25"/>
      <c r="B104" s="24"/>
      <c r="K104" s="41" t="s">
        <v>3</v>
      </c>
      <c r="L104" s="47">
        <v>92.02</v>
      </c>
    </row>
    <row r="105" spans="1:12" x14ac:dyDescent="0.25">
      <c r="A105" s="25"/>
      <c r="B105" s="24"/>
      <c r="K105" s="41" t="s">
        <v>43</v>
      </c>
      <c r="L105" s="47">
        <v>89.31</v>
      </c>
    </row>
    <row r="106" spans="1:12" x14ac:dyDescent="0.25">
      <c r="A106" s="25"/>
      <c r="B106" s="24"/>
      <c r="K106" s="41" t="s">
        <v>2</v>
      </c>
      <c r="L106" s="47">
        <v>90.9</v>
      </c>
    </row>
    <row r="107" spans="1:12" x14ac:dyDescent="0.25">
      <c r="A107" s="25"/>
      <c r="B107" s="24"/>
      <c r="K107" s="41" t="s">
        <v>1</v>
      </c>
      <c r="L107" s="47">
        <v>93.24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98.986999999999995</v>
      </c>
    </row>
    <row r="112" spans="1:12" x14ac:dyDescent="0.25">
      <c r="K112" s="74">
        <v>43918</v>
      </c>
      <c r="L112" s="47">
        <v>96.207599999999999</v>
      </c>
    </row>
    <row r="113" spans="11:12" x14ac:dyDescent="0.25">
      <c r="K113" s="74">
        <v>43925</v>
      </c>
      <c r="L113" s="47">
        <v>93.430199999999999</v>
      </c>
    </row>
    <row r="114" spans="11:12" x14ac:dyDescent="0.25">
      <c r="K114" s="74">
        <v>43932</v>
      </c>
      <c r="L114" s="47">
        <v>91.657899999999998</v>
      </c>
    </row>
    <row r="115" spans="11:12" x14ac:dyDescent="0.25">
      <c r="K115" s="74">
        <v>43939</v>
      </c>
      <c r="L115" s="47">
        <v>91.610299999999995</v>
      </c>
    </row>
    <row r="116" spans="11:12" x14ac:dyDescent="0.25">
      <c r="K116" s="74">
        <v>43946</v>
      </c>
      <c r="L116" s="47">
        <v>92.414500000000004</v>
      </c>
    </row>
    <row r="117" spans="11:12" x14ac:dyDescent="0.25">
      <c r="K117" s="74">
        <v>43953</v>
      </c>
      <c r="L117" s="47">
        <v>92.144900000000007</v>
      </c>
    </row>
    <row r="118" spans="11:12" x14ac:dyDescent="0.25">
      <c r="K118" s="74">
        <v>43960</v>
      </c>
      <c r="L118" s="47">
        <v>89.578299999999999</v>
      </c>
    </row>
    <row r="119" spans="11:12" x14ac:dyDescent="0.25">
      <c r="K119" s="74">
        <v>43967</v>
      </c>
      <c r="L119" s="47">
        <v>89.787099999999995</v>
      </c>
    </row>
    <row r="120" spans="11:12" x14ac:dyDescent="0.25">
      <c r="K120" s="74">
        <v>43974</v>
      </c>
      <c r="L120" s="47">
        <v>89.855099999999993</v>
      </c>
    </row>
    <row r="121" spans="11:12" x14ac:dyDescent="0.25">
      <c r="K121" s="74">
        <v>43981</v>
      </c>
      <c r="L121" s="47">
        <v>89.953599999999994</v>
      </c>
    </row>
    <row r="122" spans="11:12" x14ac:dyDescent="0.25">
      <c r="K122" s="74">
        <v>43988</v>
      </c>
      <c r="L122" s="47">
        <v>93.207499999999996</v>
      </c>
    </row>
    <row r="123" spans="11:12" x14ac:dyDescent="0.25">
      <c r="K123" s="74">
        <v>43995</v>
      </c>
      <c r="L123" s="47">
        <v>94.1584</v>
      </c>
    </row>
    <row r="124" spans="11:12" x14ac:dyDescent="0.25">
      <c r="K124" s="74">
        <v>44002</v>
      </c>
      <c r="L124" s="47">
        <v>93.976699999999994</v>
      </c>
    </row>
    <row r="125" spans="11:12" x14ac:dyDescent="0.25">
      <c r="K125" s="74">
        <v>44009</v>
      </c>
      <c r="L125" s="47">
        <v>93.111000000000004</v>
      </c>
    </row>
    <row r="126" spans="11:12" x14ac:dyDescent="0.25">
      <c r="K126" s="74">
        <v>44016</v>
      </c>
      <c r="L126" s="47">
        <v>93.993799999999993</v>
      </c>
    </row>
    <row r="127" spans="11:12" x14ac:dyDescent="0.25">
      <c r="K127" s="74">
        <v>44023</v>
      </c>
      <c r="L127" s="47">
        <v>95.386799999999994</v>
      </c>
    </row>
    <row r="128" spans="11:12" x14ac:dyDescent="0.25">
      <c r="K128" s="74">
        <v>44030</v>
      </c>
      <c r="L128" s="47">
        <v>95.622100000000003</v>
      </c>
    </row>
    <row r="129" spans="1:12" x14ac:dyDescent="0.25">
      <c r="K129" s="74">
        <v>44037</v>
      </c>
      <c r="L129" s="47">
        <v>95.6023</v>
      </c>
    </row>
    <row r="130" spans="1:12" x14ac:dyDescent="0.25">
      <c r="K130" s="74">
        <v>44044</v>
      </c>
      <c r="L130" s="47">
        <v>95.471400000000003</v>
      </c>
    </row>
    <row r="131" spans="1:12" x14ac:dyDescent="0.25">
      <c r="K131" s="74">
        <v>44051</v>
      </c>
      <c r="L131" s="47">
        <v>94.633499999999998</v>
      </c>
    </row>
    <row r="132" spans="1:12" x14ac:dyDescent="0.25">
      <c r="K132" s="74">
        <v>44058</v>
      </c>
      <c r="L132" s="47">
        <v>93.980599999999995</v>
      </c>
    </row>
    <row r="133" spans="1:12" x14ac:dyDescent="0.25">
      <c r="K133" s="74">
        <v>44065</v>
      </c>
      <c r="L133" s="47">
        <v>93.778400000000005</v>
      </c>
    </row>
    <row r="134" spans="1:12" x14ac:dyDescent="0.25">
      <c r="K134" s="74">
        <v>44072</v>
      </c>
      <c r="L134" s="47">
        <v>94.283900000000003</v>
      </c>
    </row>
    <row r="135" spans="1:12" x14ac:dyDescent="0.25">
      <c r="K135" s="74">
        <v>44079</v>
      </c>
      <c r="L135" s="47">
        <v>92.640500000000003</v>
      </c>
    </row>
    <row r="136" spans="1:12" x14ac:dyDescent="0.25">
      <c r="K136" s="74">
        <v>44086</v>
      </c>
      <c r="L136" s="47">
        <v>92.328599999999994</v>
      </c>
    </row>
    <row r="137" spans="1:12" x14ac:dyDescent="0.25">
      <c r="K137" s="74">
        <v>44093</v>
      </c>
      <c r="L137" s="47">
        <v>92.221500000000006</v>
      </c>
    </row>
    <row r="138" spans="1:12" x14ac:dyDescent="0.25">
      <c r="K138" s="74">
        <v>44100</v>
      </c>
      <c r="L138" s="47">
        <v>91.778800000000004</v>
      </c>
    </row>
    <row r="139" spans="1:12" x14ac:dyDescent="0.25">
      <c r="K139" s="74">
        <v>44107</v>
      </c>
      <c r="L139" s="47">
        <v>90.857600000000005</v>
      </c>
    </row>
    <row r="140" spans="1:12" x14ac:dyDescent="0.25">
      <c r="A140" s="25"/>
      <c r="B140" s="24"/>
      <c r="K140" s="74">
        <v>44114</v>
      </c>
      <c r="L140" s="47">
        <v>90.572800000000001</v>
      </c>
    </row>
    <row r="141" spans="1:12" x14ac:dyDescent="0.25">
      <c r="A141" s="25"/>
      <c r="B141" s="24"/>
      <c r="K141" s="74">
        <v>44121</v>
      </c>
      <c r="L141" s="47">
        <v>91.101399999999998</v>
      </c>
    </row>
    <row r="142" spans="1:12" x14ac:dyDescent="0.25">
      <c r="K142" s="74">
        <v>44128</v>
      </c>
      <c r="L142" s="47">
        <v>90.722800000000007</v>
      </c>
    </row>
    <row r="143" spans="1:12" x14ac:dyDescent="0.25">
      <c r="K143" s="74">
        <v>44135</v>
      </c>
      <c r="L143" s="47">
        <v>90.116200000000006</v>
      </c>
    </row>
    <row r="144" spans="1:12" x14ac:dyDescent="0.25">
      <c r="K144" s="74">
        <v>44142</v>
      </c>
      <c r="L144" s="47">
        <v>89.980699999999999</v>
      </c>
    </row>
    <row r="145" spans="11:12" x14ac:dyDescent="0.25">
      <c r="K145" s="74">
        <v>44149</v>
      </c>
      <c r="L145" s="47">
        <v>89.489099999999993</v>
      </c>
    </row>
    <row r="146" spans="11:12" x14ac:dyDescent="0.25">
      <c r="K146" s="74">
        <v>44156</v>
      </c>
      <c r="L146" s="47">
        <v>89.529399999999995</v>
      </c>
    </row>
    <row r="147" spans="11:12" x14ac:dyDescent="0.25">
      <c r="K147" s="74">
        <v>44163</v>
      </c>
      <c r="L147" s="47">
        <v>89.467200000000005</v>
      </c>
    </row>
    <row r="148" spans="11:12" x14ac:dyDescent="0.25">
      <c r="K148" s="74">
        <v>44170</v>
      </c>
      <c r="L148" s="47">
        <v>89.202299999999994</v>
      </c>
    </row>
    <row r="149" spans="11:12" x14ac:dyDescent="0.25">
      <c r="K149" s="74">
        <v>44177</v>
      </c>
      <c r="L149" s="47">
        <v>89.783799999999999</v>
      </c>
    </row>
    <row r="150" spans="11:12" x14ac:dyDescent="0.25">
      <c r="K150" s="74">
        <v>44184</v>
      </c>
      <c r="L150" s="47">
        <v>89.830699999999993</v>
      </c>
    </row>
    <row r="151" spans="11:12" x14ac:dyDescent="0.25">
      <c r="K151" s="74">
        <v>44191</v>
      </c>
      <c r="L151" s="47">
        <v>86.781000000000006</v>
      </c>
    </row>
    <row r="152" spans="11:12" x14ac:dyDescent="0.25">
      <c r="K152" s="74">
        <v>44198</v>
      </c>
      <c r="L152" s="47">
        <v>85.505700000000004</v>
      </c>
    </row>
    <row r="153" spans="11:12" x14ac:dyDescent="0.25">
      <c r="K153" s="74">
        <v>44205</v>
      </c>
      <c r="L153" s="47">
        <v>87.054599999999994</v>
      </c>
    </row>
    <row r="154" spans="11:12" x14ac:dyDescent="0.25">
      <c r="K154" s="74">
        <v>44212</v>
      </c>
      <c r="L154" s="47">
        <v>87.5852</v>
      </c>
    </row>
    <row r="155" spans="11:12" x14ac:dyDescent="0.25">
      <c r="K155" s="74">
        <v>44219</v>
      </c>
      <c r="L155" s="47">
        <v>87.910399999999996</v>
      </c>
    </row>
    <row r="156" spans="11:12" x14ac:dyDescent="0.25">
      <c r="K156" s="74">
        <v>44226</v>
      </c>
      <c r="L156" s="47">
        <v>89.384799999999998</v>
      </c>
    </row>
    <row r="157" spans="11:12" x14ac:dyDescent="0.25">
      <c r="K157" s="74" t="s">
        <v>53</v>
      </c>
      <c r="L157" s="47" t="s">
        <v>53</v>
      </c>
    </row>
    <row r="158" spans="11:12" x14ac:dyDescent="0.25">
      <c r="K158" s="74" t="s">
        <v>53</v>
      </c>
      <c r="L158" s="47" t="s">
        <v>53</v>
      </c>
    </row>
    <row r="159" spans="11:12" x14ac:dyDescent="0.25">
      <c r="K159" s="74" t="s">
        <v>53</v>
      </c>
      <c r="L159" s="47" t="s">
        <v>53</v>
      </c>
    </row>
    <row r="160" spans="11:12" x14ac:dyDescent="0.25">
      <c r="K160" s="74" t="s">
        <v>53</v>
      </c>
      <c r="L160" s="47" t="s">
        <v>53</v>
      </c>
    </row>
    <row r="161" spans="11:12" x14ac:dyDescent="0.25">
      <c r="K161" s="74" t="s">
        <v>53</v>
      </c>
      <c r="L161" s="47" t="s">
        <v>53</v>
      </c>
    </row>
    <row r="162" spans="11:12" x14ac:dyDescent="0.25">
      <c r="K162" s="74" t="s">
        <v>53</v>
      </c>
      <c r="L162" s="47" t="s">
        <v>53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100.895</v>
      </c>
    </row>
    <row r="260" spans="11:12" x14ac:dyDescent="0.25">
      <c r="K260" s="74">
        <v>43918</v>
      </c>
      <c r="L260" s="47">
        <v>103.44540000000001</v>
      </c>
    </row>
    <row r="261" spans="11:12" x14ac:dyDescent="0.25">
      <c r="K261" s="74">
        <v>43925</v>
      </c>
      <c r="L261" s="47">
        <v>102.9134</v>
      </c>
    </row>
    <row r="262" spans="11:12" x14ac:dyDescent="0.25">
      <c r="K262" s="74">
        <v>43932</v>
      </c>
      <c r="L262" s="47">
        <v>98.182500000000005</v>
      </c>
    </row>
    <row r="263" spans="11:12" x14ac:dyDescent="0.25">
      <c r="K263" s="74">
        <v>43939</v>
      </c>
      <c r="L263" s="47">
        <v>98.164599999999993</v>
      </c>
    </row>
    <row r="264" spans="11:12" x14ac:dyDescent="0.25">
      <c r="K264" s="74">
        <v>43946</v>
      </c>
      <c r="L264" s="47">
        <v>99.006</v>
      </c>
    </row>
    <row r="265" spans="11:12" x14ac:dyDescent="0.25">
      <c r="K265" s="74">
        <v>43953</v>
      </c>
      <c r="L265" s="47">
        <v>98.509900000000002</v>
      </c>
    </row>
    <row r="266" spans="11:12" x14ac:dyDescent="0.25">
      <c r="K266" s="74">
        <v>43960</v>
      </c>
      <c r="L266" s="47">
        <v>87.899299999999997</v>
      </c>
    </row>
    <row r="267" spans="11:12" x14ac:dyDescent="0.25">
      <c r="K267" s="74">
        <v>43967</v>
      </c>
      <c r="L267" s="47">
        <v>87.561899999999994</v>
      </c>
    </row>
    <row r="268" spans="11:12" x14ac:dyDescent="0.25">
      <c r="K268" s="74">
        <v>43974</v>
      </c>
      <c r="L268" s="47">
        <v>87.920199999999994</v>
      </c>
    </row>
    <row r="269" spans="11:12" x14ac:dyDescent="0.25">
      <c r="K269" s="74">
        <v>43981</v>
      </c>
      <c r="L269" s="47">
        <v>88.326300000000003</v>
      </c>
    </row>
    <row r="270" spans="11:12" x14ac:dyDescent="0.25">
      <c r="K270" s="74">
        <v>43988</v>
      </c>
      <c r="L270" s="47">
        <v>95.712800000000001</v>
      </c>
    </row>
    <row r="271" spans="11:12" x14ac:dyDescent="0.25">
      <c r="K271" s="74">
        <v>43995</v>
      </c>
      <c r="L271" s="47">
        <v>98.374700000000004</v>
      </c>
    </row>
    <row r="272" spans="11:12" x14ac:dyDescent="0.25">
      <c r="K272" s="74">
        <v>44002</v>
      </c>
      <c r="L272" s="47">
        <v>99.882900000000006</v>
      </c>
    </row>
    <row r="273" spans="11:12" x14ac:dyDescent="0.25">
      <c r="K273" s="74">
        <v>44009</v>
      </c>
      <c r="L273" s="47">
        <v>98.976299999999995</v>
      </c>
    </row>
    <row r="274" spans="11:12" x14ac:dyDescent="0.25">
      <c r="K274" s="74">
        <v>44016</v>
      </c>
      <c r="L274" s="47">
        <v>97.109200000000001</v>
      </c>
    </row>
    <row r="275" spans="11:12" x14ac:dyDescent="0.25">
      <c r="K275" s="74">
        <v>44023</v>
      </c>
      <c r="L275" s="47">
        <v>93.453699999999998</v>
      </c>
    </row>
    <row r="276" spans="11:12" x14ac:dyDescent="0.25">
      <c r="K276" s="74">
        <v>44030</v>
      </c>
      <c r="L276" s="47">
        <v>93.675600000000003</v>
      </c>
    </row>
    <row r="277" spans="11:12" x14ac:dyDescent="0.25">
      <c r="K277" s="74">
        <v>44037</v>
      </c>
      <c r="L277" s="47">
        <v>93.666799999999995</v>
      </c>
    </row>
    <row r="278" spans="11:12" x14ac:dyDescent="0.25">
      <c r="K278" s="74">
        <v>44044</v>
      </c>
      <c r="L278" s="47">
        <v>96.985200000000006</v>
      </c>
    </row>
    <row r="279" spans="11:12" x14ac:dyDescent="0.25">
      <c r="K279" s="74">
        <v>44051</v>
      </c>
      <c r="L279" s="47">
        <v>102.37009999999999</v>
      </c>
    </row>
    <row r="280" spans="11:12" x14ac:dyDescent="0.25">
      <c r="K280" s="74">
        <v>44058</v>
      </c>
      <c r="L280" s="47">
        <v>103.6417</v>
      </c>
    </row>
    <row r="281" spans="11:12" x14ac:dyDescent="0.25">
      <c r="K281" s="74">
        <v>44065</v>
      </c>
      <c r="L281" s="47">
        <v>101.4789</v>
      </c>
    </row>
    <row r="282" spans="11:12" x14ac:dyDescent="0.25">
      <c r="K282" s="74">
        <v>44072</v>
      </c>
      <c r="L282" s="47">
        <v>100.601</v>
      </c>
    </row>
    <row r="283" spans="11:12" x14ac:dyDescent="0.25">
      <c r="K283" s="74">
        <v>44079</v>
      </c>
      <c r="L283" s="47">
        <v>109.54349999999999</v>
      </c>
    </row>
    <row r="284" spans="11:12" x14ac:dyDescent="0.25">
      <c r="K284" s="74">
        <v>44086</v>
      </c>
      <c r="L284" s="47">
        <v>110.11450000000001</v>
      </c>
    </row>
    <row r="285" spans="11:12" x14ac:dyDescent="0.25">
      <c r="K285" s="74">
        <v>44093</v>
      </c>
      <c r="L285" s="47">
        <v>108.4584</v>
      </c>
    </row>
    <row r="286" spans="11:12" x14ac:dyDescent="0.25">
      <c r="K286" s="74">
        <v>44100</v>
      </c>
      <c r="L286" s="47">
        <v>93.418000000000006</v>
      </c>
    </row>
    <row r="287" spans="11:12" x14ac:dyDescent="0.25">
      <c r="K287" s="74">
        <v>44107</v>
      </c>
      <c r="L287" s="47">
        <v>93.106200000000001</v>
      </c>
    </row>
    <row r="288" spans="11:12" x14ac:dyDescent="0.25">
      <c r="K288" s="74">
        <v>44114</v>
      </c>
      <c r="L288" s="47">
        <v>91.634500000000003</v>
      </c>
    </row>
    <row r="289" spans="11:12" x14ac:dyDescent="0.25">
      <c r="K289" s="74">
        <v>44121</v>
      </c>
      <c r="L289" s="47">
        <v>94.947500000000005</v>
      </c>
    </row>
    <row r="290" spans="11:12" x14ac:dyDescent="0.25">
      <c r="K290" s="74">
        <v>44128</v>
      </c>
      <c r="L290" s="47">
        <v>91.688299999999998</v>
      </c>
    </row>
    <row r="291" spans="11:12" x14ac:dyDescent="0.25">
      <c r="K291" s="74">
        <v>44135</v>
      </c>
      <c r="L291" s="47">
        <v>92.1614</v>
      </c>
    </row>
    <row r="292" spans="11:12" x14ac:dyDescent="0.25">
      <c r="K292" s="74">
        <v>44142</v>
      </c>
      <c r="L292" s="47">
        <v>92.153999999999996</v>
      </c>
    </row>
    <row r="293" spans="11:12" x14ac:dyDescent="0.25">
      <c r="K293" s="74">
        <v>44149</v>
      </c>
      <c r="L293" s="47">
        <v>91.185900000000004</v>
      </c>
    </row>
    <row r="294" spans="11:12" x14ac:dyDescent="0.25">
      <c r="K294" s="74">
        <v>44156</v>
      </c>
      <c r="L294" s="47">
        <v>91.833399999999997</v>
      </c>
    </row>
    <row r="295" spans="11:12" x14ac:dyDescent="0.25">
      <c r="K295" s="74">
        <v>44163</v>
      </c>
      <c r="L295" s="47">
        <v>91.844499999999996</v>
      </c>
    </row>
    <row r="296" spans="11:12" x14ac:dyDescent="0.25">
      <c r="K296" s="74">
        <v>44170</v>
      </c>
      <c r="L296" s="47">
        <v>90.240099999999998</v>
      </c>
    </row>
    <row r="297" spans="11:12" x14ac:dyDescent="0.25">
      <c r="K297" s="74">
        <v>44177</v>
      </c>
      <c r="L297" s="47">
        <v>91.272800000000004</v>
      </c>
    </row>
    <row r="298" spans="11:12" x14ac:dyDescent="0.25">
      <c r="K298" s="74">
        <v>44184</v>
      </c>
      <c r="L298" s="47">
        <v>92.630399999999995</v>
      </c>
    </row>
    <row r="299" spans="11:12" x14ac:dyDescent="0.25">
      <c r="K299" s="74">
        <v>44191</v>
      </c>
      <c r="L299" s="47">
        <v>88.277199999999993</v>
      </c>
    </row>
    <row r="300" spans="11:12" x14ac:dyDescent="0.25">
      <c r="K300" s="74">
        <v>44198</v>
      </c>
      <c r="L300" s="47">
        <v>87.035799999999995</v>
      </c>
    </row>
    <row r="301" spans="11:12" x14ac:dyDescent="0.25">
      <c r="K301" s="74">
        <v>44205</v>
      </c>
      <c r="L301" s="47">
        <v>88.930300000000003</v>
      </c>
    </row>
    <row r="302" spans="11:12" x14ac:dyDescent="0.25">
      <c r="K302" s="74">
        <v>44212</v>
      </c>
      <c r="L302" s="47">
        <v>88.931799999999996</v>
      </c>
    </row>
    <row r="303" spans="11:12" x14ac:dyDescent="0.25">
      <c r="K303" s="74">
        <v>44219</v>
      </c>
      <c r="L303" s="47">
        <v>89.520099999999999</v>
      </c>
    </row>
    <row r="304" spans="11:12" x14ac:dyDescent="0.25">
      <c r="K304" s="74">
        <v>44226</v>
      </c>
      <c r="L304" s="47">
        <v>93.125100000000003</v>
      </c>
    </row>
    <row r="305" spans="11:12" x14ac:dyDescent="0.25">
      <c r="K305" s="74" t="s">
        <v>53</v>
      </c>
      <c r="L305" s="47" t="s">
        <v>53</v>
      </c>
    </row>
    <row r="306" spans="11:12" x14ac:dyDescent="0.25">
      <c r="K306" s="74" t="s">
        <v>53</v>
      </c>
      <c r="L306" s="47" t="s">
        <v>53</v>
      </c>
    </row>
    <row r="307" spans="11:12" x14ac:dyDescent="0.25">
      <c r="K307" s="74" t="s">
        <v>53</v>
      </c>
      <c r="L307" s="47" t="s">
        <v>53</v>
      </c>
    </row>
    <row r="308" spans="11:12" x14ac:dyDescent="0.25">
      <c r="K308" s="74" t="s">
        <v>53</v>
      </c>
      <c r="L308" s="47" t="s">
        <v>53</v>
      </c>
    </row>
    <row r="309" spans="11:12" x14ac:dyDescent="0.25">
      <c r="K309" s="74" t="s">
        <v>53</v>
      </c>
      <c r="L309" s="47" t="s">
        <v>53</v>
      </c>
    </row>
    <row r="310" spans="11:12" x14ac:dyDescent="0.25">
      <c r="K310" s="74" t="s">
        <v>53</v>
      </c>
      <c r="L310" s="47" t="s">
        <v>53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3DFB9-95FD-4592-B472-1C889E34287D}">
  <sheetPr codeName="Sheet14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29</v>
      </c>
    </row>
    <row r="2" spans="1:12" ht="19.5" customHeight="1" x14ac:dyDescent="0.3">
      <c r="A2" s="7" t="str">
        <f>"Weekly Payroll Jobs and Wages in Australia - " &amp;$L$1</f>
        <v>Weekly Payroll Jobs and Wages in Australia - Financial and insurance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44226</v>
      </c>
    </row>
    <row r="3" spans="1:12" ht="15" customHeight="1" x14ac:dyDescent="0.25">
      <c r="A3" s="38" t="str">
        <f>"Week ending "&amp;TEXT($L$2,"dddd dd mmmm yyyy")</f>
        <v>Week ending Saturday 30 January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44198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44205</v>
      </c>
    </row>
    <row r="6" spans="1:12" ht="16.5" customHeight="1" thickBot="1" x14ac:dyDescent="0.3">
      <c r="A6" s="36" t="str">
        <f>"Change in payroll jobs and total wages, "&amp;$L$1</f>
        <v>Change in payroll jobs and total wages, Financial and insurance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44212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44219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C8" s="95" t="str">
        <f>"% Change between " &amp; TEXT($L$4,"dd mmm yyyy")&amp;" and "&amp; TEXT($L$2,"dd mmm yyyy") &amp; " (monthly change)"</f>
        <v>% Change between 02 Jan 2021 and 30 Jan 2021 (monthly change)</v>
      </c>
      <c r="D8" s="78" t="str">
        <f>"% Change between " &amp; TEXT($L$7,"dd mmm yyyy")&amp;" and "&amp; TEXT($L$2,"dd mmm yyyy") &amp; " (weekly change)"</f>
        <v>% Change between 23 Jan 2021 and 30 Jan 2021 (weekly change)</v>
      </c>
      <c r="E8" s="80" t="str">
        <f>"% Change between " &amp; TEXT($L$6,"dd mmm yyyy")&amp;" and "&amp; TEXT($L$7,"dd mmm yyyy") &amp; " (weekly change)"</f>
        <v>% Change between 16 Jan 2021 and 23 Jan 2021 (weekly change)</v>
      </c>
      <c r="F8" s="93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G8" s="95" t="str">
        <f>"% Change between " &amp; TEXT($L$4,"dd mmm yyyy")&amp;" and "&amp; TEXT($L$2,"dd mmm yyyy") &amp; " (monthly change)"</f>
        <v>% Change between 02 Jan 2021 and 30 Jan 2021 (monthly change)</v>
      </c>
      <c r="H8" s="78" t="str">
        <f>"% Change between " &amp; TEXT($L$7,"dd mmm yyyy")&amp;" and "&amp; TEXT($L$2,"dd mmm yyyy") &amp; " (weekly change)"</f>
        <v>% Change between 23 Jan 2021 and 30 Jan 2021 (weekly change)</v>
      </c>
      <c r="I8" s="80" t="str">
        <f>"% Change between " &amp; TEXT($L$6,"dd mmm yyyy")&amp;" and "&amp; TEXT($L$7,"dd mmm yyyy") &amp; " (weekly change)"</f>
        <v>% Change between 16 Jan 2021 and 23 Jan 2021 (weekly change)</v>
      </c>
      <c r="J8" s="57"/>
      <c r="K8" s="43" t="s">
        <v>68</v>
      </c>
      <c r="L8" s="44">
        <v>44226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4.9841389171069839E-2</v>
      </c>
      <c r="C11" s="32">
        <v>2.2231647710162283E-2</v>
      </c>
      <c r="D11" s="32">
        <v>2.7134719252521755E-3</v>
      </c>
      <c r="E11" s="32">
        <v>2.2180775598414915E-3</v>
      </c>
      <c r="F11" s="32">
        <v>-5.9498790356545705E-2</v>
      </c>
      <c r="G11" s="32">
        <v>1.5063168018474959E-2</v>
      </c>
      <c r="H11" s="32">
        <v>4.6820185018390248E-3</v>
      </c>
      <c r="I11" s="68">
        <v>-5.0137605929277962E-3</v>
      </c>
      <c r="J11" s="46"/>
      <c r="K11" s="46"/>
      <c r="L11" s="47"/>
    </row>
    <row r="12" spans="1:12" x14ac:dyDescent="0.25">
      <c r="A12" s="69" t="s">
        <v>6</v>
      </c>
      <c r="B12" s="32">
        <v>4.8802866694194869E-2</v>
      </c>
      <c r="C12" s="32">
        <v>2.0607410016898475E-2</v>
      </c>
      <c r="D12" s="32">
        <v>5.6832222336726801E-3</v>
      </c>
      <c r="E12" s="32">
        <v>6.1870776912420489E-4</v>
      </c>
      <c r="F12" s="32">
        <v>-0.11863444763964104</v>
      </c>
      <c r="G12" s="32">
        <v>1.9757468047412852E-2</v>
      </c>
      <c r="H12" s="32">
        <v>1.0350273993277481E-2</v>
      </c>
      <c r="I12" s="68">
        <v>-9.0445236358712711E-3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4.1537045334202327E-2</v>
      </c>
      <c r="C13" s="32">
        <v>1.9926289926289975E-2</v>
      </c>
      <c r="D13" s="32">
        <v>5.3065364564905959E-3</v>
      </c>
      <c r="E13" s="32">
        <v>1.9932874273198564E-3</v>
      </c>
      <c r="F13" s="32">
        <v>-6.5574512662960327E-3</v>
      </c>
      <c r="G13" s="32">
        <v>4.3145702606006697E-3</v>
      </c>
      <c r="H13" s="32">
        <v>4.5284719395128903E-3</v>
      </c>
      <c r="I13" s="68">
        <v>2.3189178234515051E-3</v>
      </c>
      <c r="J13" s="46"/>
      <c r="K13" s="46"/>
      <c r="L13" s="47"/>
    </row>
    <row r="14" spans="1:12" ht="15" customHeight="1" x14ac:dyDescent="0.25">
      <c r="A14" s="69" t="s">
        <v>44</v>
      </c>
      <c r="B14" s="32">
        <v>4.4530064417550808E-2</v>
      </c>
      <c r="C14" s="32">
        <v>2.420355488967596E-2</v>
      </c>
      <c r="D14" s="32">
        <v>-5.494792527690473E-3</v>
      </c>
      <c r="E14" s="32">
        <v>5.6692546842009861E-3</v>
      </c>
      <c r="F14" s="32">
        <v>-9.1121068096491342E-3</v>
      </c>
      <c r="G14" s="32">
        <v>1.2493783251903867E-2</v>
      </c>
      <c r="H14" s="32">
        <v>-7.0562667461203654E-3</v>
      </c>
      <c r="I14" s="68">
        <v>-8.8474587609721489E-4</v>
      </c>
      <c r="J14" s="46"/>
      <c r="K14" s="46"/>
      <c r="L14" s="47"/>
    </row>
    <row r="15" spans="1:12" ht="15" customHeight="1" x14ac:dyDescent="0.25">
      <c r="A15" s="69" t="s">
        <v>4</v>
      </c>
      <c r="B15" s="32">
        <v>6.3810370897447344E-2</v>
      </c>
      <c r="C15" s="32">
        <v>1.7864771711842087E-2</v>
      </c>
      <c r="D15" s="32">
        <v>-3.0490956072350972E-3</v>
      </c>
      <c r="E15" s="32">
        <v>2.5068939583856586E-3</v>
      </c>
      <c r="F15" s="32">
        <v>2.085854784100416E-2</v>
      </c>
      <c r="G15" s="32">
        <v>1.8748310446063954E-3</v>
      </c>
      <c r="H15" s="32">
        <v>-5.8714474776895287E-3</v>
      </c>
      <c r="I15" s="68">
        <v>-6.4859143531778018E-3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0.10082868821999269</v>
      </c>
      <c r="C16" s="32">
        <v>3.2366937016854669E-2</v>
      </c>
      <c r="D16" s="32">
        <v>-4.3805188059519162E-3</v>
      </c>
      <c r="E16" s="32">
        <v>5.6537102473497303E-3</v>
      </c>
      <c r="F16" s="32">
        <v>7.2086016279453213E-2</v>
      </c>
      <c r="G16" s="32">
        <v>3.959451489227872E-2</v>
      </c>
      <c r="H16" s="32">
        <v>-6.9274218382281427E-3</v>
      </c>
      <c r="I16" s="68">
        <v>-1.1916485205373362E-2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3.4075313807531149E-3</v>
      </c>
      <c r="C17" s="32">
        <v>4.5398430688753155E-2</v>
      </c>
      <c r="D17" s="32">
        <v>2.9039812646369789E-3</v>
      </c>
      <c r="E17" s="32">
        <v>1.6730801405384632E-4</v>
      </c>
      <c r="F17" s="32">
        <v>-6.8556845412952705E-2</v>
      </c>
      <c r="G17" s="32">
        <v>-1.1246032305541886E-3</v>
      </c>
      <c r="H17" s="32">
        <v>4.3319088985960263E-4</v>
      </c>
      <c r="I17" s="68">
        <v>-1.5571195903928414E-3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4.1194234728894941E-2</v>
      </c>
      <c r="C18" s="32">
        <v>5.0567867036011016E-2</v>
      </c>
      <c r="D18" s="32">
        <v>6.7282321899742037E-4</v>
      </c>
      <c r="E18" s="32">
        <v>1.2692050768203123E-2</v>
      </c>
      <c r="F18" s="32">
        <v>-9.5307198476184851E-2</v>
      </c>
      <c r="G18" s="32">
        <v>3.2088025409065413E-2</v>
      </c>
      <c r="H18" s="32">
        <v>-5.6682286704303531E-2</v>
      </c>
      <c r="I18" s="68">
        <v>-2.3636264615828351E-2</v>
      </c>
      <c r="J18" s="46"/>
      <c r="K18" s="46"/>
      <c r="L18" s="47"/>
    </row>
    <row r="19" spans="1:12" x14ac:dyDescent="0.25">
      <c r="A19" s="70" t="s">
        <v>1</v>
      </c>
      <c r="B19" s="32">
        <v>4.7490304709141284E-2</v>
      </c>
      <c r="C19" s="32">
        <v>4.1719008264462731E-2</v>
      </c>
      <c r="D19" s="32">
        <v>3.8095238095237072E-4</v>
      </c>
      <c r="E19" s="32">
        <v>5.2938062466911795E-4</v>
      </c>
      <c r="F19" s="32">
        <v>2.1015743093615535E-2</v>
      </c>
      <c r="G19" s="32">
        <v>4.7648980495103022E-2</v>
      </c>
      <c r="H19" s="32">
        <v>3.7170078958481678E-3</v>
      </c>
      <c r="I19" s="68">
        <v>-1.6474587034756238E-2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4.1580492244301936E-2</v>
      </c>
      <c r="C21" s="32">
        <v>2.1120501595674357E-2</v>
      </c>
      <c r="D21" s="32">
        <v>2.89533741622372E-3</v>
      </c>
      <c r="E21" s="32">
        <v>1.4561655592737477E-3</v>
      </c>
      <c r="F21" s="32">
        <v>-9.7396130298616046E-2</v>
      </c>
      <c r="G21" s="32">
        <v>1.3747807754799668E-2</v>
      </c>
      <c r="H21" s="32">
        <v>4.930639996584496E-3</v>
      </c>
      <c r="I21" s="68">
        <v>-5.7622733897049194E-3</v>
      </c>
      <c r="J21" s="46"/>
      <c r="K21" s="46"/>
      <c r="L21" s="46"/>
    </row>
    <row r="22" spans="1:12" x14ac:dyDescent="0.25">
      <c r="A22" s="69" t="s">
        <v>13</v>
      </c>
      <c r="B22" s="32">
        <v>3.9282362152303962E-2</v>
      </c>
      <c r="C22" s="32">
        <v>1.9691391246348777E-2</v>
      </c>
      <c r="D22" s="32">
        <v>1.5035939695404732E-3</v>
      </c>
      <c r="E22" s="32">
        <v>2.3593663674814636E-3</v>
      </c>
      <c r="F22" s="32">
        <v>-1.1682254051847862E-2</v>
      </c>
      <c r="G22" s="32">
        <v>1.5558966751558545E-2</v>
      </c>
      <c r="H22" s="32">
        <v>3.6728627900235455E-3</v>
      </c>
      <c r="I22" s="68">
        <v>-3.4039395559750663E-3</v>
      </c>
      <c r="J22" s="46"/>
      <c r="K22" s="52" t="s">
        <v>12</v>
      </c>
      <c r="L22" s="46" t="s">
        <v>60</v>
      </c>
    </row>
    <row r="23" spans="1:12" x14ac:dyDescent="0.25">
      <c r="A23" s="70" t="s">
        <v>69</v>
      </c>
      <c r="B23" s="32">
        <v>0.32336238079579083</v>
      </c>
      <c r="C23" s="32">
        <v>0.13955684553305958</v>
      </c>
      <c r="D23" s="32">
        <v>4.8552631578947292E-2</v>
      </c>
      <c r="E23" s="32">
        <v>1.2798522232484455E-2</v>
      </c>
      <c r="F23" s="32">
        <v>0.22615108608618861</v>
      </c>
      <c r="G23" s="32">
        <v>0.10734001095974155</v>
      </c>
      <c r="H23" s="32">
        <v>4.908950244027066E-2</v>
      </c>
      <c r="I23" s="68">
        <v>7.860761402658456E-3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2.8075976171341832E-2</v>
      </c>
      <c r="C24" s="32">
        <v>3.7926566987340538E-2</v>
      </c>
      <c r="D24" s="32">
        <v>3.672866697290722E-5</v>
      </c>
      <c r="E24" s="32">
        <v>4.5120841590946537E-3</v>
      </c>
      <c r="F24" s="32">
        <v>-2.2524944560605165E-2</v>
      </c>
      <c r="G24" s="32">
        <v>4.969070290057731E-2</v>
      </c>
      <c r="H24" s="32">
        <v>6.4693512522073782E-3</v>
      </c>
      <c r="I24" s="68">
        <v>-7.8523081050838606E-3</v>
      </c>
      <c r="J24" s="46"/>
      <c r="K24" s="46" t="s">
        <v>69</v>
      </c>
      <c r="L24" s="47">
        <v>116.13</v>
      </c>
    </row>
    <row r="25" spans="1:12" x14ac:dyDescent="0.25">
      <c r="A25" s="69" t="s">
        <v>47</v>
      </c>
      <c r="B25" s="32">
        <v>3.8646298979560401E-2</v>
      </c>
      <c r="C25" s="32">
        <v>1.9428113227529131E-2</v>
      </c>
      <c r="D25" s="32">
        <v>1.1982080370873671E-3</v>
      </c>
      <c r="E25" s="32">
        <v>2.495047145219198E-3</v>
      </c>
      <c r="F25" s="32">
        <v>-5.633648737843111E-2</v>
      </c>
      <c r="G25" s="32">
        <v>2.3764400537082953E-2</v>
      </c>
      <c r="H25" s="32">
        <v>6.5068750380294915E-3</v>
      </c>
      <c r="I25" s="68">
        <v>-4.8623155529911033E-3</v>
      </c>
      <c r="J25" s="46"/>
      <c r="K25" s="46" t="s">
        <v>46</v>
      </c>
      <c r="L25" s="47">
        <v>99.05</v>
      </c>
    </row>
    <row r="26" spans="1:12" x14ac:dyDescent="0.25">
      <c r="A26" s="69" t="s">
        <v>48</v>
      </c>
      <c r="B26" s="32">
        <v>5.6019138936599822E-2</v>
      </c>
      <c r="C26" s="32">
        <v>1.4799666261585465E-2</v>
      </c>
      <c r="D26" s="32">
        <v>2.5525700411241914E-3</v>
      </c>
      <c r="E26" s="32">
        <v>1.0314086351324026E-3</v>
      </c>
      <c r="F26" s="32">
        <v>-8.7755191132915189E-2</v>
      </c>
      <c r="G26" s="32">
        <v>6.3395271894481908E-3</v>
      </c>
      <c r="H26" s="32">
        <v>6.0937517609396252E-3</v>
      </c>
      <c r="I26" s="68">
        <v>-3.973848487652587E-3</v>
      </c>
      <c r="J26" s="46"/>
      <c r="K26" s="46" t="s">
        <v>47</v>
      </c>
      <c r="L26" s="47">
        <v>101.89</v>
      </c>
    </row>
    <row r="27" spans="1:12" ht="17.25" customHeight="1" x14ac:dyDescent="0.25">
      <c r="A27" s="69" t="s">
        <v>49</v>
      </c>
      <c r="B27" s="32">
        <v>6.8039215686274579E-2</v>
      </c>
      <c r="C27" s="32">
        <v>1.4988149809119777E-2</v>
      </c>
      <c r="D27" s="32">
        <v>2.3280030272028185E-3</v>
      </c>
      <c r="E27" s="32">
        <v>1.3612888739193973E-3</v>
      </c>
      <c r="F27" s="32">
        <v>-5.9388993206671237E-2</v>
      </c>
      <c r="G27" s="32">
        <v>1.277519000979277E-3</v>
      </c>
      <c r="H27" s="32">
        <v>-1.1200836227676092E-4</v>
      </c>
      <c r="I27" s="68">
        <v>-7.0294744079816285E-3</v>
      </c>
      <c r="J27" s="59"/>
      <c r="K27" s="50" t="s">
        <v>48</v>
      </c>
      <c r="L27" s="47">
        <v>104.06</v>
      </c>
    </row>
    <row r="28" spans="1:12" x14ac:dyDescent="0.25">
      <c r="A28" s="69" t="s">
        <v>50</v>
      </c>
      <c r="B28" s="32">
        <v>7.9525747655282197E-2</v>
      </c>
      <c r="C28" s="32">
        <v>1.3776485251350223E-2</v>
      </c>
      <c r="D28" s="32">
        <v>5.2980678119720626E-3</v>
      </c>
      <c r="E28" s="32">
        <v>-2.883031301482708E-4</v>
      </c>
      <c r="F28" s="32">
        <v>1.1735822123939199E-2</v>
      </c>
      <c r="G28" s="32">
        <v>3.8974694391871179E-3</v>
      </c>
      <c r="H28" s="32">
        <v>1.1243923380011012E-4</v>
      </c>
      <c r="I28" s="68">
        <v>1.802214367601529E-3</v>
      </c>
      <c r="J28" s="54"/>
      <c r="K28" s="41" t="s">
        <v>49</v>
      </c>
      <c r="L28" s="47">
        <v>105.23</v>
      </c>
    </row>
    <row r="29" spans="1:12" ht="15.75" thickBot="1" x14ac:dyDescent="0.3">
      <c r="A29" s="71" t="s">
        <v>51</v>
      </c>
      <c r="B29" s="72">
        <v>0.10833906071019461</v>
      </c>
      <c r="C29" s="72">
        <v>5.452026324904713E-3</v>
      </c>
      <c r="D29" s="72">
        <v>6.1490467937608262E-3</v>
      </c>
      <c r="E29" s="72">
        <v>-3.4650034650030026E-4</v>
      </c>
      <c r="F29" s="72">
        <v>0.13328154224244715</v>
      </c>
      <c r="G29" s="72">
        <v>2.0636315250569748E-2</v>
      </c>
      <c r="H29" s="72">
        <v>-1.9377269456934521E-2</v>
      </c>
      <c r="I29" s="73">
        <v>1.7686752340287049E-2</v>
      </c>
      <c r="J29" s="54"/>
      <c r="K29" s="41" t="s">
        <v>50</v>
      </c>
      <c r="L29" s="47">
        <v>106.49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110.23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Financial and insurance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69</v>
      </c>
      <c r="L33" s="47">
        <v>126.21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102.8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103.74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105.33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106.56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107.38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110.16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69</v>
      </c>
      <c r="L42" s="47">
        <v>132.34</v>
      </c>
    </row>
    <row r="43" spans="1:12" x14ac:dyDescent="0.25">
      <c r="K43" s="46" t="s">
        <v>46</v>
      </c>
      <c r="L43" s="47">
        <v>102.81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103.86</v>
      </c>
    </row>
    <row r="45" spans="1:12" ht="15.4" customHeight="1" x14ac:dyDescent="0.25">
      <c r="A45" s="26" t="str">
        <f>"Indexed number of payroll jobs in "&amp;$L$1&amp;" each week by age group"</f>
        <v>Indexed number of payroll jobs in Financial and insurance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105.6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106.8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107.95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110.83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102.23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101.26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100.58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104.27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107.58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90.75</v>
      </c>
    </row>
    <row r="59" spans="1:12" ht="15.4" customHeight="1" x14ac:dyDescent="0.25">
      <c r="K59" s="41" t="s">
        <v>2</v>
      </c>
      <c r="L59" s="47">
        <v>96.25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Financial and insurance services each week by State and Territory</v>
      </c>
      <c r="K60" s="41" t="s">
        <v>1</v>
      </c>
      <c r="L60" s="47">
        <v>103.66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103.6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102.52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103.57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106.33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112.15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94.83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102.81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108.41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104.15</v>
      </c>
    </row>
    <row r="72" spans="1:12" ht="15.4" customHeight="1" x14ac:dyDescent="0.25">
      <c r="K72" s="46" t="s">
        <v>5</v>
      </c>
      <c r="L72" s="47">
        <v>103.2</v>
      </c>
    </row>
    <row r="73" spans="1:12" ht="15.4" customHeight="1" x14ac:dyDescent="0.25">
      <c r="K73" s="46" t="s">
        <v>44</v>
      </c>
      <c r="L73" s="47">
        <v>103</v>
      </c>
    </row>
    <row r="74" spans="1:12" ht="15.4" customHeight="1" x14ac:dyDescent="0.25">
      <c r="K74" s="50" t="s">
        <v>4</v>
      </c>
      <c r="L74" s="47">
        <v>105.84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Financial and insurance services each week by State and Territory</v>
      </c>
      <c r="K75" s="41" t="s">
        <v>3</v>
      </c>
      <c r="L75" s="47">
        <v>111.48</v>
      </c>
    </row>
    <row r="76" spans="1:12" ht="15.4" customHeight="1" x14ac:dyDescent="0.25">
      <c r="K76" s="41" t="s">
        <v>43</v>
      </c>
      <c r="L76" s="47">
        <v>93.87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102.89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108.69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102.18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102.14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99.83</v>
      </c>
    </row>
    <row r="85" spans="1:12" ht="15.4" customHeight="1" x14ac:dyDescent="0.25">
      <c r="K85" s="50" t="s">
        <v>4</v>
      </c>
      <c r="L85" s="47">
        <v>103.21</v>
      </c>
    </row>
    <row r="86" spans="1:12" ht="15.4" customHeight="1" x14ac:dyDescent="0.25">
      <c r="K86" s="41" t="s">
        <v>3</v>
      </c>
      <c r="L86" s="47">
        <v>104.14</v>
      </c>
    </row>
    <row r="87" spans="1:12" ht="15.4" customHeight="1" x14ac:dyDescent="0.25">
      <c r="K87" s="41" t="s">
        <v>43</v>
      </c>
      <c r="L87" s="47">
        <v>98.87</v>
      </c>
    </row>
    <row r="88" spans="1:12" ht="15.4" customHeight="1" x14ac:dyDescent="0.25">
      <c r="K88" s="41" t="s">
        <v>2</v>
      </c>
      <c r="L88" s="47">
        <v>100.33</v>
      </c>
    </row>
    <row r="89" spans="1:12" ht="15.4" customHeight="1" x14ac:dyDescent="0.25">
      <c r="K89" s="41" t="s">
        <v>1</v>
      </c>
      <c r="L89" s="47">
        <v>97.09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103.71</v>
      </c>
    </row>
    <row r="92" spans="1:12" ht="15" customHeight="1" x14ac:dyDescent="0.25">
      <c r="K92" s="46" t="s">
        <v>5</v>
      </c>
      <c r="L92" s="47">
        <v>103.68</v>
      </c>
    </row>
    <row r="93" spans="1:12" ht="15" customHeight="1" x14ac:dyDescent="0.25">
      <c r="A93" s="26"/>
      <c r="K93" s="46" t="s">
        <v>44</v>
      </c>
      <c r="L93" s="47">
        <v>102.2</v>
      </c>
    </row>
    <row r="94" spans="1:12" ht="15" customHeight="1" x14ac:dyDescent="0.25">
      <c r="K94" s="50" t="s">
        <v>4</v>
      </c>
      <c r="L94" s="47">
        <v>105.38</v>
      </c>
    </row>
    <row r="95" spans="1:12" ht="15" customHeight="1" x14ac:dyDescent="0.25">
      <c r="K95" s="41" t="s">
        <v>3</v>
      </c>
      <c r="L95" s="47">
        <v>107.04</v>
      </c>
    </row>
    <row r="96" spans="1:12" ht="15" customHeight="1" x14ac:dyDescent="0.25">
      <c r="K96" s="41" t="s">
        <v>43</v>
      </c>
      <c r="L96" s="47">
        <v>102.04</v>
      </c>
    </row>
    <row r="97" spans="1:12" ht="15" customHeight="1" x14ac:dyDescent="0.25">
      <c r="K97" s="41" t="s">
        <v>2</v>
      </c>
      <c r="L97" s="47">
        <v>103.51</v>
      </c>
    </row>
    <row r="98" spans="1:12" ht="15" customHeight="1" x14ac:dyDescent="0.25">
      <c r="K98" s="41" t="s">
        <v>1</v>
      </c>
      <c r="L98" s="47">
        <v>100.52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104.22</v>
      </c>
    </row>
    <row r="101" spans="1:12" x14ac:dyDescent="0.25">
      <c r="A101" s="25"/>
      <c r="B101" s="24"/>
      <c r="K101" s="46" t="s">
        <v>5</v>
      </c>
      <c r="L101" s="47">
        <v>104.07</v>
      </c>
    </row>
    <row r="102" spans="1:12" x14ac:dyDescent="0.25">
      <c r="A102" s="25"/>
      <c r="B102" s="24"/>
      <c r="K102" s="46" t="s">
        <v>44</v>
      </c>
      <c r="L102" s="47">
        <v>101.17</v>
      </c>
    </row>
    <row r="103" spans="1:12" x14ac:dyDescent="0.25">
      <c r="A103" s="25"/>
      <c r="B103" s="24"/>
      <c r="K103" s="50" t="s">
        <v>4</v>
      </c>
      <c r="L103" s="47">
        <v>105.14</v>
      </c>
    </row>
    <row r="104" spans="1:12" x14ac:dyDescent="0.25">
      <c r="A104" s="25"/>
      <c r="B104" s="24"/>
      <c r="K104" s="41" t="s">
        <v>3</v>
      </c>
      <c r="L104" s="47">
        <v>106.83</v>
      </c>
    </row>
    <row r="105" spans="1:12" x14ac:dyDescent="0.25">
      <c r="A105" s="25"/>
      <c r="B105" s="24"/>
      <c r="K105" s="41" t="s">
        <v>43</v>
      </c>
      <c r="L105" s="47">
        <v>103.29</v>
      </c>
    </row>
    <row r="106" spans="1:12" x14ac:dyDescent="0.25">
      <c r="A106" s="25"/>
      <c r="B106" s="24"/>
      <c r="K106" s="41" t="s">
        <v>2</v>
      </c>
      <c r="L106" s="47">
        <v>103.44</v>
      </c>
    </row>
    <row r="107" spans="1:12" x14ac:dyDescent="0.25">
      <c r="A107" s="25"/>
      <c r="B107" s="24"/>
      <c r="K107" s="41" t="s">
        <v>1</v>
      </c>
      <c r="L107" s="47">
        <v>100.53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100.2144</v>
      </c>
    </row>
    <row r="112" spans="1:12" x14ac:dyDescent="0.25">
      <c r="K112" s="74">
        <v>43918</v>
      </c>
      <c r="L112" s="47">
        <v>99.294600000000003</v>
      </c>
    </row>
    <row r="113" spans="11:12" x14ac:dyDescent="0.25">
      <c r="K113" s="74">
        <v>43925</v>
      </c>
      <c r="L113" s="47">
        <v>98.741500000000002</v>
      </c>
    </row>
    <row r="114" spans="11:12" x14ac:dyDescent="0.25">
      <c r="K114" s="74">
        <v>43932</v>
      </c>
      <c r="L114" s="47">
        <v>99.371700000000004</v>
      </c>
    </row>
    <row r="115" spans="11:12" x14ac:dyDescent="0.25">
      <c r="K115" s="74">
        <v>43939</v>
      </c>
      <c r="L115" s="47">
        <v>99.700199999999995</v>
      </c>
    </row>
    <row r="116" spans="11:12" x14ac:dyDescent="0.25">
      <c r="K116" s="74">
        <v>43946</v>
      </c>
      <c r="L116" s="47">
        <v>99.867000000000004</v>
      </c>
    </row>
    <row r="117" spans="11:12" x14ac:dyDescent="0.25">
      <c r="K117" s="74">
        <v>43953</v>
      </c>
      <c r="L117" s="47">
        <v>100.3528</v>
      </c>
    </row>
    <row r="118" spans="11:12" x14ac:dyDescent="0.25">
      <c r="K118" s="74">
        <v>43960</v>
      </c>
      <c r="L118" s="47">
        <v>100.31019999999999</v>
      </c>
    </row>
    <row r="119" spans="11:12" x14ac:dyDescent="0.25">
      <c r="K119" s="74">
        <v>43967</v>
      </c>
      <c r="L119" s="47">
        <v>100.4209</v>
      </c>
    </row>
    <row r="120" spans="11:12" x14ac:dyDescent="0.25">
      <c r="K120" s="74">
        <v>43974</v>
      </c>
      <c r="L120" s="47">
        <v>100.7998</v>
      </c>
    </row>
    <row r="121" spans="11:12" x14ac:dyDescent="0.25">
      <c r="K121" s="74">
        <v>43981</v>
      </c>
      <c r="L121" s="47">
        <v>100.9709</v>
      </c>
    </row>
    <row r="122" spans="11:12" x14ac:dyDescent="0.25">
      <c r="K122" s="74">
        <v>43988</v>
      </c>
      <c r="L122" s="47">
        <v>101.0865</v>
      </c>
    </row>
    <row r="123" spans="11:12" x14ac:dyDescent="0.25">
      <c r="K123" s="74">
        <v>43995</v>
      </c>
      <c r="L123" s="47">
        <v>100.9875</v>
      </c>
    </row>
    <row r="124" spans="11:12" x14ac:dyDescent="0.25">
      <c r="K124" s="74">
        <v>44002</v>
      </c>
      <c r="L124" s="47">
        <v>100.92</v>
      </c>
    </row>
    <row r="125" spans="11:12" x14ac:dyDescent="0.25">
      <c r="K125" s="74">
        <v>44009</v>
      </c>
      <c r="L125" s="47">
        <v>100.02070000000001</v>
      </c>
    </row>
    <row r="126" spans="11:12" x14ac:dyDescent="0.25">
      <c r="K126" s="74">
        <v>44016</v>
      </c>
      <c r="L126" s="47">
        <v>100.4209</v>
      </c>
    </row>
    <row r="127" spans="11:12" x14ac:dyDescent="0.25">
      <c r="K127" s="74">
        <v>44023</v>
      </c>
      <c r="L127" s="47">
        <v>103.2683</v>
      </c>
    </row>
    <row r="128" spans="11:12" x14ac:dyDescent="0.25">
      <c r="K128" s="74">
        <v>44030</v>
      </c>
      <c r="L128" s="47">
        <v>103.2743</v>
      </c>
    </row>
    <row r="129" spans="1:12" x14ac:dyDescent="0.25">
      <c r="K129" s="74">
        <v>44037</v>
      </c>
      <c r="L129" s="47">
        <v>103.0509</v>
      </c>
    </row>
    <row r="130" spans="1:12" x14ac:dyDescent="0.25">
      <c r="K130" s="74">
        <v>44044</v>
      </c>
      <c r="L130" s="47">
        <v>102.95099999999999</v>
      </c>
    </row>
    <row r="131" spans="1:12" x14ac:dyDescent="0.25">
      <c r="K131" s="74">
        <v>44051</v>
      </c>
      <c r="L131" s="47">
        <v>102.79179999999999</v>
      </c>
    </row>
    <row r="132" spans="1:12" x14ac:dyDescent="0.25">
      <c r="K132" s="74">
        <v>44058</v>
      </c>
      <c r="L132" s="47">
        <v>102.9636</v>
      </c>
    </row>
    <row r="133" spans="1:12" x14ac:dyDescent="0.25">
      <c r="K133" s="74">
        <v>44065</v>
      </c>
      <c r="L133" s="47">
        <v>102.9905</v>
      </c>
    </row>
    <row r="134" spans="1:12" x14ac:dyDescent="0.25">
      <c r="K134" s="74">
        <v>44072</v>
      </c>
      <c r="L134" s="47">
        <v>103.0699</v>
      </c>
    </row>
    <row r="135" spans="1:12" x14ac:dyDescent="0.25">
      <c r="K135" s="74">
        <v>44079</v>
      </c>
      <c r="L135" s="47">
        <v>103.04470000000001</v>
      </c>
    </row>
    <row r="136" spans="1:12" x14ac:dyDescent="0.25">
      <c r="K136" s="74">
        <v>44086</v>
      </c>
      <c r="L136" s="47">
        <v>103.4139</v>
      </c>
    </row>
    <row r="137" spans="1:12" x14ac:dyDescent="0.25">
      <c r="K137" s="74">
        <v>44093</v>
      </c>
      <c r="L137" s="47">
        <v>103.80119999999999</v>
      </c>
    </row>
    <row r="138" spans="1:12" x14ac:dyDescent="0.25">
      <c r="K138" s="74">
        <v>44100</v>
      </c>
      <c r="L138" s="47">
        <v>103.605</v>
      </c>
    </row>
    <row r="139" spans="1:12" x14ac:dyDescent="0.25">
      <c r="K139" s="74">
        <v>44107</v>
      </c>
      <c r="L139" s="47">
        <v>102.7749</v>
      </c>
    </row>
    <row r="140" spans="1:12" x14ac:dyDescent="0.25">
      <c r="A140" s="25"/>
      <c r="B140" s="24"/>
      <c r="K140" s="74">
        <v>44114</v>
      </c>
      <c r="L140" s="47">
        <v>102.91719999999999</v>
      </c>
    </row>
    <row r="141" spans="1:12" x14ac:dyDescent="0.25">
      <c r="A141" s="25"/>
      <c r="B141" s="24"/>
      <c r="K141" s="74">
        <v>44121</v>
      </c>
      <c r="L141" s="47">
        <v>103.27670000000001</v>
      </c>
    </row>
    <row r="142" spans="1:12" x14ac:dyDescent="0.25">
      <c r="K142" s="74">
        <v>44128</v>
      </c>
      <c r="L142" s="47">
        <v>103.5253</v>
      </c>
    </row>
    <row r="143" spans="1:12" x14ac:dyDescent="0.25">
      <c r="K143" s="74">
        <v>44135</v>
      </c>
      <c r="L143" s="47">
        <v>103.5188</v>
      </c>
    </row>
    <row r="144" spans="1:12" x14ac:dyDescent="0.25">
      <c r="K144" s="74">
        <v>44142</v>
      </c>
      <c r="L144" s="47">
        <v>102.2373</v>
      </c>
    </row>
    <row r="145" spans="11:12" x14ac:dyDescent="0.25">
      <c r="K145" s="74">
        <v>44149</v>
      </c>
      <c r="L145" s="47">
        <v>103.3364</v>
      </c>
    </row>
    <row r="146" spans="11:12" x14ac:dyDescent="0.25">
      <c r="K146" s="74">
        <v>44156</v>
      </c>
      <c r="L146" s="47">
        <v>104.5395</v>
      </c>
    </row>
    <row r="147" spans="11:12" x14ac:dyDescent="0.25">
      <c r="K147" s="74">
        <v>44163</v>
      </c>
      <c r="L147" s="47">
        <v>104.5487</v>
      </c>
    </row>
    <row r="148" spans="11:12" x14ac:dyDescent="0.25">
      <c r="K148" s="74">
        <v>44170</v>
      </c>
      <c r="L148" s="47">
        <v>104.94410000000001</v>
      </c>
    </row>
    <row r="149" spans="11:12" x14ac:dyDescent="0.25">
      <c r="K149" s="74">
        <v>44177</v>
      </c>
      <c r="L149" s="47">
        <v>105.6533</v>
      </c>
    </row>
    <row r="150" spans="11:12" x14ac:dyDescent="0.25">
      <c r="K150" s="74">
        <v>44184</v>
      </c>
      <c r="L150" s="47">
        <v>105.443</v>
      </c>
    </row>
    <row r="151" spans="11:12" x14ac:dyDescent="0.25">
      <c r="K151" s="74">
        <v>44191</v>
      </c>
      <c r="L151" s="47">
        <v>104.1383</v>
      </c>
    </row>
    <row r="152" spans="11:12" x14ac:dyDescent="0.25">
      <c r="K152" s="74">
        <v>44198</v>
      </c>
      <c r="L152" s="47">
        <v>102.7009</v>
      </c>
    </row>
    <row r="153" spans="11:12" x14ac:dyDescent="0.25">
      <c r="K153" s="74">
        <v>44205</v>
      </c>
      <c r="L153" s="47">
        <v>103.5055</v>
      </c>
    </row>
    <row r="154" spans="11:12" x14ac:dyDescent="0.25">
      <c r="K154" s="74">
        <v>44212</v>
      </c>
      <c r="L154" s="47">
        <v>104.4683</v>
      </c>
    </row>
    <row r="155" spans="11:12" x14ac:dyDescent="0.25">
      <c r="K155" s="74">
        <v>44219</v>
      </c>
      <c r="L155" s="47">
        <v>104.7</v>
      </c>
    </row>
    <row r="156" spans="11:12" x14ac:dyDescent="0.25">
      <c r="K156" s="74">
        <v>44226</v>
      </c>
      <c r="L156" s="47">
        <v>104.9841</v>
      </c>
    </row>
    <row r="157" spans="11:12" x14ac:dyDescent="0.25">
      <c r="K157" s="74" t="s">
        <v>53</v>
      </c>
      <c r="L157" s="47" t="s">
        <v>53</v>
      </c>
    </row>
    <row r="158" spans="11:12" x14ac:dyDescent="0.25">
      <c r="K158" s="74" t="s">
        <v>53</v>
      </c>
      <c r="L158" s="47" t="s">
        <v>53</v>
      </c>
    </row>
    <row r="159" spans="11:12" x14ac:dyDescent="0.25">
      <c r="K159" s="74" t="s">
        <v>53</v>
      </c>
      <c r="L159" s="47" t="s">
        <v>53</v>
      </c>
    </row>
    <row r="160" spans="11:12" x14ac:dyDescent="0.25">
      <c r="K160" s="74" t="s">
        <v>53</v>
      </c>
      <c r="L160" s="47" t="s">
        <v>53</v>
      </c>
    </row>
    <row r="161" spans="11:12" x14ac:dyDescent="0.25">
      <c r="K161" s="74" t="s">
        <v>53</v>
      </c>
      <c r="L161" s="47" t="s">
        <v>53</v>
      </c>
    </row>
    <row r="162" spans="11:12" x14ac:dyDescent="0.25">
      <c r="K162" s="74" t="s">
        <v>53</v>
      </c>
      <c r="L162" s="47" t="s">
        <v>53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106.8777</v>
      </c>
    </row>
    <row r="260" spans="11:12" x14ac:dyDescent="0.25">
      <c r="K260" s="74">
        <v>43918</v>
      </c>
      <c r="L260" s="47">
        <v>107.5753</v>
      </c>
    </row>
    <row r="261" spans="11:12" x14ac:dyDescent="0.25">
      <c r="K261" s="74">
        <v>43925</v>
      </c>
      <c r="L261" s="47">
        <v>99.209699999999998</v>
      </c>
    </row>
    <row r="262" spans="11:12" x14ac:dyDescent="0.25">
      <c r="K262" s="74">
        <v>43932</v>
      </c>
      <c r="L262" s="47">
        <v>96.456500000000005</v>
      </c>
    </row>
    <row r="263" spans="11:12" x14ac:dyDescent="0.25">
      <c r="K263" s="74">
        <v>43939</v>
      </c>
      <c r="L263" s="47">
        <v>93.769499999999994</v>
      </c>
    </row>
    <row r="264" spans="11:12" x14ac:dyDescent="0.25">
      <c r="K264" s="74">
        <v>43946</v>
      </c>
      <c r="L264" s="47">
        <v>89.273799999999994</v>
      </c>
    </row>
    <row r="265" spans="11:12" x14ac:dyDescent="0.25">
      <c r="K265" s="74">
        <v>43953</v>
      </c>
      <c r="L265" s="47">
        <v>90.142700000000005</v>
      </c>
    </row>
    <row r="266" spans="11:12" x14ac:dyDescent="0.25">
      <c r="K266" s="74">
        <v>43960</v>
      </c>
      <c r="L266" s="47">
        <v>88.939099999999996</v>
      </c>
    </row>
    <row r="267" spans="11:12" x14ac:dyDescent="0.25">
      <c r="K267" s="74">
        <v>43967</v>
      </c>
      <c r="L267" s="47">
        <v>89.277299999999997</v>
      </c>
    </row>
    <row r="268" spans="11:12" x14ac:dyDescent="0.25">
      <c r="K268" s="74">
        <v>43974</v>
      </c>
      <c r="L268" s="47">
        <v>90.532499999999999</v>
      </c>
    </row>
    <row r="269" spans="11:12" x14ac:dyDescent="0.25">
      <c r="K269" s="74">
        <v>43981</v>
      </c>
      <c r="L269" s="47">
        <v>92.004999999999995</v>
      </c>
    </row>
    <row r="270" spans="11:12" x14ac:dyDescent="0.25">
      <c r="K270" s="74">
        <v>43988</v>
      </c>
      <c r="L270" s="47">
        <v>91.729100000000003</v>
      </c>
    </row>
    <row r="271" spans="11:12" x14ac:dyDescent="0.25">
      <c r="K271" s="74">
        <v>43995</v>
      </c>
      <c r="L271" s="47">
        <v>91.731300000000005</v>
      </c>
    </row>
    <row r="272" spans="11:12" x14ac:dyDescent="0.25">
      <c r="K272" s="74">
        <v>44002</v>
      </c>
      <c r="L272" s="47">
        <v>92.292599999999993</v>
      </c>
    </row>
    <row r="273" spans="11:12" x14ac:dyDescent="0.25">
      <c r="K273" s="74">
        <v>44009</v>
      </c>
      <c r="L273" s="47">
        <v>91.292400000000001</v>
      </c>
    </row>
    <row r="274" spans="11:12" x14ac:dyDescent="0.25">
      <c r="K274" s="74">
        <v>44016</v>
      </c>
      <c r="L274" s="47">
        <v>92.627200000000002</v>
      </c>
    </row>
    <row r="275" spans="11:12" x14ac:dyDescent="0.25">
      <c r="K275" s="74">
        <v>44023</v>
      </c>
      <c r="L275" s="47">
        <v>94.6798</v>
      </c>
    </row>
    <row r="276" spans="11:12" x14ac:dyDescent="0.25">
      <c r="K276" s="74">
        <v>44030</v>
      </c>
      <c r="L276" s="47">
        <v>94.842799999999997</v>
      </c>
    </row>
    <row r="277" spans="11:12" x14ac:dyDescent="0.25">
      <c r="K277" s="74">
        <v>44037</v>
      </c>
      <c r="L277" s="47">
        <v>93.038700000000006</v>
      </c>
    </row>
    <row r="278" spans="11:12" x14ac:dyDescent="0.25">
      <c r="K278" s="74">
        <v>44044</v>
      </c>
      <c r="L278" s="47">
        <v>92.378399999999999</v>
      </c>
    </row>
    <row r="279" spans="11:12" x14ac:dyDescent="0.25">
      <c r="K279" s="74">
        <v>44051</v>
      </c>
      <c r="L279" s="47">
        <v>93.8523</v>
      </c>
    </row>
    <row r="280" spans="11:12" x14ac:dyDescent="0.25">
      <c r="K280" s="74">
        <v>44058</v>
      </c>
      <c r="L280" s="47">
        <v>93.9666</v>
      </c>
    </row>
    <row r="281" spans="11:12" x14ac:dyDescent="0.25">
      <c r="K281" s="74">
        <v>44065</v>
      </c>
      <c r="L281" s="47">
        <v>94.232699999999994</v>
      </c>
    </row>
    <row r="282" spans="11:12" x14ac:dyDescent="0.25">
      <c r="K282" s="74">
        <v>44072</v>
      </c>
      <c r="L282" s="47">
        <v>94.584500000000006</v>
      </c>
    </row>
    <row r="283" spans="11:12" x14ac:dyDescent="0.25">
      <c r="K283" s="74">
        <v>44079</v>
      </c>
      <c r="L283" s="47">
        <v>96.376999999999995</v>
      </c>
    </row>
    <row r="284" spans="11:12" x14ac:dyDescent="0.25">
      <c r="K284" s="74">
        <v>44086</v>
      </c>
      <c r="L284" s="47">
        <v>105.1339</v>
      </c>
    </row>
    <row r="285" spans="11:12" x14ac:dyDescent="0.25">
      <c r="K285" s="74">
        <v>44093</v>
      </c>
      <c r="L285" s="47">
        <v>125.5286</v>
      </c>
    </row>
    <row r="286" spans="11:12" x14ac:dyDescent="0.25">
      <c r="K286" s="74">
        <v>44100</v>
      </c>
      <c r="L286" s="47">
        <v>117.3875</v>
      </c>
    </row>
    <row r="287" spans="11:12" x14ac:dyDescent="0.25">
      <c r="K287" s="74">
        <v>44107</v>
      </c>
      <c r="L287" s="47">
        <v>94.926400000000001</v>
      </c>
    </row>
    <row r="288" spans="11:12" x14ac:dyDescent="0.25">
      <c r="K288" s="74">
        <v>44114</v>
      </c>
      <c r="L288" s="47">
        <v>93.9161</v>
      </c>
    </row>
    <row r="289" spans="11:12" x14ac:dyDescent="0.25">
      <c r="K289" s="74">
        <v>44121</v>
      </c>
      <c r="L289" s="47">
        <v>93.749099999999999</v>
      </c>
    </row>
    <row r="290" spans="11:12" x14ac:dyDescent="0.25">
      <c r="K290" s="74">
        <v>44128</v>
      </c>
      <c r="L290" s="47">
        <v>92.722399999999993</v>
      </c>
    </row>
    <row r="291" spans="11:12" x14ac:dyDescent="0.25">
      <c r="K291" s="74">
        <v>44135</v>
      </c>
      <c r="L291" s="47">
        <v>92.8108</v>
      </c>
    </row>
    <row r="292" spans="11:12" x14ac:dyDescent="0.25">
      <c r="K292" s="74">
        <v>44142</v>
      </c>
      <c r="L292" s="47">
        <v>92.806100000000001</v>
      </c>
    </row>
    <row r="293" spans="11:12" x14ac:dyDescent="0.25">
      <c r="K293" s="74">
        <v>44149</v>
      </c>
      <c r="L293" s="47">
        <v>93.765799999999999</v>
      </c>
    </row>
    <row r="294" spans="11:12" x14ac:dyDescent="0.25">
      <c r="K294" s="74">
        <v>44156</v>
      </c>
      <c r="L294" s="47">
        <v>96.239800000000002</v>
      </c>
    </row>
    <row r="295" spans="11:12" x14ac:dyDescent="0.25">
      <c r="K295" s="74">
        <v>44163</v>
      </c>
      <c r="L295" s="47">
        <v>101.8272</v>
      </c>
    </row>
    <row r="296" spans="11:12" x14ac:dyDescent="0.25">
      <c r="K296" s="74">
        <v>44170</v>
      </c>
      <c r="L296" s="47">
        <v>102.81180000000001</v>
      </c>
    </row>
    <row r="297" spans="11:12" x14ac:dyDescent="0.25">
      <c r="K297" s="74">
        <v>44177</v>
      </c>
      <c r="L297" s="47">
        <v>106.25879999999999</v>
      </c>
    </row>
    <row r="298" spans="11:12" x14ac:dyDescent="0.25">
      <c r="K298" s="74">
        <v>44184</v>
      </c>
      <c r="L298" s="47">
        <v>109.4714</v>
      </c>
    </row>
    <row r="299" spans="11:12" x14ac:dyDescent="0.25">
      <c r="K299" s="74">
        <v>44191</v>
      </c>
      <c r="L299" s="47">
        <v>98.757599999999996</v>
      </c>
    </row>
    <row r="300" spans="11:12" x14ac:dyDescent="0.25">
      <c r="K300" s="74">
        <v>44198</v>
      </c>
      <c r="L300" s="47">
        <v>92.654499999999999</v>
      </c>
    </row>
    <row r="301" spans="11:12" x14ac:dyDescent="0.25">
      <c r="K301" s="74">
        <v>44205</v>
      </c>
      <c r="L301" s="47">
        <v>93.465999999999994</v>
      </c>
    </row>
    <row r="302" spans="11:12" x14ac:dyDescent="0.25">
      <c r="K302" s="74">
        <v>44212</v>
      </c>
      <c r="L302" s="47">
        <v>94.083500000000001</v>
      </c>
    </row>
    <row r="303" spans="11:12" x14ac:dyDescent="0.25">
      <c r="K303" s="74">
        <v>44219</v>
      </c>
      <c r="L303" s="47">
        <v>93.611800000000002</v>
      </c>
    </row>
    <row r="304" spans="11:12" x14ac:dyDescent="0.25">
      <c r="K304" s="74">
        <v>44226</v>
      </c>
      <c r="L304" s="47">
        <v>94.0501</v>
      </c>
    </row>
    <row r="305" spans="11:12" x14ac:dyDescent="0.25">
      <c r="K305" s="74" t="s">
        <v>53</v>
      </c>
      <c r="L305" s="47" t="s">
        <v>53</v>
      </c>
    </row>
    <row r="306" spans="11:12" x14ac:dyDescent="0.25">
      <c r="K306" s="74" t="s">
        <v>53</v>
      </c>
      <c r="L306" s="47" t="s">
        <v>53</v>
      </c>
    </row>
    <row r="307" spans="11:12" x14ac:dyDescent="0.25">
      <c r="K307" s="74" t="s">
        <v>53</v>
      </c>
      <c r="L307" s="47" t="s">
        <v>53</v>
      </c>
    </row>
    <row r="308" spans="11:12" x14ac:dyDescent="0.25">
      <c r="K308" s="74" t="s">
        <v>53</v>
      </c>
      <c r="L308" s="47" t="s">
        <v>53</v>
      </c>
    </row>
    <row r="309" spans="11:12" x14ac:dyDescent="0.25">
      <c r="K309" s="74" t="s">
        <v>53</v>
      </c>
      <c r="L309" s="47" t="s">
        <v>53</v>
      </c>
    </row>
    <row r="310" spans="11:12" x14ac:dyDescent="0.25">
      <c r="K310" s="74" t="s">
        <v>53</v>
      </c>
      <c r="L310" s="47" t="s">
        <v>53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1ED6-5374-434A-AF7F-559229B6CCCF}">
  <sheetPr codeName="Sheet15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30</v>
      </c>
    </row>
    <row r="2" spans="1:12" ht="19.5" customHeight="1" x14ac:dyDescent="0.3">
      <c r="A2" s="7" t="str">
        <f>"Weekly Payroll Jobs and Wages in Australia - " &amp;$L$1</f>
        <v>Weekly Payroll Jobs and Wages in Australia - Rental, hiring and real estate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44226</v>
      </c>
    </row>
    <row r="3" spans="1:12" ht="15" customHeight="1" x14ac:dyDescent="0.25">
      <c r="A3" s="38" t="str">
        <f>"Week ending "&amp;TEXT($L$2,"dddd dd mmmm yyyy")</f>
        <v>Week ending Saturday 30 January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44198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44205</v>
      </c>
    </row>
    <row r="6" spans="1:12" ht="16.5" customHeight="1" thickBot="1" x14ac:dyDescent="0.3">
      <c r="A6" s="36" t="str">
        <f>"Change in payroll jobs and total wages, "&amp;$L$1</f>
        <v>Change in payroll jobs and total wages, Rental, hiring and real estate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44212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44219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C8" s="95" t="str">
        <f>"% Change between " &amp; TEXT($L$4,"dd mmm yyyy")&amp;" and "&amp; TEXT($L$2,"dd mmm yyyy") &amp; " (monthly change)"</f>
        <v>% Change between 02 Jan 2021 and 30 Jan 2021 (monthly change)</v>
      </c>
      <c r="D8" s="78" t="str">
        <f>"% Change between " &amp; TEXT($L$7,"dd mmm yyyy")&amp;" and "&amp; TEXT($L$2,"dd mmm yyyy") &amp; " (weekly change)"</f>
        <v>% Change between 23 Jan 2021 and 30 Jan 2021 (weekly change)</v>
      </c>
      <c r="E8" s="80" t="str">
        <f>"% Change between " &amp; TEXT($L$6,"dd mmm yyyy")&amp;" and "&amp; TEXT($L$7,"dd mmm yyyy") &amp; " (weekly change)"</f>
        <v>% Change between 16 Jan 2021 and 23 Jan 2021 (weekly change)</v>
      </c>
      <c r="F8" s="93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G8" s="95" t="str">
        <f>"% Change between " &amp; TEXT($L$4,"dd mmm yyyy")&amp;" and "&amp; TEXT($L$2,"dd mmm yyyy") &amp; " (monthly change)"</f>
        <v>% Change between 02 Jan 2021 and 30 Jan 2021 (monthly change)</v>
      </c>
      <c r="H8" s="78" t="str">
        <f>"% Change between " &amp; TEXT($L$7,"dd mmm yyyy")&amp;" and "&amp; TEXT($L$2,"dd mmm yyyy") &amp; " (weekly change)"</f>
        <v>% Change between 23 Jan 2021 and 30 Jan 2021 (weekly change)</v>
      </c>
      <c r="I8" s="80" t="str">
        <f>"% Change between " &amp; TEXT($L$6,"dd mmm yyyy")&amp;" and "&amp; TEXT($L$7,"dd mmm yyyy") &amp; " (weekly change)"</f>
        <v>% Change between 16 Jan 2021 and 23 Jan 2021 (weekly change)</v>
      </c>
      <c r="J8" s="57"/>
      <c r="K8" s="43" t="s">
        <v>68</v>
      </c>
      <c r="L8" s="44">
        <v>44226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-2.8817165000660561E-2</v>
      </c>
      <c r="C11" s="32">
        <v>4.8060662144263855E-2</v>
      </c>
      <c r="D11" s="32">
        <v>1.2360529316241653E-2</v>
      </c>
      <c r="E11" s="32">
        <v>3.5345038265077733E-6</v>
      </c>
      <c r="F11" s="32">
        <v>-2.2018777891857688E-2</v>
      </c>
      <c r="G11" s="32">
        <v>3.8661769371488575E-2</v>
      </c>
      <c r="H11" s="32">
        <v>-1.6733197700400382E-3</v>
      </c>
      <c r="I11" s="68">
        <v>-7.9249235353393566E-3</v>
      </c>
      <c r="J11" s="46"/>
      <c r="K11" s="46"/>
      <c r="L11" s="47"/>
    </row>
    <row r="12" spans="1:12" x14ac:dyDescent="0.25">
      <c r="A12" s="69" t="s">
        <v>6</v>
      </c>
      <c r="B12" s="32">
        <v>-2.9108781127129779E-2</v>
      </c>
      <c r="C12" s="32">
        <v>3.7147075131688245E-2</v>
      </c>
      <c r="D12" s="32">
        <v>1.5138798436991063E-2</v>
      </c>
      <c r="E12" s="32">
        <v>-3.434381676086451E-3</v>
      </c>
      <c r="F12" s="32">
        <v>-5.1637648221516841E-2</v>
      </c>
      <c r="G12" s="32">
        <v>-1.0197792563850672E-2</v>
      </c>
      <c r="H12" s="32">
        <v>-8.827839147053651E-3</v>
      </c>
      <c r="I12" s="68">
        <v>-1.0247260017787863E-2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-4.6388604330778183E-2</v>
      </c>
      <c r="C13" s="32">
        <v>4.2690755296344252E-2</v>
      </c>
      <c r="D13" s="32">
        <v>8.3400877766364179E-3</v>
      </c>
      <c r="E13" s="32">
        <v>3.3729972828633326E-3</v>
      </c>
      <c r="F13" s="32">
        <v>-4.3072985982492651E-2</v>
      </c>
      <c r="G13" s="32">
        <v>2.6518307364177485E-2</v>
      </c>
      <c r="H13" s="32">
        <v>4.9427557096084485E-3</v>
      </c>
      <c r="I13" s="68">
        <v>-1.682939191852173E-2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-1.3033644508489317E-2</v>
      </c>
      <c r="C14" s="32">
        <v>6.7829043993040683E-2</v>
      </c>
      <c r="D14" s="32">
        <v>9.6978955239825915E-3</v>
      </c>
      <c r="E14" s="32">
        <v>4.9814270070642763E-3</v>
      </c>
      <c r="F14" s="32">
        <v>1.6969271794202045E-2</v>
      </c>
      <c r="G14" s="32">
        <v>0.10000081670585526</v>
      </c>
      <c r="H14" s="32">
        <v>-9.7648590226265819E-3</v>
      </c>
      <c r="I14" s="68">
        <v>8.4850512799568012E-3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-3.8378144722054142E-2</v>
      </c>
      <c r="C15" s="32">
        <v>5.9907245680787646E-2</v>
      </c>
      <c r="D15" s="32">
        <v>2.1672378303556616E-2</v>
      </c>
      <c r="E15" s="32">
        <v>-2.965925827981275E-4</v>
      </c>
      <c r="F15" s="32">
        <v>2.4405985008387754E-2</v>
      </c>
      <c r="G15" s="32">
        <v>4.8548016419742934E-2</v>
      </c>
      <c r="H15" s="32">
        <v>1.7950488302070022E-2</v>
      </c>
      <c r="I15" s="68">
        <v>-2.985360276737592E-2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-6.3931108377316415E-3</v>
      </c>
      <c r="C16" s="32">
        <v>5.4538179674009202E-2</v>
      </c>
      <c r="D16" s="32">
        <v>1.5942381821870688E-2</v>
      </c>
      <c r="E16" s="32">
        <v>-5.8090281979910063E-3</v>
      </c>
      <c r="F16" s="32">
        <v>2.7426856462694271E-2</v>
      </c>
      <c r="G16" s="32">
        <v>0.11307535392356183</v>
      </c>
      <c r="H16" s="32">
        <v>1.2747813452037571E-2</v>
      </c>
      <c r="I16" s="68">
        <v>-9.7592241848862837E-3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-1.0375455309610593E-2</v>
      </c>
      <c r="C17" s="32">
        <v>4.3109864146485544E-2</v>
      </c>
      <c r="D17" s="32">
        <v>1.9327561327561193E-2</v>
      </c>
      <c r="E17" s="32">
        <v>5.7753393011839016E-4</v>
      </c>
      <c r="F17" s="32">
        <v>-4.5915111172458167E-2</v>
      </c>
      <c r="G17" s="32">
        <v>5.3149891243882363E-2</v>
      </c>
      <c r="H17" s="32">
        <v>-7.1774400244298819E-3</v>
      </c>
      <c r="I17" s="68">
        <v>6.932354382416217E-2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-7.5555555555555487E-2</v>
      </c>
      <c r="C18" s="32">
        <v>2.3532277710109684E-2</v>
      </c>
      <c r="D18" s="32">
        <v>5.7690005984440962E-3</v>
      </c>
      <c r="E18" s="32">
        <v>-1.0657193605683846E-2</v>
      </c>
      <c r="F18" s="32">
        <v>-5.6080865928545776E-2</v>
      </c>
      <c r="G18" s="32">
        <v>5.6702882325287307E-2</v>
      </c>
      <c r="H18" s="32">
        <v>9.4427751856174247E-3</v>
      </c>
      <c r="I18" s="68">
        <v>-5.8290388118759084E-2</v>
      </c>
      <c r="J18" s="46"/>
      <c r="K18" s="46"/>
      <c r="L18" s="47"/>
    </row>
    <row r="19" spans="1:12" x14ac:dyDescent="0.25">
      <c r="A19" s="70" t="s">
        <v>1</v>
      </c>
      <c r="B19" s="32">
        <v>-7.2476789457921575E-2</v>
      </c>
      <c r="C19" s="32">
        <v>3.7868632707774852E-2</v>
      </c>
      <c r="D19" s="32">
        <v>-9.2770313499680457E-3</v>
      </c>
      <c r="E19" s="32">
        <v>1.9230769230769162E-3</v>
      </c>
      <c r="F19" s="32">
        <v>3.4257718909068702E-2</v>
      </c>
      <c r="G19" s="32">
        <v>0</v>
      </c>
      <c r="H19" s="32">
        <v>0</v>
      </c>
      <c r="I19" s="68">
        <v>0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-4.6206758345505694E-2</v>
      </c>
      <c r="C21" s="32">
        <v>5.0872085321069793E-2</v>
      </c>
      <c r="D21" s="32">
        <v>1.1698940082622844E-2</v>
      </c>
      <c r="E21" s="32">
        <v>8.4568579217592088E-4</v>
      </c>
      <c r="F21" s="32">
        <v>-3.8120530688977916E-2</v>
      </c>
      <c r="G21" s="32">
        <v>4.555735953425688E-2</v>
      </c>
      <c r="H21" s="32">
        <v>-6.8518080317425678E-3</v>
      </c>
      <c r="I21" s="68">
        <v>-4.1511364212805102E-3</v>
      </c>
      <c r="J21" s="46"/>
      <c r="K21" s="46"/>
      <c r="L21" s="46"/>
    </row>
    <row r="22" spans="1:12" x14ac:dyDescent="0.25">
      <c r="A22" s="69" t="s">
        <v>13</v>
      </c>
      <c r="B22" s="32">
        <v>-5.7009933804984203E-2</v>
      </c>
      <c r="C22" s="32">
        <v>3.5377009292780759E-2</v>
      </c>
      <c r="D22" s="32">
        <v>8.120387553774977E-3</v>
      </c>
      <c r="E22" s="32">
        <v>-2.1619336689067126E-3</v>
      </c>
      <c r="F22" s="32">
        <v>-1.1850147389275922E-2</v>
      </c>
      <c r="G22" s="32">
        <v>2.8628309261664819E-2</v>
      </c>
      <c r="H22" s="32">
        <v>5.8966643493070237E-3</v>
      </c>
      <c r="I22" s="68">
        <v>-1.4416604779871611E-2</v>
      </c>
      <c r="J22" s="46"/>
      <c r="K22" s="52" t="s">
        <v>12</v>
      </c>
      <c r="L22" s="46" t="s">
        <v>60</v>
      </c>
    </row>
    <row r="23" spans="1:12" x14ac:dyDescent="0.25">
      <c r="A23" s="70" t="s">
        <v>69</v>
      </c>
      <c r="B23" s="32">
        <v>0.27986906523966759</v>
      </c>
      <c r="C23" s="32">
        <v>0.17451691704577033</v>
      </c>
      <c r="D23" s="32">
        <v>6.1303199273398779E-2</v>
      </c>
      <c r="E23" s="32">
        <v>1.9824011230621608E-2</v>
      </c>
      <c r="F23" s="32">
        <v>0.18164589306222489</v>
      </c>
      <c r="G23" s="32">
        <v>0.1004658986546445</v>
      </c>
      <c r="H23" s="32">
        <v>1.9308163858609007E-2</v>
      </c>
      <c r="I23" s="68">
        <v>2.3192171949041551E-2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-6.2676581304355827E-2</v>
      </c>
      <c r="C24" s="32">
        <v>6.2593245126973063E-2</v>
      </c>
      <c r="D24" s="32">
        <v>1.294826086337908E-2</v>
      </c>
      <c r="E24" s="32">
        <v>3.2225171298629895E-3</v>
      </c>
      <c r="F24" s="32">
        <v>-4.2344475344614274E-2</v>
      </c>
      <c r="G24" s="32">
        <v>5.8168203622433134E-2</v>
      </c>
      <c r="H24" s="32">
        <v>-4.6616695696899413E-4</v>
      </c>
      <c r="I24" s="68">
        <v>2.5585297766772541E-4</v>
      </c>
      <c r="J24" s="46"/>
      <c r="K24" s="46" t="s">
        <v>69</v>
      </c>
      <c r="L24" s="47">
        <v>108.97</v>
      </c>
    </row>
    <row r="25" spans="1:12" x14ac:dyDescent="0.25">
      <c r="A25" s="69" t="s">
        <v>47</v>
      </c>
      <c r="B25" s="32">
        <v>-4.4011614962149337E-2</v>
      </c>
      <c r="C25" s="32">
        <v>3.8581388846950615E-2</v>
      </c>
      <c r="D25" s="32">
        <v>6.5520499111519914E-3</v>
      </c>
      <c r="E25" s="32">
        <v>-1.0290529375822643E-3</v>
      </c>
      <c r="F25" s="32">
        <v>-1.9534170276896412E-2</v>
      </c>
      <c r="G25" s="32">
        <v>4.0106865202774733E-2</v>
      </c>
      <c r="H25" s="32">
        <v>-8.3818620275223354E-3</v>
      </c>
      <c r="I25" s="68">
        <v>-7.565249209863012E-3</v>
      </c>
      <c r="J25" s="46"/>
      <c r="K25" s="46" t="s">
        <v>46</v>
      </c>
      <c r="L25" s="47">
        <v>88.21</v>
      </c>
    </row>
    <row r="26" spans="1:12" x14ac:dyDescent="0.25">
      <c r="A26" s="69" t="s">
        <v>48</v>
      </c>
      <c r="B26" s="32">
        <v>-3.7402107071803248E-2</v>
      </c>
      <c r="C26" s="32">
        <v>3.5816731487881004E-2</v>
      </c>
      <c r="D26" s="32">
        <v>8.9705747139510184E-3</v>
      </c>
      <c r="E26" s="32">
        <v>-9.145855682042292E-4</v>
      </c>
      <c r="F26" s="32">
        <v>-3.9584822275560039E-2</v>
      </c>
      <c r="G26" s="32">
        <v>3.2399024121343434E-2</v>
      </c>
      <c r="H26" s="32">
        <v>1.9923799156791322E-3</v>
      </c>
      <c r="I26" s="68">
        <v>-7.7206942480922969E-3</v>
      </c>
      <c r="J26" s="46"/>
      <c r="K26" s="46" t="s">
        <v>47</v>
      </c>
      <c r="L26" s="47">
        <v>92.05</v>
      </c>
    </row>
    <row r="27" spans="1:12" ht="17.25" customHeight="1" x14ac:dyDescent="0.25">
      <c r="A27" s="69" t="s">
        <v>49</v>
      </c>
      <c r="B27" s="32">
        <v>-1.3043251542628642E-2</v>
      </c>
      <c r="C27" s="32">
        <v>3.4708804061478471E-2</v>
      </c>
      <c r="D27" s="32">
        <v>9.8154552145217622E-3</v>
      </c>
      <c r="E27" s="32">
        <v>-2.4715267347106273E-3</v>
      </c>
      <c r="F27" s="32">
        <v>3.7519182005449903E-3</v>
      </c>
      <c r="G27" s="32">
        <v>3.5354991757467147E-2</v>
      </c>
      <c r="H27" s="32">
        <v>1.9041555528802601E-3</v>
      </c>
      <c r="I27" s="68">
        <v>-8.4551574967692833E-3</v>
      </c>
      <c r="J27" s="59"/>
      <c r="K27" s="50" t="s">
        <v>48</v>
      </c>
      <c r="L27" s="47">
        <v>92.93</v>
      </c>
    </row>
    <row r="28" spans="1:12" x14ac:dyDescent="0.25">
      <c r="A28" s="69" t="s">
        <v>50</v>
      </c>
      <c r="B28" s="32">
        <v>-3.0552232227190057E-3</v>
      </c>
      <c r="C28" s="32">
        <v>3.247515893909747E-2</v>
      </c>
      <c r="D28" s="32">
        <v>9.9995343119587687E-3</v>
      </c>
      <c r="E28" s="32">
        <v>-4.5265736161976822E-3</v>
      </c>
      <c r="F28" s="32">
        <v>3.4100373893479752E-2</v>
      </c>
      <c r="G28" s="32">
        <v>2.9704534972202268E-2</v>
      </c>
      <c r="H28" s="32">
        <v>-5.4803511200672839E-3</v>
      </c>
      <c r="I28" s="68">
        <v>-3.5596765866070523E-3</v>
      </c>
      <c r="J28" s="54"/>
      <c r="K28" s="41" t="s">
        <v>49</v>
      </c>
      <c r="L28" s="47">
        <v>95.38</v>
      </c>
    </row>
    <row r="29" spans="1:12" ht="15.75" thickBot="1" x14ac:dyDescent="0.3">
      <c r="A29" s="71" t="s">
        <v>51</v>
      </c>
      <c r="B29" s="72">
        <v>4.1012867040580714E-2</v>
      </c>
      <c r="C29" s="72">
        <v>1.6225808633366867E-2</v>
      </c>
      <c r="D29" s="72">
        <v>9.024364505018978E-3</v>
      </c>
      <c r="E29" s="72">
        <v>-8.5791734698730249E-3</v>
      </c>
      <c r="F29" s="72">
        <v>0.14487435878978605</v>
      </c>
      <c r="G29" s="72">
        <v>1.1710001218470989E-2</v>
      </c>
      <c r="H29" s="72">
        <v>1.542263884637185E-3</v>
      </c>
      <c r="I29" s="73">
        <v>-1.1200443294521301E-2</v>
      </c>
      <c r="J29" s="54"/>
      <c r="K29" s="41" t="s">
        <v>50</v>
      </c>
      <c r="L29" s="47">
        <v>96.56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102.44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Rental, hiring and real estate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69</v>
      </c>
      <c r="L33" s="47">
        <v>120.59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92.53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94.98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95.4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97.74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98.71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103.17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69</v>
      </c>
      <c r="L42" s="47">
        <v>127.99</v>
      </c>
    </row>
    <row r="43" spans="1:12" x14ac:dyDescent="0.25">
      <c r="K43" s="46" t="s">
        <v>46</v>
      </c>
      <c r="L43" s="47">
        <v>93.73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95.6</v>
      </c>
    </row>
    <row r="45" spans="1:12" ht="15.4" customHeight="1" x14ac:dyDescent="0.25">
      <c r="A45" s="26" t="str">
        <f>"Indexed number of payroll jobs in "&amp;$L$1&amp;" each week by age group"</f>
        <v>Indexed number of payroll jobs in Rental, hiring and real estate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96.26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98.7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99.69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104.1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91.75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89.46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89.99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89.74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93.18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94</v>
      </c>
    </row>
    <row r="59" spans="1:12" ht="15.4" customHeight="1" x14ac:dyDescent="0.25">
      <c r="K59" s="41" t="s">
        <v>2</v>
      </c>
      <c r="L59" s="47">
        <v>86.2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Rental, hiring and real estate services each week by State and Territory</v>
      </c>
      <c r="K60" s="41" t="s">
        <v>1</v>
      </c>
      <c r="L60" s="47">
        <v>86.96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93.98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92.81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95.83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93.06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97.11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95.5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89.45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91.8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95.14</v>
      </c>
    </row>
    <row r="72" spans="1:12" ht="15.4" customHeight="1" x14ac:dyDescent="0.25">
      <c r="K72" s="46" t="s">
        <v>5</v>
      </c>
      <c r="L72" s="47">
        <v>93.57</v>
      </c>
    </row>
    <row r="73" spans="1:12" ht="15.4" customHeight="1" x14ac:dyDescent="0.25">
      <c r="K73" s="46" t="s">
        <v>44</v>
      </c>
      <c r="L73" s="47">
        <v>96.65</v>
      </c>
    </row>
    <row r="74" spans="1:12" ht="15.4" customHeight="1" x14ac:dyDescent="0.25">
      <c r="K74" s="50" t="s">
        <v>4</v>
      </c>
      <c r="L74" s="47">
        <v>95.07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Rental, hiring and real estate services each week by State and Territory</v>
      </c>
      <c r="K75" s="41" t="s">
        <v>3</v>
      </c>
      <c r="L75" s="47">
        <v>99.09</v>
      </c>
    </row>
    <row r="76" spans="1:12" ht="15.4" customHeight="1" x14ac:dyDescent="0.25">
      <c r="K76" s="41" t="s">
        <v>43</v>
      </c>
      <c r="L76" s="47">
        <v>97.41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90.34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91.17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91.37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90.76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90.87</v>
      </c>
    </row>
    <row r="85" spans="1:12" ht="15.4" customHeight="1" x14ac:dyDescent="0.25">
      <c r="K85" s="50" t="s">
        <v>4</v>
      </c>
      <c r="L85" s="47">
        <v>90.97</v>
      </c>
    </row>
    <row r="86" spans="1:12" ht="15.4" customHeight="1" x14ac:dyDescent="0.25">
      <c r="K86" s="41" t="s">
        <v>3</v>
      </c>
      <c r="L86" s="47">
        <v>91.01</v>
      </c>
    </row>
    <row r="87" spans="1:12" ht="15.4" customHeight="1" x14ac:dyDescent="0.25">
      <c r="K87" s="41" t="s">
        <v>43</v>
      </c>
      <c r="L87" s="47">
        <v>94.84</v>
      </c>
    </row>
    <row r="88" spans="1:12" ht="15.4" customHeight="1" x14ac:dyDescent="0.25">
      <c r="K88" s="41" t="s">
        <v>2</v>
      </c>
      <c r="L88" s="47">
        <v>90.7</v>
      </c>
    </row>
    <row r="89" spans="1:12" ht="15.4" customHeight="1" x14ac:dyDescent="0.25">
      <c r="K89" s="41" t="s">
        <v>1</v>
      </c>
      <c r="L89" s="47">
        <v>90.19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92.65</v>
      </c>
    </row>
    <row r="92" spans="1:12" ht="15" customHeight="1" x14ac:dyDescent="0.25">
      <c r="K92" s="46" t="s">
        <v>5</v>
      </c>
      <c r="L92" s="47">
        <v>93.16</v>
      </c>
    </row>
    <row r="93" spans="1:12" ht="15" customHeight="1" x14ac:dyDescent="0.25">
      <c r="A93" s="26"/>
      <c r="K93" s="46" t="s">
        <v>44</v>
      </c>
      <c r="L93" s="47">
        <v>95.01</v>
      </c>
    </row>
    <row r="94" spans="1:12" ht="15" customHeight="1" x14ac:dyDescent="0.25">
      <c r="K94" s="50" t="s">
        <v>4</v>
      </c>
      <c r="L94" s="47">
        <v>94.33</v>
      </c>
    </row>
    <row r="95" spans="1:12" ht="15" customHeight="1" x14ac:dyDescent="0.25">
      <c r="K95" s="41" t="s">
        <v>3</v>
      </c>
      <c r="L95" s="47">
        <v>93.4</v>
      </c>
    </row>
    <row r="96" spans="1:12" ht="15" customHeight="1" x14ac:dyDescent="0.25">
      <c r="K96" s="41" t="s">
        <v>43</v>
      </c>
      <c r="L96" s="47">
        <v>97.33</v>
      </c>
    </row>
    <row r="97" spans="1:12" ht="15" customHeight="1" x14ac:dyDescent="0.25">
      <c r="K97" s="41" t="s">
        <v>2</v>
      </c>
      <c r="L97" s="47">
        <v>91.03</v>
      </c>
    </row>
    <row r="98" spans="1:12" ht="15" customHeight="1" x14ac:dyDescent="0.25">
      <c r="K98" s="41" t="s">
        <v>1</v>
      </c>
      <c r="L98" s="47">
        <v>93.59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93.63</v>
      </c>
    </row>
    <row r="101" spans="1:12" x14ac:dyDescent="0.25">
      <c r="A101" s="25"/>
      <c r="B101" s="24"/>
      <c r="K101" s="46" t="s">
        <v>5</v>
      </c>
      <c r="L101" s="47">
        <v>93.73</v>
      </c>
    </row>
    <row r="102" spans="1:12" x14ac:dyDescent="0.25">
      <c r="A102" s="25"/>
      <c r="B102" s="24"/>
      <c r="K102" s="46" t="s">
        <v>44</v>
      </c>
      <c r="L102" s="47">
        <v>95.5</v>
      </c>
    </row>
    <row r="103" spans="1:12" x14ac:dyDescent="0.25">
      <c r="A103" s="25"/>
      <c r="B103" s="24"/>
      <c r="K103" s="50" t="s">
        <v>4</v>
      </c>
      <c r="L103" s="47">
        <v>96.37</v>
      </c>
    </row>
    <row r="104" spans="1:12" x14ac:dyDescent="0.25">
      <c r="A104" s="25"/>
      <c r="B104" s="24"/>
      <c r="K104" s="41" t="s">
        <v>3</v>
      </c>
      <c r="L104" s="47">
        <v>94.06</v>
      </c>
    </row>
    <row r="105" spans="1:12" x14ac:dyDescent="0.25">
      <c r="A105" s="25"/>
      <c r="B105" s="24"/>
      <c r="K105" s="41" t="s">
        <v>43</v>
      </c>
      <c r="L105" s="47">
        <v>98.78</v>
      </c>
    </row>
    <row r="106" spans="1:12" x14ac:dyDescent="0.25">
      <c r="A106" s="25"/>
      <c r="B106" s="24"/>
      <c r="K106" s="41" t="s">
        <v>2</v>
      </c>
      <c r="L106" s="47">
        <v>91.94</v>
      </c>
    </row>
    <row r="107" spans="1:12" x14ac:dyDescent="0.25">
      <c r="A107" s="25"/>
      <c r="B107" s="24"/>
      <c r="K107" s="41" t="s">
        <v>1</v>
      </c>
      <c r="L107" s="47">
        <v>92.22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98.257999999999996</v>
      </c>
    </row>
    <row r="112" spans="1:12" x14ac:dyDescent="0.25">
      <c r="K112" s="74">
        <v>43918</v>
      </c>
      <c r="L112" s="47">
        <v>94.643500000000003</v>
      </c>
    </row>
    <row r="113" spans="11:12" x14ac:dyDescent="0.25">
      <c r="K113" s="74">
        <v>43925</v>
      </c>
      <c r="L113" s="47">
        <v>91.400800000000004</v>
      </c>
    </row>
    <row r="114" spans="11:12" x14ac:dyDescent="0.25">
      <c r="K114" s="74">
        <v>43932</v>
      </c>
      <c r="L114" s="47">
        <v>89.787700000000001</v>
      </c>
    </row>
    <row r="115" spans="11:12" x14ac:dyDescent="0.25">
      <c r="K115" s="74">
        <v>43939</v>
      </c>
      <c r="L115" s="47">
        <v>89.559600000000003</v>
      </c>
    </row>
    <row r="116" spans="11:12" x14ac:dyDescent="0.25">
      <c r="K116" s="74">
        <v>43946</v>
      </c>
      <c r="L116" s="47">
        <v>89.897400000000005</v>
      </c>
    </row>
    <row r="117" spans="11:12" x14ac:dyDescent="0.25">
      <c r="K117" s="74">
        <v>43953</v>
      </c>
      <c r="L117" s="47">
        <v>90.427999999999997</v>
      </c>
    </row>
    <row r="118" spans="11:12" x14ac:dyDescent="0.25">
      <c r="K118" s="74">
        <v>43960</v>
      </c>
      <c r="L118" s="47">
        <v>91.2149</v>
      </c>
    </row>
    <row r="119" spans="11:12" x14ac:dyDescent="0.25">
      <c r="K119" s="74">
        <v>43967</v>
      </c>
      <c r="L119" s="47">
        <v>91.693200000000004</v>
      </c>
    </row>
    <row r="120" spans="11:12" x14ac:dyDescent="0.25">
      <c r="K120" s="74">
        <v>43974</v>
      </c>
      <c r="L120" s="47">
        <v>91.912000000000006</v>
      </c>
    </row>
    <row r="121" spans="11:12" x14ac:dyDescent="0.25">
      <c r="K121" s="74">
        <v>43981</v>
      </c>
      <c r="L121" s="47">
        <v>92.382800000000003</v>
      </c>
    </row>
    <row r="122" spans="11:12" x14ac:dyDescent="0.25">
      <c r="K122" s="74">
        <v>43988</v>
      </c>
      <c r="L122" s="47">
        <v>92.421899999999994</v>
      </c>
    </row>
    <row r="123" spans="11:12" x14ac:dyDescent="0.25">
      <c r="K123" s="74">
        <v>43995</v>
      </c>
      <c r="L123" s="47">
        <v>92.482299999999995</v>
      </c>
    </row>
    <row r="124" spans="11:12" x14ac:dyDescent="0.25">
      <c r="K124" s="74">
        <v>44002</v>
      </c>
      <c r="L124" s="47">
        <v>92.632000000000005</v>
      </c>
    </row>
    <row r="125" spans="11:12" x14ac:dyDescent="0.25">
      <c r="K125" s="74">
        <v>44009</v>
      </c>
      <c r="L125" s="47">
        <v>92.910300000000007</v>
      </c>
    </row>
    <row r="126" spans="11:12" x14ac:dyDescent="0.25">
      <c r="K126" s="74">
        <v>44016</v>
      </c>
      <c r="L126" s="47">
        <v>93.964100000000002</v>
      </c>
    </row>
    <row r="127" spans="11:12" x14ac:dyDescent="0.25">
      <c r="K127" s="74">
        <v>44023</v>
      </c>
      <c r="L127" s="47">
        <v>94.977800000000002</v>
      </c>
    </row>
    <row r="128" spans="11:12" x14ac:dyDescent="0.25">
      <c r="K128" s="74">
        <v>44030</v>
      </c>
      <c r="L128" s="47">
        <v>95.113399999999999</v>
      </c>
    </row>
    <row r="129" spans="1:12" x14ac:dyDescent="0.25">
      <c r="K129" s="74">
        <v>44037</v>
      </c>
      <c r="L129" s="47">
        <v>94.632199999999997</v>
      </c>
    </row>
    <row r="130" spans="1:12" x14ac:dyDescent="0.25">
      <c r="K130" s="74">
        <v>44044</v>
      </c>
      <c r="L130" s="47">
        <v>94.760599999999997</v>
      </c>
    </row>
    <row r="131" spans="1:12" x14ac:dyDescent="0.25">
      <c r="K131" s="74">
        <v>44051</v>
      </c>
      <c r="L131" s="47">
        <v>96.185599999999994</v>
      </c>
    </row>
    <row r="132" spans="1:12" x14ac:dyDescent="0.25">
      <c r="K132" s="74">
        <v>44058</v>
      </c>
      <c r="L132" s="47">
        <v>96.295699999999997</v>
      </c>
    </row>
    <row r="133" spans="1:12" x14ac:dyDescent="0.25">
      <c r="K133" s="74">
        <v>44065</v>
      </c>
      <c r="L133" s="47">
        <v>96.269000000000005</v>
      </c>
    </row>
    <row r="134" spans="1:12" x14ac:dyDescent="0.25">
      <c r="K134" s="74">
        <v>44072</v>
      </c>
      <c r="L134" s="47">
        <v>96.615099999999998</v>
      </c>
    </row>
    <row r="135" spans="1:12" x14ac:dyDescent="0.25">
      <c r="K135" s="74">
        <v>44079</v>
      </c>
      <c r="L135" s="47">
        <v>96.787700000000001</v>
      </c>
    </row>
    <row r="136" spans="1:12" x14ac:dyDescent="0.25">
      <c r="K136" s="74">
        <v>44086</v>
      </c>
      <c r="L136" s="47">
        <v>96.836200000000005</v>
      </c>
    </row>
    <row r="137" spans="1:12" x14ac:dyDescent="0.25">
      <c r="K137" s="74">
        <v>44093</v>
      </c>
      <c r="L137" s="47">
        <v>97.044700000000006</v>
      </c>
    </row>
    <row r="138" spans="1:12" x14ac:dyDescent="0.25">
      <c r="K138" s="74">
        <v>44100</v>
      </c>
      <c r="L138" s="47">
        <v>96.973100000000002</v>
      </c>
    </row>
    <row r="139" spans="1:12" x14ac:dyDescent="0.25">
      <c r="K139" s="74">
        <v>44107</v>
      </c>
      <c r="L139" s="47">
        <v>95.752899999999997</v>
      </c>
    </row>
    <row r="140" spans="1:12" x14ac:dyDescent="0.25">
      <c r="A140" s="25"/>
      <c r="B140" s="24"/>
      <c r="K140" s="74">
        <v>44114</v>
      </c>
      <c r="L140" s="47">
        <v>95.379900000000006</v>
      </c>
    </row>
    <row r="141" spans="1:12" x14ac:dyDescent="0.25">
      <c r="A141" s="25"/>
      <c r="B141" s="24"/>
      <c r="K141" s="74">
        <v>44121</v>
      </c>
      <c r="L141" s="47">
        <v>95.488</v>
      </c>
    </row>
    <row r="142" spans="1:12" x14ac:dyDescent="0.25">
      <c r="K142" s="74">
        <v>44128</v>
      </c>
      <c r="L142" s="47">
        <v>95.967299999999994</v>
      </c>
    </row>
    <row r="143" spans="1:12" x14ac:dyDescent="0.25">
      <c r="K143" s="74">
        <v>44135</v>
      </c>
      <c r="L143" s="47">
        <v>95.993899999999996</v>
      </c>
    </row>
    <row r="144" spans="1:12" x14ac:dyDescent="0.25">
      <c r="K144" s="74">
        <v>44142</v>
      </c>
      <c r="L144" s="47">
        <v>96.203999999999994</v>
      </c>
    </row>
    <row r="145" spans="11:12" x14ac:dyDescent="0.25">
      <c r="K145" s="74">
        <v>44149</v>
      </c>
      <c r="L145" s="47">
        <v>96.451300000000003</v>
      </c>
    </row>
    <row r="146" spans="11:12" x14ac:dyDescent="0.25">
      <c r="K146" s="74">
        <v>44156</v>
      </c>
      <c r="L146" s="47">
        <v>96.788399999999996</v>
      </c>
    </row>
    <row r="147" spans="11:12" x14ac:dyDescent="0.25">
      <c r="K147" s="74">
        <v>44163</v>
      </c>
      <c r="L147" s="47">
        <v>96.888499999999993</v>
      </c>
    </row>
    <row r="148" spans="11:12" x14ac:dyDescent="0.25">
      <c r="K148" s="74">
        <v>44170</v>
      </c>
      <c r="L148" s="47">
        <v>98.440399999999997</v>
      </c>
    </row>
    <row r="149" spans="11:12" x14ac:dyDescent="0.25">
      <c r="K149" s="74">
        <v>44177</v>
      </c>
      <c r="L149" s="47">
        <v>99.408900000000003</v>
      </c>
    </row>
    <row r="150" spans="11:12" x14ac:dyDescent="0.25">
      <c r="K150" s="74">
        <v>44184</v>
      </c>
      <c r="L150" s="47">
        <v>98.996399999999994</v>
      </c>
    </row>
    <row r="151" spans="11:12" x14ac:dyDescent="0.25">
      <c r="K151" s="74">
        <v>44191</v>
      </c>
      <c r="L151" s="47">
        <v>95.607100000000003</v>
      </c>
    </row>
    <row r="152" spans="11:12" x14ac:dyDescent="0.25">
      <c r="K152" s="74">
        <v>44198</v>
      </c>
      <c r="L152" s="47">
        <v>92.6648</v>
      </c>
    </row>
    <row r="153" spans="11:12" x14ac:dyDescent="0.25">
      <c r="K153" s="74">
        <v>44205</v>
      </c>
      <c r="L153" s="47">
        <v>94.091399999999993</v>
      </c>
    </row>
    <row r="154" spans="11:12" x14ac:dyDescent="0.25">
      <c r="K154" s="74">
        <v>44212</v>
      </c>
      <c r="L154" s="47">
        <v>95.932199999999995</v>
      </c>
    </row>
    <row r="155" spans="11:12" x14ac:dyDescent="0.25">
      <c r="K155" s="74">
        <v>44219</v>
      </c>
      <c r="L155" s="47">
        <v>95.932500000000005</v>
      </c>
    </row>
    <row r="156" spans="11:12" x14ac:dyDescent="0.25">
      <c r="K156" s="74">
        <v>44226</v>
      </c>
      <c r="L156" s="47">
        <v>97.118300000000005</v>
      </c>
    </row>
    <row r="157" spans="11:12" x14ac:dyDescent="0.25">
      <c r="K157" s="74" t="s">
        <v>53</v>
      </c>
      <c r="L157" s="47" t="s">
        <v>53</v>
      </c>
    </row>
    <row r="158" spans="11:12" x14ac:dyDescent="0.25">
      <c r="K158" s="74" t="s">
        <v>53</v>
      </c>
      <c r="L158" s="47" t="s">
        <v>53</v>
      </c>
    </row>
    <row r="159" spans="11:12" x14ac:dyDescent="0.25">
      <c r="K159" s="74" t="s">
        <v>53</v>
      </c>
      <c r="L159" s="47" t="s">
        <v>53</v>
      </c>
    </row>
    <row r="160" spans="11:12" x14ac:dyDescent="0.25">
      <c r="K160" s="74" t="s">
        <v>53</v>
      </c>
      <c r="L160" s="47" t="s">
        <v>53</v>
      </c>
    </row>
    <row r="161" spans="11:12" x14ac:dyDescent="0.25">
      <c r="K161" s="74" t="s">
        <v>53</v>
      </c>
      <c r="L161" s="47" t="s">
        <v>53</v>
      </c>
    </row>
    <row r="162" spans="11:12" x14ac:dyDescent="0.25">
      <c r="K162" s="74" t="s">
        <v>53</v>
      </c>
      <c r="L162" s="47" t="s">
        <v>53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98.778999999999996</v>
      </c>
    </row>
    <row r="260" spans="11:12" x14ac:dyDescent="0.25">
      <c r="K260" s="74">
        <v>43918</v>
      </c>
      <c r="L260" s="47">
        <v>97.723600000000005</v>
      </c>
    </row>
    <row r="261" spans="11:12" x14ac:dyDescent="0.25">
      <c r="K261" s="74">
        <v>43925</v>
      </c>
      <c r="L261" s="47">
        <v>96.884900000000002</v>
      </c>
    </row>
    <row r="262" spans="11:12" x14ac:dyDescent="0.25">
      <c r="K262" s="74">
        <v>43932</v>
      </c>
      <c r="L262" s="47">
        <v>93.497799999999998</v>
      </c>
    </row>
    <row r="263" spans="11:12" x14ac:dyDescent="0.25">
      <c r="K263" s="74">
        <v>43939</v>
      </c>
      <c r="L263" s="47">
        <v>93.000200000000007</v>
      </c>
    </row>
    <row r="264" spans="11:12" x14ac:dyDescent="0.25">
      <c r="K264" s="74">
        <v>43946</v>
      </c>
      <c r="L264" s="47">
        <v>94.625299999999996</v>
      </c>
    </row>
    <row r="265" spans="11:12" x14ac:dyDescent="0.25">
      <c r="K265" s="74">
        <v>43953</v>
      </c>
      <c r="L265" s="47">
        <v>95.185299999999998</v>
      </c>
    </row>
    <row r="266" spans="11:12" x14ac:dyDescent="0.25">
      <c r="K266" s="74">
        <v>43960</v>
      </c>
      <c r="L266" s="47">
        <v>89.928799999999995</v>
      </c>
    </row>
    <row r="267" spans="11:12" x14ac:dyDescent="0.25">
      <c r="K267" s="74">
        <v>43967</v>
      </c>
      <c r="L267" s="47">
        <v>89.207700000000003</v>
      </c>
    </row>
    <row r="268" spans="11:12" x14ac:dyDescent="0.25">
      <c r="K268" s="74">
        <v>43974</v>
      </c>
      <c r="L268" s="47">
        <v>87.978800000000007</v>
      </c>
    </row>
    <row r="269" spans="11:12" x14ac:dyDescent="0.25">
      <c r="K269" s="74">
        <v>43981</v>
      </c>
      <c r="L269" s="47">
        <v>89.508200000000002</v>
      </c>
    </row>
    <row r="270" spans="11:12" x14ac:dyDescent="0.25">
      <c r="K270" s="74">
        <v>43988</v>
      </c>
      <c r="L270" s="47">
        <v>92.485799999999998</v>
      </c>
    </row>
    <row r="271" spans="11:12" x14ac:dyDescent="0.25">
      <c r="K271" s="74">
        <v>43995</v>
      </c>
      <c r="L271" s="47">
        <v>91.9405</v>
      </c>
    </row>
    <row r="272" spans="11:12" x14ac:dyDescent="0.25">
      <c r="K272" s="74">
        <v>44002</v>
      </c>
      <c r="L272" s="47">
        <v>95.4863</v>
      </c>
    </row>
    <row r="273" spans="11:12" x14ac:dyDescent="0.25">
      <c r="K273" s="74">
        <v>44009</v>
      </c>
      <c r="L273" s="47">
        <v>97.712199999999996</v>
      </c>
    </row>
    <row r="274" spans="11:12" x14ac:dyDescent="0.25">
      <c r="K274" s="74">
        <v>44016</v>
      </c>
      <c r="L274" s="47">
        <v>95.83</v>
      </c>
    </row>
    <row r="275" spans="11:12" x14ac:dyDescent="0.25">
      <c r="K275" s="74">
        <v>44023</v>
      </c>
      <c r="L275" s="47">
        <v>92.6755</v>
      </c>
    </row>
    <row r="276" spans="11:12" x14ac:dyDescent="0.25">
      <c r="K276" s="74">
        <v>44030</v>
      </c>
      <c r="L276" s="47">
        <v>92.472399999999993</v>
      </c>
    </row>
    <row r="277" spans="11:12" x14ac:dyDescent="0.25">
      <c r="K277" s="74">
        <v>44037</v>
      </c>
      <c r="L277" s="47">
        <v>93.091999999999999</v>
      </c>
    </row>
    <row r="278" spans="11:12" x14ac:dyDescent="0.25">
      <c r="K278" s="74">
        <v>44044</v>
      </c>
      <c r="L278" s="47">
        <v>93.685100000000006</v>
      </c>
    </row>
    <row r="279" spans="11:12" x14ac:dyDescent="0.25">
      <c r="K279" s="74">
        <v>44051</v>
      </c>
      <c r="L279" s="47">
        <v>96.770399999999995</v>
      </c>
    </row>
    <row r="280" spans="11:12" x14ac:dyDescent="0.25">
      <c r="K280" s="74">
        <v>44058</v>
      </c>
      <c r="L280" s="47">
        <v>96.534800000000004</v>
      </c>
    </row>
    <row r="281" spans="11:12" x14ac:dyDescent="0.25">
      <c r="K281" s="74">
        <v>44065</v>
      </c>
      <c r="L281" s="47">
        <v>96.891499999999994</v>
      </c>
    </row>
    <row r="282" spans="11:12" x14ac:dyDescent="0.25">
      <c r="K282" s="74">
        <v>44072</v>
      </c>
      <c r="L282" s="47">
        <v>98.045599999999993</v>
      </c>
    </row>
    <row r="283" spans="11:12" x14ac:dyDescent="0.25">
      <c r="K283" s="74">
        <v>44079</v>
      </c>
      <c r="L283" s="47">
        <v>104.02760000000001</v>
      </c>
    </row>
    <row r="284" spans="11:12" x14ac:dyDescent="0.25">
      <c r="K284" s="74">
        <v>44086</v>
      </c>
      <c r="L284" s="47">
        <v>102.1133</v>
      </c>
    </row>
    <row r="285" spans="11:12" x14ac:dyDescent="0.25">
      <c r="K285" s="74">
        <v>44093</v>
      </c>
      <c r="L285" s="47">
        <v>100.27079999999999</v>
      </c>
    </row>
    <row r="286" spans="11:12" x14ac:dyDescent="0.25">
      <c r="K286" s="74">
        <v>44100</v>
      </c>
      <c r="L286" s="47">
        <v>103.16930000000001</v>
      </c>
    </row>
    <row r="287" spans="11:12" x14ac:dyDescent="0.25">
      <c r="K287" s="74">
        <v>44107</v>
      </c>
      <c r="L287" s="47">
        <v>100.5675</v>
      </c>
    </row>
    <row r="288" spans="11:12" x14ac:dyDescent="0.25">
      <c r="K288" s="74">
        <v>44114</v>
      </c>
      <c r="L288" s="47">
        <v>95.186899999999994</v>
      </c>
    </row>
    <row r="289" spans="11:12" x14ac:dyDescent="0.25">
      <c r="K289" s="74">
        <v>44121</v>
      </c>
      <c r="L289" s="47">
        <v>94.829700000000003</v>
      </c>
    </row>
    <row r="290" spans="11:12" x14ac:dyDescent="0.25">
      <c r="K290" s="74">
        <v>44128</v>
      </c>
      <c r="L290" s="47">
        <v>94.338399999999993</v>
      </c>
    </row>
    <row r="291" spans="11:12" x14ac:dyDescent="0.25">
      <c r="K291" s="74">
        <v>44135</v>
      </c>
      <c r="L291" s="47">
        <v>94.799099999999996</v>
      </c>
    </row>
    <row r="292" spans="11:12" x14ac:dyDescent="0.25">
      <c r="K292" s="74">
        <v>44142</v>
      </c>
      <c r="L292" s="47">
        <v>96.406000000000006</v>
      </c>
    </row>
    <row r="293" spans="11:12" x14ac:dyDescent="0.25">
      <c r="K293" s="74">
        <v>44149</v>
      </c>
      <c r="L293" s="47">
        <v>96.726900000000001</v>
      </c>
    </row>
    <row r="294" spans="11:12" x14ac:dyDescent="0.25">
      <c r="K294" s="74">
        <v>44156</v>
      </c>
      <c r="L294" s="47">
        <v>97.033100000000005</v>
      </c>
    </row>
    <row r="295" spans="11:12" x14ac:dyDescent="0.25">
      <c r="K295" s="74">
        <v>44163</v>
      </c>
      <c r="L295" s="47">
        <v>97.587999999999994</v>
      </c>
    </row>
    <row r="296" spans="11:12" x14ac:dyDescent="0.25">
      <c r="K296" s="74">
        <v>44170</v>
      </c>
      <c r="L296" s="47">
        <v>103.2052</v>
      </c>
    </row>
    <row r="297" spans="11:12" x14ac:dyDescent="0.25">
      <c r="K297" s="74">
        <v>44177</v>
      </c>
      <c r="L297" s="47">
        <v>105.1538</v>
      </c>
    </row>
    <row r="298" spans="11:12" x14ac:dyDescent="0.25">
      <c r="K298" s="74">
        <v>44184</v>
      </c>
      <c r="L298" s="47">
        <v>106.0882</v>
      </c>
    </row>
    <row r="299" spans="11:12" x14ac:dyDescent="0.25">
      <c r="K299" s="74">
        <v>44191</v>
      </c>
      <c r="L299" s="47">
        <v>100.4418</v>
      </c>
    </row>
    <row r="300" spans="11:12" x14ac:dyDescent="0.25">
      <c r="K300" s="74">
        <v>44198</v>
      </c>
      <c r="L300" s="47">
        <v>94.157799999999995</v>
      </c>
    </row>
    <row r="301" spans="11:12" x14ac:dyDescent="0.25">
      <c r="K301" s="74">
        <v>44205</v>
      </c>
      <c r="L301" s="47">
        <v>95.6661</v>
      </c>
    </row>
    <row r="302" spans="11:12" x14ac:dyDescent="0.25">
      <c r="K302" s="74">
        <v>44212</v>
      </c>
      <c r="L302" s="47">
        <v>98.744600000000005</v>
      </c>
    </row>
    <row r="303" spans="11:12" x14ac:dyDescent="0.25">
      <c r="K303" s="74">
        <v>44219</v>
      </c>
      <c r="L303" s="47">
        <v>97.962000000000003</v>
      </c>
    </row>
    <row r="304" spans="11:12" x14ac:dyDescent="0.25">
      <c r="K304" s="74">
        <v>44226</v>
      </c>
      <c r="L304" s="47">
        <v>97.798100000000005</v>
      </c>
    </row>
    <row r="305" spans="11:12" x14ac:dyDescent="0.25">
      <c r="K305" s="74" t="s">
        <v>53</v>
      </c>
      <c r="L305" s="47" t="s">
        <v>53</v>
      </c>
    </row>
    <row r="306" spans="11:12" x14ac:dyDescent="0.25">
      <c r="K306" s="74" t="s">
        <v>53</v>
      </c>
      <c r="L306" s="47" t="s">
        <v>53</v>
      </c>
    </row>
    <row r="307" spans="11:12" x14ac:dyDescent="0.25">
      <c r="K307" s="74" t="s">
        <v>53</v>
      </c>
      <c r="L307" s="47" t="s">
        <v>53</v>
      </c>
    </row>
    <row r="308" spans="11:12" x14ac:dyDescent="0.25">
      <c r="K308" s="74" t="s">
        <v>53</v>
      </c>
      <c r="L308" s="47" t="s">
        <v>53</v>
      </c>
    </row>
    <row r="309" spans="11:12" x14ac:dyDescent="0.25">
      <c r="K309" s="74" t="s">
        <v>53</v>
      </c>
      <c r="L309" s="47" t="s">
        <v>53</v>
      </c>
    </row>
    <row r="310" spans="11:12" x14ac:dyDescent="0.25">
      <c r="K310" s="74" t="s">
        <v>53</v>
      </c>
      <c r="L310" s="47" t="s">
        <v>53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24025-8537-4527-B834-AC9B93CA515B}">
  <sheetPr codeName="Sheet16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31</v>
      </c>
    </row>
    <row r="2" spans="1:12" ht="19.5" customHeight="1" x14ac:dyDescent="0.3">
      <c r="A2" s="7" t="str">
        <f>"Weekly Payroll Jobs and Wages in Australia - " &amp;$L$1</f>
        <v>Weekly Payroll Jobs and Wages in Australia - Professional, scientific and technical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44226</v>
      </c>
    </row>
    <row r="3" spans="1:12" ht="15" customHeight="1" x14ac:dyDescent="0.25">
      <c r="A3" s="38" t="str">
        <f>"Week ending "&amp;TEXT($L$2,"dddd dd mmmm yyyy")</f>
        <v>Week ending Saturday 30 January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44198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44205</v>
      </c>
    </row>
    <row r="6" spans="1:12" ht="16.5" customHeight="1" thickBot="1" x14ac:dyDescent="0.3">
      <c r="A6" s="36" t="str">
        <f>"Change in payroll jobs and total wages, "&amp;$L$1</f>
        <v>Change in payroll jobs and total wages, Professional, scientific and technical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44212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44219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C8" s="95" t="str">
        <f>"% Change between " &amp; TEXT($L$4,"dd mmm yyyy")&amp;" and "&amp; TEXT($L$2,"dd mmm yyyy") &amp; " (monthly change)"</f>
        <v>% Change between 02 Jan 2021 and 30 Jan 2021 (monthly change)</v>
      </c>
      <c r="D8" s="78" t="str">
        <f>"% Change between " &amp; TEXT($L$7,"dd mmm yyyy")&amp;" and "&amp; TEXT($L$2,"dd mmm yyyy") &amp; " (weekly change)"</f>
        <v>% Change between 23 Jan 2021 and 30 Jan 2021 (weekly change)</v>
      </c>
      <c r="E8" s="80" t="str">
        <f>"% Change between " &amp; TEXT($L$6,"dd mmm yyyy")&amp;" and "&amp; TEXT($L$7,"dd mmm yyyy") &amp; " (weekly change)"</f>
        <v>% Change between 16 Jan 2021 and 23 Jan 2021 (weekly change)</v>
      </c>
      <c r="F8" s="93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G8" s="95" t="str">
        <f>"% Change between " &amp; TEXT($L$4,"dd mmm yyyy")&amp;" and "&amp; TEXT($L$2,"dd mmm yyyy") &amp; " (monthly change)"</f>
        <v>% Change between 02 Jan 2021 and 30 Jan 2021 (monthly change)</v>
      </c>
      <c r="H8" s="78" t="str">
        <f>"% Change between " &amp; TEXT($L$7,"dd mmm yyyy")&amp;" and "&amp; TEXT($L$2,"dd mmm yyyy") &amp; " (weekly change)"</f>
        <v>% Change between 23 Jan 2021 and 30 Jan 2021 (weekly change)</v>
      </c>
      <c r="I8" s="80" t="str">
        <f>"% Change between " &amp; TEXT($L$6,"dd mmm yyyy")&amp;" and "&amp; TEXT($L$7,"dd mmm yyyy") &amp; " (weekly change)"</f>
        <v>% Change between 16 Jan 2021 and 23 Jan 2021 (weekly change)</v>
      </c>
      <c r="J8" s="57"/>
      <c r="K8" s="43" t="s">
        <v>68</v>
      </c>
      <c r="L8" s="44">
        <v>44226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-2.6306073825351439E-2</v>
      </c>
      <c r="C11" s="32">
        <v>3.6370440640517865E-2</v>
      </c>
      <c r="D11" s="32">
        <v>-1.299514073977992E-4</v>
      </c>
      <c r="E11" s="32">
        <v>-1.8060147434303397E-3</v>
      </c>
      <c r="F11" s="32">
        <v>-3.4668539446402691E-2</v>
      </c>
      <c r="G11" s="32">
        <v>2.0541510096858229E-2</v>
      </c>
      <c r="H11" s="32">
        <v>-5.7860422942561662E-3</v>
      </c>
      <c r="I11" s="68">
        <v>-1.6044707531576163E-3</v>
      </c>
      <c r="J11" s="46"/>
      <c r="K11" s="46"/>
      <c r="L11" s="47"/>
    </row>
    <row r="12" spans="1:12" x14ac:dyDescent="0.25">
      <c r="A12" s="69" t="s">
        <v>6</v>
      </c>
      <c r="B12" s="32">
        <v>-2.8425365828770865E-2</v>
      </c>
      <c r="C12" s="32">
        <v>3.1364247198085282E-2</v>
      </c>
      <c r="D12" s="32">
        <v>3.265491591948555E-3</v>
      </c>
      <c r="E12" s="32">
        <v>-3.9782230822209552E-3</v>
      </c>
      <c r="F12" s="32">
        <v>-4.12752505698879E-2</v>
      </c>
      <c r="G12" s="32">
        <v>-6.020050059225901E-3</v>
      </c>
      <c r="H12" s="32">
        <v>-3.5027401592643281E-3</v>
      </c>
      <c r="I12" s="68">
        <v>-9.0357643179727054E-3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-3.8853933132875773E-2</v>
      </c>
      <c r="C13" s="32">
        <v>3.3811664099152594E-2</v>
      </c>
      <c r="D13" s="32">
        <v>1.813455048924606E-4</v>
      </c>
      <c r="E13" s="32">
        <v>-1.4966199219559329E-3</v>
      </c>
      <c r="F13" s="32">
        <v>-4.212504180569876E-2</v>
      </c>
      <c r="G13" s="32">
        <v>2.8053868465376386E-3</v>
      </c>
      <c r="H13" s="32">
        <v>-7.6079355643664526E-3</v>
      </c>
      <c r="I13" s="68">
        <v>-9.387138949050966E-3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-2.6147106010119714E-2</v>
      </c>
      <c r="C14" s="32">
        <v>5.0904331003932102E-2</v>
      </c>
      <c r="D14" s="32">
        <v>-3.4663981442709657E-3</v>
      </c>
      <c r="E14" s="32">
        <v>3.3611427885480438E-3</v>
      </c>
      <c r="F14" s="32">
        <v>-9.0404304021580728E-3</v>
      </c>
      <c r="G14" s="32">
        <v>9.7406893999455457E-2</v>
      </c>
      <c r="H14" s="32">
        <v>-1.3402142528293748E-3</v>
      </c>
      <c r="I14" s="68">
        <v>3.4510335136046066E-2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-6.5811868830134568E-4</v>
      </c>
      <c r="C15" s="32">
        <v>3.7899500329970692E-2</v>
      </c>
      <c r="D15" s="32">
        <v>-6.3406819053636321E-3</v>
      </c>
      <c r="E15" s="32">
        <v>-4.827988861942023E-3</v>
      </c>
      <c r="F15" s="32">
        <v>-2.3249185455450627E-2</v>
      </c>
      <c r="G15" s="32">
        <v>3.14167098008582E-2</v>
      </c>
      <c r="H15" s="32">
        <v>-1.2910738169908176E-2</v>
      </c>
      <c r="I15" s="68">
        <v>-1.3169534246292969E-2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9.0502416806104158E-4</v>
      </c>
      <c r="C16" s="32">
        <v>3.3545581071677155E-2</v>
      </c>
      <c r="D16" s="32">
        <v>-5.6114651152052719E-3</v>
      </c>
      <c r="E16" s="32">
        <v>-4.8363565348251703E-3</v>
      </c>
      <c r="F16" s="32">
        <v>-3.4830215194253E-2</v>
      </c>
      <c r="G16" s="32">
        <v>4.682954861108124E-2</v>
      </c>
      <c r="H16" s="32">
        <v>-1.4920485453338128E-2</v>
      </c>
      <c r="I16" s="68">
        <v>-6.8954472375002407E-3</v>
      </c>
      <c r="J16" s="46"/>
      <c r="K16" s="46"/>
      <c r="L16" s="47"/>
    </row>
    <row r="17" spans="1:12" ht="15" customHeight="1" x14ac:dyDescent="0.25">
      <c r="A17" s="69" t="s">
        <v>43</v>
      </c>
      <c r="B17" s="32">
        <v>5.0307096286497099E-3</v>
      </c>
      <c r="C17" s="32">
        <v>7.0692713293161402E-2</v>
      </c>
      <c r="D17" s="32">
        <v>1.6334951062034531E-2</v>
      </c>
      <c r="E17" s="32">
        <v>2.4521800934702576E-3</v>
      </c>
      <c r="F17" s="32">
        <v>1.2856249668370623E-2</v>
      </c>
      <c r="G17" s="32">
        <v>7.6526402752181477E-2</v>
      </c>
      <c r="H17" s="32">
        <v>1.7348927826625893E-2</v>
      </c>
      <c r="I17" s="68">
        <v>-1.0416666867745783E-2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-6.1194108364018951E-2</v>
      </c>
      <c r="C18" s="32">
        <v>2.9221453287197274E-2</v>
      </c>
      <c r="D18" s="32">
        <v>-5.5702080237740592E-3</v>
      </c>
      <c r="E18" s="32">
        <v>2.4204058834480513E-3</v>
      </c>
      <c r="F18" s="32">
        <v>-5.7539335612369347E-2</v>
      </c>
      <c r="G18" s="32">
        <v>1.4501360645933659E-2</v>
      </c>
      <c r="H18" s="32">
        <v>3.1277968731653338E-3</v>
      </c>
      <c r="I18" s="68">
        <v>-9.2913261557288074E-3</v>
      </c>
      <c r="J18" s="46"/>
      <c r="K18" s="46"/>
      <c r="L18" s="47"/>
    </row>
    <row r="19" spans="1:12" x14ac:dyDescent="0.25">
      <c r="A19" s="70" t="s">
        <v>1</v>
      </c>
      <c r="B19" s="32">
        <v>-1.9836024533733898E-2</v>
      </c>
      <c r="C19" s="32">
        <v>3.0604106343774751E-2</v>
      </c>
      <c r="D19" s="32">
        <v>4.0839792181235346E-4</v>
      </c>
      <c r="E19" s="32">
        <v>4.4486269141927881E-3</v>
      </c>
      <c r="F19" s="32">
        <v>-3.9974058612941676E-2</v>
      </c>
      <c r="G19" s="32">
        <v>1.5141207652676014E-2</v>
      </c>
      <c r="H19" s="32">
        <v>-9.2644598560550628E-3</v>
      </c>
      <c r="I19" s="68">
        <v>8.2169756113428249E-3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-3.4666278602298206E-2</v>
      </c>
      <c r="C21" s="32">
        <v>3.1518821202508374E-2</v>
      </c>
      <c r="D21" s="32">
        <v>4.0213294508228969E-4</v>
      </c>
      <c r="E21" s="32">
        <v>-3.9778414210503987E-3</v>
      </c>
      <c r="F21" s="32">
        <v>-5.0864226003732638E-2</v>
      </c>
      <c r="G21" s="32">
        <v>2.1211482516225955E-2</v>
      </c>
      <c r="H21" s="32">
        <v>-4.3693828537304524E-3</v>
      </c>
      <c r="I21" s="68">
        <v>-3.6375676954691905E-3</v>
      </c>
      <c r="J21" s="46"/>
      <c r="K21" s="46"/>
      <c r="L21" s="46"/>
    </row>
    <row r="22" spans="1:12" x14ac:dyDescent="0.25">
      <c r="A22" s="69" t="s">
        <v>13</v>
      </c>
      <c r="B22" s="32">
        <v>-2.7243676515587678E-2</v>
      </c>
      <c r="C22" s="32">
        <v>3.9973106868122832E-2</v>
      </c>
      <c r="D22" s="32">
        <v>-8.277688384200621E-4</v>
      </c>
      <c r="E22" s="32">
        <v>5.6436353433353403E-4</v>
      </c>
      <c r="F22" s="32">
        <v>-1.4946204747132263E-2</v>
      </c>
      <c r="G22" s="32">
        <v>1.8734669854067132E-2</v>
      </c>
      <c r="H22" s="32">
        <v>-9.294406615760864E-3</v>
      </c>
      <c r="I22" s="68">
        <v>2.3178210047452019E-3</v>
      </c>
      <c r="J22" s="46"/>
      <c r="K22" s="52" t="s">
        <v>12</v>
      </c>
      <c r="L22" s="46" t="s">
        <v>60</v>
      </c>
    </row>
    <row r="23" spans="1:12" x14ac:dyDescent="0.25">
      <c r="A23" s="70" t="s">
        <v>69</v>
      </c>
      <c r="B23" s="32">
        <v>-7.4936708860759538E-2</v>
      </c>
      <c r="C23" s="32">
        <v>0.1929697277492608</v>
      </c>
      <c r="D23" s="32">
        <v>9.8762381938439781E-3</v>
      </c>
      <c r="E23" s="32">
        <v>3.053041461927064E-2</v>
      </c>
      <c r="F23" s="32">
        <v>-2.1661809299467039E-2</v>
      </c>
      <c r="G23" s="32">
        <v>0.22401517258743642</v>
      </c>
      <c r="H23" s="32">
        <v>-1.3960085992399729E-2</v>
      </c>
      <c r="I23" s="68">
        <v>3.6080297282329754E-2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-6.7330962372857184E-2</v>
      </c>
      <c r="C24" s="32">
        <v>6.0184524131975614E-2</v>
      </c>
      <c r="D24" s="32">
        <v>-1.355552589251241E-3</v>
      </c>
      <c r="E24" s="32">
        <v>2.2885634726115267E-3</v>
      </c>
      <c r="F24" s="32">
        <v>-1.493677495664536E-2</v>
      </c>
      <c r="G24" s="32">
        <v>8.1560423438774787E-2</v>
      </c>
      <c r="H24" s="32">
        <v>-1.0565818676357197E-2</v>
      </c>
      <c r="I24" s="68">
        <v>1.6869702989376956E-2</v>
      </c>
      <c r="J24" s="46"/>
      <c r="K24" s="46" t="s">
        <v>69</v>
      </c>
      <c r="L24" s="47">
        <v>77.540000000000006</v>
      </c>
    </row>
    <row r="25" spans="1:12" x14ac:dyDescent="0.25">
      <c r="A25" s="69" t="s">
        <v>47</v>
      </c>
      <c r="B25" s="32">
        <v>-1.9992093329715965E-2</v>
      </c>
      <c r="C25" s="32">
        <v>2.3114076814287454E-2</v>
      </c>
      <c r="D25" s="32">
        <v>-8.6371216359470981E-4</v>
      </c>
      <c r="E25" s="32">
        <v>-5.324865618657304E-3</v>
      </c>
      <c r="F25" s="32">
        <v>-2.1441756714921212E-2</v>
      </c>
      <c r="G25" s="32">
        <v>1.191237429760128E-2</v>
      </c>
      <c r="H25" s="32">
        <v>-6.1077831021382201E-3</v>
      </c>
      <c r="I25" s="68">
        <v>-8.7119490514019349E-3</v>
      </c>
      <c r="J25" s="46"/>
      <c r="K25" s="46" t="s">
        <v>46</v>
      </c>
      <c r="L25" s="47">
        <v>87.97</v>
      </c>
    </row>
    <row r="26" spans="1:12" x14ac:dyDescent="0.25">
      <c r="A26" s="69" t="s">
        <v>48</v>
      </c>
      <c r="B26" s="32">
        <v>1.6907257373113271E-3</v>
      </c>
      <c r="C26" s="32">
        <v>2.6336799630706675E-2</v>
      </c>
      <c r="D26" s="32">
        <v>4.8397343096651113E-4</v>
      </c>
      <c r="E26" s="32">
        <v>-2.8003912179407342E-3</v>
      </c>
      <c r="F26" s="32">
        <v>-4.273411121384918E-2</v>
      </c>
      <c r="G26" s="32">
        <v>7.3742524591600134E-3</v>
      </c>
      <c r="H26" s="32">
        <v>-2.6389047403726495E-3</v>
      </c>
      <c r="I26" s="68">
        <v>-3.4224735174012144E-3</v>
      </c>
      <c r="J26" s="46"/>
      <c r="K26" s="46" t="s">
        <v>47</v>
      </c>
      <c r="L26" s="47">
        <v>95.79</v>
      </c>
    </row>
    <row r="27" spans="1:12" ht="17.25" customHeight="1" x14ac:dyDescent="0.25">
      <c r="A27" s="69" t="s">
        <v>49</v>
      </c>
      <c r="B27" s="32">
        <v>1.0593484142938259E-2</v>
      </c>
      <c r="C27" s="32">
        <v>3.3067703486373334E-2</v>
      </c>
      <c r="D27" s="32">
        <v>1.1754864563608969E-3</v>
      </c>
      <c r="E27" s="32">
        <v>-8.4478896102124779E-4</v>
      </c>
      <c r="F27" s="32">
        <v>-4.4895908611220281E-2</v>
      </c>
      <c r="G27" s="32">
        <v>9.5827748566519322E-3</v>
      </c>
      <c r="H27" s="32">
        <v>-3.4059827552082034E-3</v>
      </c>
      <c r="I27" s="68">
        <v>-5.0928382506931769E-4</v>
      </c>
      <c r="J27" s="59"/>
      <c r="K27" s="50" t="s">
        <v>48</v>
      </c>
      <c r="L27" s="47">
        <v>97.6</v>
      </c>
    </row>
    <row r="28" spans="1:12" x14ac:dyDescent="0.25">
      <c r="A28" s="69" t="s">
        <v>50</v>
      </c>
      <c r="B28" s="32">
        <v>2.9466258180150806E-2</v>
      </c>
      <c r="C28" s="32">
        <v>3.8241390805452857E-2</v>
      </c>
      <c r="D28" s="32">
        <v>1.0053450880957993E-3</v>
      </c>
      <c r="E28" s="32">
        <v>-6.2478368004270646E-4</v>
      </c>
      <c r="F28" s="32">
        <v>-1.3483882244344492E-2</v>
      </c>
      <c r="G28" s="32">
        <v>2.3651734393468571E-2</v>
      </c>
      <c r="H28" s="32">
        <v>-8.989858231952419E-3</v>
      </c>
      <c r="I28" s="68">
        <v>-4.5976635177913394E-4</v>
      </c>
      <c r="J28" s="54"/>
      <c r="K28" s="41" t="s">
        <v>49</v>
      </c>
      <c r="L28" s="47">
        <v>97.82</v>
      </c>
    </row>
    <row r="29" spans="1:12" ht="15.75" thickBot="1" x14ac:dyDescent="0.3">
      <c r="A29" s="71" t="s">
        <v>51</v>
      </c>
      <c r="B29" s="72">
        <v>4.5170737946028883E-2</v>
      </c>
      <c r="C29" s="72">
        <v>3.1499640902074022E-2</v>
      </c>
      <c r="D29" s="72">
        <v>4.1346482292892173E-3</v>
      </c>
      <c r="E29" s="72">
        <v>-7.2844725588112613E-3</v>
      </c>
      <c r="F29" s="72">
        <v>4.4901162417143148E-2</v>
      </c>
      <c r="G29" s="72">
        <v>-6.0953270645054403E-3</v>
      </c>
      <c r="H29" s="72">
        <v>-1.777938677821489E-2</v>
      </c>
      <c r="I29" s="73">
        <v>-1.8897319304196136E-2</v>
      </c>
      <c r="J29" s="54"/>
      <c r="K29" s="41" t="s">
        <v>50</v>
      </c>
      <c r="L29" s="47">
        <v>99.15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101.33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Professional, scientific and technical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69</v>
      </c>
      <c r="L33" s="47">
        <v>91.6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93.39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98.09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100.12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100.94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102.84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104.09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69</v>
      </c>
      <c r="L42" s="47">
        <v>92.51</v>
      </c>
    </row>
    <row r="43" spans="1:12" x14ac:dyDescent="0.25">
      <c r="K43" s="46" t="s">
        <v>46</v>
      </c>
      <c r="L43" s="47">
        <v>93.27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98</v>
      </c>
    </row>
    <row r="45" spans="1:12" ht="15.4" customHeight="1" x14ac:dyDescent="0.25">
      <c r="A45" s="26" t="str">
        <f>"Indexed number of payroll jobs in "&amp;$L$1&amp;" each week by age group"</f>
        <v>Indexed number of payroll jobs in Professional, scientific and technical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100.17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101.06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102.95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104.52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93.71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92.44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91.92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95.78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97.59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94.56</v>
      </c>
    </row>
    <row r="59" spans="1:12" ht="15.4" customHeight="1" x14ac:dyDescent="0.25">
      <c r="K59" s="41" t="s">
        <v>2</v>
      </c>
      <c r="L59" s="47">
        <v>91.6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Professional, scientific and technical services each week by State and Territory</v>
      </c>
      <c r="K60" s="41" t="s">
        <v>1</v>
      </c>
      <c r="L60" s="47">
        <v>95.37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95.89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95.04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96.23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99.37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101.05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99.61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93.73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97.97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96.23</v>
      </c>
    </row>
    <row r="72" spans="1:12" ht="15.4" customHeight="1" x14ac:dyDescent="0.25">
      <c r="K72" s="46" t="s">
        <v>5</v>
      </c>
      <c r="L72" s="47">
        <v>95.2</v>
      </c>
    </row>
    <row r="73" spans="1:12" ht="15.4" customHeight="1" x14ac:dyDescent="0.25">
      <c r="K73" s="46" t="s">
        <v>44</v>
      </c>
      <c r="L73" s="47">
        <v>96.05</v>
      </c>
    </row>
    <row r="74" spans="1:12" ht="15.4" customHeight="1" x14ac:dyDescent="0.25">
      <c r="K74" s="50" t="s">
        <v>4</v>
      </c>
      <c r="L74" s="47">
        <v>98.68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Professional, scientific and technical services each week by State and Territory</v>
      </c>
      <c r="K75" s="41" t="s">
        <v>3</v>
      </c>
      <c r="L75" s="47">
        <v>100.37</v>
      </c>
    </row>
    <row r="76" spans="1:12" ht="15.4" customHeight="1" x14ac:dyDescent="0.25">
      <c r="K76" s="41" t="s">
        <v>43</v>
      </c>
      <c r="L76" s="47">
        <v>101.24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93.09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97.85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93.58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93.26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92.62</v>
      </c>
    </row>
    <row r="85" spans="1:12" ht="15.4" customHeight="1" x14ac:dyDescent="0.25">
      <c r="K85" s="50" t="s">
        <v>4</v>
      </c>
      <c r="L85" s="47">
        <v>95.6</v>
      </c>
    </row>
    <row r="86" spans="1:12" ht="15.4" customHeight="1" x14ac:dyDescent="0.25">
      <c r="K86" s="41" t="s">
        <v>3</v>
      </c>
      <c r="L86" s="47">
        <v>94.87</v>
      </c>
    </row>
    <row r="87" spans="1:12" ht="15.4" customHeight="1" x14ac:dyDescent="0.25">
      <c r="K87" s="41" t="s">
        <v>43</v>
      </c>
      <c r="L87" s="47">
        <v>93.54</v>
      </c>
    </row>
    <row r="88" spans="1:12" ht="15.4" customHeight="1" x14ac:dyDescent="0.25">
      <c r="K88" s="41" t="s">
        <v>2</v>
      </c>
      <c r="L88" s="47">
        <v>88.94</v>
      </c>
    </row>
    <row r="89" spans="1:12" ht="15.4" customHeight="1" x14ac:dyDescent="0.25">
      <c r="K89" s="41" t="s">
        <v>1</v>
      </c>
      <c r="L89" s="47">
        <v>94.49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96.48</v>
      </c>
    </row>
    <row r="92" spans="1:12" ht="15" customHeight="1" x14ac:dyDescent="0.25">
      <c r="K92" s="46" t="s">
        <v>5</v>
      </c>
      <c r="L92" s="47">
        <v>96.94</v>
      </c>
    </row>
    <row r="93" spans="1:12" ht="15" customHeight="1" x14ac:dyDescent="0.25">
      <c r="A93" s="26"/>
      <c r="K93" s="46" t="s">
        <v>44</v>
      </c>
      <c r="L93" s="47">
        <v>98.22</v>
      </c>
    </row>
    <row r="94" spans="1:12" ht="15" customHeight="1" x14ac:dyDescent="0.25">
      <c r="K94" s="50" t="s">
        <v>4</v>
      </c>
      <c r="L94" s="47">
        <v>100.43</v>
      </c>
    </row>
    <row r="95" spans="1:12" ht="15" customHeight="1" x14ac:dyDescent="0.25">
      <c r="K95" s="41" t="s">
        <v>3</v>
      </c>
      <c r="L95" s="47">
        <v>98.72</v>
      </c>
    </row>
    <row r="96" spans="1:12" ht="15" customHeight="1" x14ac:dyDescent="0.25">
      <c r="K96" s="41" t="s">
        <v>43</v>
      </c>
      <c r="L96" s="47">
        <v>98.54</v>
      </c>
    </row>
    <row r="97" spans="1:12" ht="15" customHeight="1" x14ac:dyDescent="0.25">
      <c r="K97" s="41" t="s">
        <v>2</v>
      </c>
      <c r="L97" s="47">
        <v>93.21</v>
      </c>
    </row>
    <row r="98" spans="1:12" ht="15" customHeight="1" x14ac:dyDescent="0.25">
      <c r="K98" s="41" t="s">
        <v>1</v>
      </c>
      <c r="L98" s="47">
        <v>97.64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96.74</v>
      </c>
    </row>
    <row r="101" spans="1:12" x14ac:dyDescent="0.25">
      <c r="A101" s="25"/>
      <c r="B101" s="24"/>
      <c r="K101" s="46" t="s">
        <v>5</v>
      </c>
      <c r="L101" s="47">
        <v>96.79</v>
      </c>
    </row>
    <row r="102" spans="1:12" x14ac:dyDescent="0.25">
      <c r="A102" s="25"/>
      <c r="B102" s="24"/>
      <c r="K102" s="46" t="s">
        <v>44</v>
      </c>
      <c r="L102" s="47">
        <v>97.67</v>
      </c>
    </row>
    <row r="103" spans="1:12" x14ac:dyDescent="0.25">
      <c r="A103" s="25"/>
      <c r="B103" s="24"/>
      <c r="K103" s="50" t="s">
        <v>4</v>
      </c>
      <c r="L103" s="47">
        <v>99.89</v>
      </c>
    </row>
    <row r="104" spans="1:12" x14ac:dyDescent="0.25">
      <c r="A104" s="25"/>
      <c r="B104" s="24"/>
      <c r="K104" s="41" t="s">
        <v>3</v>
      </c>
      <c r="L104" s="47">
        <v>98.42</v>
      </c>
    </row>
    <row r="105" spans="1:12" x14ac:dyDescent="0.25">
      <c r="A105" s="25"/>
      <c r="B105" s="24"/>
      <c r="K105" s="41" t="s">
        <v>43</v>
      </c>
      <c r="L105" s="47">
        <v>100.15</v>
      </c>
    </row>
    <row r="106" spans="1:12" x14ac:dyDescent="0.25">
      <c r="A106" s="25"/>
      <c r="B106" s="24"/>
      <c r="K106" s="41" t="s">
        <v>2</v>
      </c>
      <c r="L106" s="47">
        <v>92.8</v>
      </c>
    </row>
    <row r="107" spans="1:12" x14ac:dyDescent="0.25">
      <c r="A107" s="25"/>
      <c r="B107" s="24"/>
      <c r="K107" s="41" t="s">
        <v>1</v>
      </c>
      <c r="L107" s="47">
        <v>97.83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99.347999999999999</v>
      </c>
    </row>
    <row r="112" spans="1:12" x14ac:dyDescent="0.25">
      <c r="K112" s="74">
        <v>43918</v>
      </c>
      <c r="L112" s="47">
        <v>97.786199999999994</v>
      </c>
    </row>
    <row r="113" spans="11:12" x14ac:dyDescent="0.25">
      <c r="K113" s="74">
        <v>43925</v>
      </c>
      <c r="L113" s="47">
        <v>96.827399999999997</v>
      </c>
    </row>
    <row r="114" spans="11:12" x14ac:dyDescent="0.25">
      <c r="K114" s="74">
        <v>43932</v>
      </c>
      <c r="L114" s="47">
        <v>96.359200000000001</v>
      </c>
    </row>
    <row r="115" spans="11:12" x14ac:dyDescent="0.25">
      <c r="K115" s="74">
        <v>43939</v>
      </c>
      <c r="L115" s="47">
        <v>96.3249</v>
      </c>
    </row>
    <row r="116" spans="11:12" x14ac:dyDescent="0.25">
      <c r="K116" s="74">
        <v>43946</v>
      </c>
      <c r="L116" s="47">
        <v>96.424599999999998</v>
      </c>
    </row>
    <row r="117" spans="11:12" x14ac:dyDescent="0.25">
      <c r="K117" s="74">
        <v>43953</v>
      </c>
      <c r="L117" s="47">
        <v>96.670299999999997</v>
      </c>
    </row>
    <row r="118" spans="11:12" x14ac:dyDescent="0.25">
      <c r="K118" s="74">
        <v>43960</v>
      </c>
      <c r="L118" s="47">
        <v>96.95</v>
      </c>
    </row>
    <row r="119" spans="11:12" x14ac:dyDescent="0.25">
      <c r="K119" s="74">
        <v>43967</v>
      </c>
      <c r="L119" s="47">
        <v>97.330799999999996</v>
      </c>
    </row>
    <row r="120" spans="11:12" x14ac:dyDescent="0.25">
      <c r="K120" s="74">
        <v>43974</v>
      </c>
      <c r="L120" s="47">
        <v>97.309700000000007</v>
      </c>
    </row>
    <row r="121" spans="11:12" x14ac:dyDescent="0.25">
      <c r="K121" s="74">
        <v>43981</v>
      </c>
      <c r="L121" s="47">
        <v>97.315600000000003</v>
      </c>
    </row>
    <row r="122" spans="11:12" x14ac:dyDescent="0.25">
      <c r="K122" s="74">
        <v>43988</v>
      </c>
      <c r="L122" s="47">
        <v>97.460300000000004</v>
      </c>
    </row>
    <row r="123" spans="11:12" x14ac:dyDescent="0.25">
      <c r="K123" s="74">
        <v>43995</v>
      </c>
      <c r="L123" s="47">
        <v>98.137100000000004</v>
      </c>
    </row>
    <row r="124" spans="11:12" x14ac:dyDescent="0.25">
      <c r="K124" s="74">
        <v>44002</v>
      </c>
      <c r="L124" s="47">
        <v>97.579099999999997</v>
      </c>
    </row>
    <row r="125" spans="11:12" x14ac:dyDescent="0.25">
      <c r="K125" s="74">
        <v>44009</v>
      </c>
      <c r="L125" s="47">
        <v>96.292100000000005</v>
      </c>
    </row>
    <row r="126" spans="11:12" x14ac:dyDescent="0.25">
      <c r="K126" s="74">
        <v>44016</v>
      </c>
      <c r="L126" s="47">
        <v>96.893699999999995</v>
      </c>
    </row>
    <row r="127" spans="11:12" x14ac:dyDescent="0.25">
      <c r="K127" s="74">
        <v>44023</v>
      </c>
      <c r="L127" s="47">
        <v>98.949600000000004</v>
      </c>
    </row>
    <row r="128" spans="11:12" x14ac:dyDescent="0.25">
      <c r="K128" s="74">
        <v>44030</v>
      </c>
      <c r="L128" s="47">
        <v>99.334699999999998</v>
      </c>
    </row>
    <row r="129" spans="1:12" x14ac:dyDescent="0.25">
      <c r="K129" s="74">
        <v>44037</v>
      </c>
      <c r="L129" s="47">
        <v>99.891000000000005</v>
      </c>
    </row>
    <row r="130" spans="1:12" x14ac:dyDescent="0.25">
      <c r="K130" s="74">
        <v>44044</v>
      </c>
      <c r="L130" s="47">
        <v>99.829300000000003</v>
      </c>
    </row>
    <row r="131" spans="1:12" x14ac:dyDescent="0.25">
      <c r="K131" s="74">
        <v>44051</v>
      </c>
      <c r="L131" s="47">
        <v>99.718900000000005</v>
      </c>
    </row>
    <row r="132" spans="1:12" x14ac:dyDescent="0.25">
      <c r="K132" s="74">
        <v>44058</v>
      </c>
      <c r="L132" s="47">
        <v>99.917500000000004</v>
      </c>
    </row>
    <row r="133" spans="1:12" x14ac:dyDescent="0.25">
      <c r="K133" s="74">
        <v>44065</v>
      </c>
      <c r="L133" s="47">
        <v>99.943799999999996</v>
      </c>
    </row>
    <row r="134" spans="1:12" x14ac:dyDescent="0.25">
      <c r="K134" s="74">
        <v>44072</v>
      </c>
      <c r="L134" s="47">
        <v>100.08499999999999</v>
      </c>
    </row>
    <row r="135" spans="1:12" x14ac:dyDescent="0.25">
      <c r="K135" s="74">
        <v>44079</v>
      </c>
      <c r="L135" s="47">
        <v>99.884799999999998</v>
      </c>
    </row>
    <row r="136" spans="1:12" x14ac:dyDescent="0.25">
      <c r="K136" s="74">
        <v>44086</v>
      </c>
      <c r="L136" s="47">
        <v>100.0098</v>
      </c>
    </row>
    <row r="137" spans="1:12" x14ac:dyDescent="0.25">
      <c r="K137" s="74">
        <v>44093</v>
      </c>
      <c r="L137" s="47">
        <v>99.847999999999999</v>
      </c>
    </row>
    <row r="138" spans="1:12" x14ac:dyDescent="0.25">
      <c r="K138" s="74">
        <v>44100</v>
      </c>
      <c r="L138" s="47">
        <v>99.514300000000006</v>
      </c>
    </row>
    <row r="139" spans="1:12" x14ac:dyDescent="0.25">
      <c r="K139" s="74">
        <v>44107</v>
      </c>
      <c r="L139" s="47">
        <v>98.513599999999997</v>
      </c>
    </row>
    <row r="140" spans="1:12" x14ac:dyDescent="0.25">
      <c r="A140" s="25"/>
      <c r="B140" s="24"/>
      <c r="K140" s="74">
        <v>44114</v>
      </c>
      <c r="L140" s="47">
        <v>98.341700000000003</v>
      </c>
    </row>
    <row r="141" spans="1:12" x14ac:dyDescent="0.25">
      <c r="A141" s="25"/>
      <c r="B141" s="24"/>
      <c r="K141" s="74">
        <v>44121</v>
      </c>
      <c r="L141" s="47">
        <v>98.881699999999995</v>
      </c>
    </row>
    <row r="142" spans="1:12" x14ac:dyDescent="0.25">
      <c r="K142" s="74">
        <v>44128</v>
      </c>
      <c r="L142" s="47">
        <v>98.533299999999997</v>
      </c>
    </row>
    <row r="143" spans="1:12" x14ac:dyDescent="0.25">
      <c r="K143" s="74">
        <v>44135</v>
      </c>
      <c r="L143" s="47">
        <v>98.205399999999997</v>
      </c>
    </row>
    <row r="144" spans="1:12" x14ac:dyDescent="0.25">
      <c r="K144" s="74">
        <v>44142</v>
      </c>
      <c r="L144" s="47">
        <v>98.082999999999998</v>
      </c>
    </row>
    <row r="145" spans="11:12" x14ac:dyDescent="0.25">
      <c r="K145" s="74">
        <v>44149</v>
      </c>
      <c r="L145" s="47">
        <v>99.406599999999997</v>
      </c>
    </row>
    <row r="146" spans="11:12" x14ac:dyDescent="0.25">
      <c r="K146" s="74">
        <v>44156</v>
      </c>
      <c r="L146" s="47">
        <v>99.260400000000004</v>
      </c>
    </row>
    <row r="147" spans="11:12" x14ac:dyDescent="0.25">
      <c r="K147" s="74">
        <v>44163</v>
      </c>
      <c r="L147" s="47">
        <v>99.225300000000004</v>
      </c>
    </row>
    <row r="148" spans="11:12" x14ac:dyDescent="0.25">
      <c r="K148" s="74">
        <v>44170</v>
      </c>
      <c r="L148" s="47">
        <v>99.719300000000004</v>
      </c>
    </row>
    <row r="149" spans="11:12" x14ac:dyDescent="0.25">
      <c r="K149" s="74">
        <v>44177</v>
      </c>
      <c r="L149" s="47">
        <v>100.2539</v>
      </c>
    </row>
    <row r="150" spans="11:12" x14ac:dyDescent="0.25">
      <c r="K150" s="74">
        <v>44184</v>
      </c>
      <c r="L150" s="47">
        <v>99.261700000000005</v>
      </c>
    </row>
    <row r="151" spans="11:12" x14ac:dyDescent="0.25">
      <c r="K151" s="74">
        <v>44191</v>
      </c>
      <c r="L151" s="47">
        <v>96.110500000000002</v>
      </c>
    </row>
    <row r="152" spans="11:12" x14ac:dyDescent="0.25">
      <c r="K152" s="74">
        <v>44198</v>
      </c>
      <c r="L152" s="47">
        <v>93.952299999999994</v>
      </c>
    </row>
    <row r="153" spans="11:12" x14ac:dyDescent="0.25">
      <c r="K153" s="74">
        <v>44205</v>
      </c>
      <c r="L153" s="47">
        <v>95.548900000000003</v>
      </c>
    </row>
    <row r="154" spans="11:12" x14ac:dyDescent="0.25">
      <c r="K154" s="74">
        <v>44212</v>
      </c>
      <c r="L154" s="47">
        <v>97.558199999999999</v>
      </c>
    </row>
    <row r="155" spans="11:12" x14ac:dyDescent="0.25">
      <c r="K155" s="74">
        <v>44219</v>
      </c>
      <c r="L155" s="47">
        <v>97.382000000000005</v>
      </c>
    </row>
    <row r="156" spans="11:12" x14ac:dyDescent="0.25">
      <c r="K156" s="74">
        <v>44226</v>
      </c>
      <c r="L156" s="47">
        <v>97.369399999999999</v>
      </c>
    </row>
    <row r="157" spans="11:12" x14ac:dyDescent="0.25">
      <c r="K157" s="74" t="s">
        <v>53</v>
      </c>
      <c r="L157" s="47" t="s">
        <v>53</v>
      </c>
    </row>
    <row r="158" spans="11:12" x14ac:dyDescent="0.25">
      <c r="K158" s="74" t="s">
        <v>53</v>
      </c>
      <c r="L158" s="47" t="s">
        <v>53</v>
      </c>
    </row>
    <row r="159" spans="11:12" x14ac:dyDescent="0.25">
      <c r="K159" s="74" t="s">
        <v>53</v>
      </c>
      <c r="L159" s="47" t="s">
        <v>53</v>
      </c>
    </row>
    <row r="160" spans="11:12" x14ac:dyDescent="0.25">
      <c r="K160" s="74" t="s">
        <v>53</v>
      </c>
      <c r="L160" s="47" t="s">
        <v>53</v>
      </c>
    </row>
    <row r="161" spans="11:12" x14ac:dyDescent="0.25">
      <c r="K161" s="74" t="s">
        <v>53</v>
      </c>
      <c r="L161" s="47" t="s">
        <v>53</v>
      </c>
    </row>
    <row r="162" spans="11:12" x14ac:dyDescent="0.25">
      <c r="K162" s="74" t="s">
        <v>53</v>
      </c>
      <c r="L162" s="47" t="s">
        <v>53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100.125</v>
      </c>
    </row>
    <row r="260" spans="11:12" x14ac:dyDescent="0.25">
      <c r="K260" s="74">
        <v>43918</v>
      </c>
      <c r="L260" s="47">
        <v>99.6755</v>
      </c>
    </row>
    <row r="261" spans="11:12" x14ac:dyDescent="0.25">
      <c r="K261" s="74">
        <v>43925</v>
      </c>
      <c r="L261" s="47">
        <v>99.469300000000004</v>
      </c>
    </row>
    <row r="262" spans="11:12" x14ac:dyDescent="0.25">
      <c r="K262" s="74">
        <v>43932</v>
      </c>
      <c r="L262" s="47">
        <v>96.641300000000001</v>
      </c>
    </row>
    <row r="263" spans="11:12" x14ac:dyDescent="0.25">
      <c r="K263" s="74">
        <v>43939</v>
      </c>
      <c r="L263" s="47">
        <v>96.222899999999996</v>
      </c>
    </row>
    <row r="264" spans="11:12" x14ac:dyDescent="0.25">
      <c r="K264" s="74">
        <v>43946</v>
      </c>
      <c r="L264" s="47">
        <v>95.657300000000006</v>
      </c>
    </row>
    <row r="265" spans="11:12" x14ac:dyDescent="0.25">
      <c r="K265" s="74">
        <v>43953</v>
      </c>
      <c r="L265" s="47">
        <v>96.566900000000004</v>
      </c>
    </row>
    <row r="266" spans="11:12" x14ac:dyDescent="0.25">
      <c r="K266" s="74">
        <v>43960</v>
      </c>
      <c r="L266" s="47">
        <v>94.348299999999995</v>
      </c>
    </row>
    <row r="267" spans="11:12" x14ac:dyDescent="0.25">
      <c r="K267" s="74">
        <v>43967</v>
      </c>
      <c r="L267" s="47">
        <v>92.799599999999998</v>
      </c>
    </row>
    <row r="268" spans="11:12" x14ac:dyDescent="0.25">
      <c r="K268" s="74">
        <v>43974</v>
      </c>
      <c r="L268" s="47">
        <v>92.124499999999998</v>
      </c>
    </row>
    <row r="269" spans="11:12" x14ac:dyDescent="0.25">
      <c r="K269" s="74">
        <v>43981</v>
      </c>
      <c r="L269" s="47">
        <v>93.252600000000001</v>
      </c>
    </row>
    <row r="270" spans="11:12" x14ac:dyDescent="0.25">
      <c r="K270" s="74">
        <v>43988</v>
      </c>
      <c r="L270" s="47">
        <v>96.376999999999995</v>
      </c>
    </row>
    <row r="271" spans="11:12" x14ac:dyDescent="0.25">
      <c r="K271" s="74">
        <v>43995</v>
      </c>
      <c r="L271" s="47">
        <v>98.166200000000003</v>
      </c>
    </row>
    <row r="272" spans="11:12" x14ac:dyDescent="0.25">
      <c r="K272" s="74">
        <v>44002</v>
      </c>
      <c r="L272" s="47">
        <v>98.368499999999997</v>
      </c>
    </row>
    <row r="273" spans="11:12" x14ac:dyDescent="0.25">
      <c r="K273" s="74">
        <v>44009</v>
      </c>
      <c r="L273" s="47">
        <v>97.081299999999999</v>
      </c>
    </row>
    <row r="274" spans="11:12" x14ac:dyDescent="0.25">
      <c r="K274" s="74">
        <v>44016</v>
      </c>
      <c r="L274" s="47">
        <v>99.133899999999997</v>
      </c>
    </row>
    <row r="275" spans="11:12" x14ac:dyDescent="0.25">
      <c r="K275" s="74">
        <v>44023</v>
      </c>
      <c r="L275" s="47">
        <v>95.291799999999995</v>
      </c>
    </row>
    <row r="276" spans="11:12" x14ac:dyDescent="0.25">
      <c r="K276" s="74">
        <v>44030</v>
      </c>
      <c r="L276" s="47">
        <v>95.4863</v>
      </c>
    </row>
    <row r="277" spans="11:12" x14ac:dyDescent="0.25">
      <c r="K277" s="74">
        <v>44037</v>
      </c>
      <c r="L277" s="47">
        <v>96.3733</v>
      </c>
    </row>
    <row r="278" spans="11:12" x14ac:dyDescent="0.25">
      <c r="K278" s="74">
        <v>44044</v>
      </c>
      <c r="L278" s="47">
        <v>97.170199999999994</v>
      </c>
    </row>
    <row r="279" spans="11:12" x14ac:dyDescent="0.25">
      <c r="K279" s="74">
        <v>44051</v>
      </c>
      <c r="L279" s="47">
        <v>96.762100000000004</v>
      </c>
    </row>
    <row r="280" spans="11:12" x14ac:dyDescent="0.25">
      <c r="K280" s="74">
        <v>44058</v>
      </c>
      <c r="L280" s="47">
        <v>96.43</v>
      </c>
    </row>
    <row r="281" spans="11:12" x14ac:dyDescent="0.25">
      <c r="K281" s="74">
        <v>44065</v>
      </c>
      <c r="L281" s="47">
        <v>96.042500000000004</v>
      </c>
    </row>
    <row r="282" spans="11:12" x14ac:dyDescent="0.25">
      <c r="K282" s="74">
        <v>44072</v>
      </c>
      <c r="L282" s="47">
        <v>96.478999999999999</v>
      </c>
    </row>
    <row r="283" spans="11:12" x14ac:dyDescent="0.25">
      <c r="K283" s="74">
        <v>44079</v>
      </c>
      <c r="L283" s="47">
        <v>98.500799999999998</v>
      </c>
    </row>
    <row r="284" spans="11:12" x14ac:dyDescent="0.25">
      <c r="K284" s="74">
        <v>44086</v>
      </c>
      <c r="L284" s="47">
        <v>98.5946</v>
      </c>
    </row>
    <row r="285" spans="11:12" x14ac:dyDescent="0.25">
      <c r="K285" s="74">
        <v>44093</v>
      </c>
      <c r="L285" s="47">
        <v>98.277500000000003</v>
      </c>
    </row>
    <row r="286" spans="11:12" x14ac:dyDescent="0.25">
      <c r="K286" s="74">
        <v>44100</v>
      </c>
      <c r="L286" s="47">
        <v>98.3797</v>
      </c>
    </row>
    <row r="287" spans="11:12" x14ac:dyDescent="0.25">
      <c r="K287" s="74">
        <v>44107</v>
      </c>
      <c r="L287" s="47">
        <v>97.437100000000001</v>
      </c>
    </row>
    <row r="288" spans="11:12" x14ac:dyDescent="0.25">
      <c r="K288" s="74">
        <v>44114</v>
      </c>
      <c r="L288" s="47">
        <v>96.512799999999999</v>
      </c>
    </row>
    <row r="289" spans="11:12" x14ac:dyDescent="0.25">
      <c r="K289" s="74">
        <v>44121</v>
      </c>
      <c r="L289" s="47">
        <v>96.935199999999995</v>
      </c>
    </row>
    <row r="290" spans="11:12" x14ac:dyDescent="0.25">
      <c r="K290" s="74">
        <v>44128</v>
      </c>
      <c r="L290" s="47">
        <v>94.820099999999996</v>
      </c>
    </row>
    <row r="291" spans="11:12" x14ac:dyDescent="0.25">
      <c r="K291" s="74">
        <v>44135</v>
      </c>
      <c r="L291" s="47">
        <v>94.945899999999995</v>
      </c>
    </row>
    <row r="292" spans="11:12" x14ac:dyDescent="0.25">
      <c r="K292" s="74">
        <v>44142</v>
      </c>
      <c r="L292" s="47">
        <v>97.484999999999999</v>
      </c>
    </row>
    <row r="293" spans="11:12" x14ac:dyDescent="0.25">
      <c r="K293" s="74">
        <v>44149</v>
      </c>
      <c r="L293" s="47">
        <v>98.869600000000005</v>
      </c>
    </row>
    <row r="294" spans="11:12" x14ac:dyDescent="0.25">
      <c r="K294" s="74">
        <v>44156</v>
      </c>
      <c r="L294" s="47">
        <v>97.924700000000001</v>
      </c>
    </row>
    <row r="295" spans="11:12" x14ac:dyDescent="0.25">
      <c r="K295" s="74">
        <v>44163</v>
      </c>
      <c r="L295" s="47">
        <v>97.911799999999999</v>
      </c>
    </row>
    <row r="296" spans="11:12" x14ac:dyDescent="0.25">
      <c r="K296" s="74">
        <v>44170</v>
      </c>
      <c r="L296" s="47">
        <v>101.4778</v>
      </c>
    </row>
    <row r="297" spans="11:12" x14ac:dyDescent="0.25">
      <c r="K297" s="74">
        <v>44177</v>
      </c>
      <c r="L297" s="47">
        <v>102.72620000000001</v>
      </c>
    </row>
    <row r="298" spans="11:12" x14ac:dyDescent="0.25">
      <c r="K298" s="74">
        <v>44184</v>
      </c>
      <c r="L298" s="47">
        <v>102.4721</v>
      </c>
    </row>
    <row r="299" spans="11:12" x14ac:dyDescent="0.25">
      <c r="K299" s="74">
        <v>44191</v>
      </c>
      <c r="L299" s="47">
        <v>98.026200000000003</v>
      </c>
    </row>
    <row r="300" spans="11:12" x14ac:dyDescent="0.25">
      <c r="K300" s="74">
        <v>44198</v>
      </c>
      <c r="L300" s="47">
        <v>94.590100000000007</v>
      </c>
    </row>
    <row r="301" spans="11:12" x14ac:dyDescent="0.25">
      <c r="K301" s="74">
        <v>44205</v>
      </c>
      <c r="L301" s="47">
        <v>95.340199999999996</v>
      </c>
    </row>
    <row r="302" spans="11:12" x14ac:dyDescent="0.25">
      <c r="K302" s="74">
        <v>44212</v>
      </c>
      <c r="L302" s="47">
        <v>97.251000000000005</v>
      </c>
    </row>
    <row r="303" spans="11:12" x14ac:dyDescent="0.25">
      <c r="K303" s="74">
        <v>44219</v>
      </c>
      <c r="L303" s="47">
        <v>97.094899999999996</v>
      </c>
    </row>
    <row r="304" spans="11:12" x14ac:dyDescent="0.25">
      <c r="K304" s="74">
        <v>44226</v>
      </c>
      <c r="L304" s="47">
        <v>96.533100000000005</v>
      </c>
    </row>
    <row r="305" spans="11:12" x14ac:dyDescent="0.25">
      <c r="K305" s="74" t="s">
        <v>53</v>
      </c>
      <c r="L305" s="47" t="s">
        <v>53</v>
      </c>
    </row>
    <row r="306" spans="11:12" x14ac:dyDescent="0.25">
      <c r="K306" s="74" t="s">
        <v>53</v>
      </c>
      <c r="L306" s="47" t="s">
        <v>53</v>
      </c>
    </row>
    <row r="307" spans="11:12" x14ac:dyDescent="0.25">
      <c r="K307" s="74" t="s">
        <v>53</v>
      </c>
      <c r="L307" s="47" t="s">
        <v>53</v>
      </c>
    </row>
    <row r="308" spans="11:12" x14ac:dyDescent="0.25">
      <c r="K308" s="74" t="s">
        <v>53</v>
      </c>
      <c r="L308" s="47" t="s">
        <v>53</v>
      </c>
    </row>
    <row r="309" spans="11:12" x14ac:dyDescent="0.25">
      <c r="K309" s="74" t="s">
        <v>53</v>
      </c>
      <c r="L309" s="47" t="s">
        <v>53</v>
      </c>
    </row>
    <row r="310" spans="11:12" x14ac:dyDescent="0.25">
      <c r="K310" s="74" t="s">
        <v>53</v>
      </c>
      <c r="L310" s="47" t="s">
        <v>53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D1F42-18B3-497E-9728-7C110F37BFB2}">
  <sheetPr codeName="Sheet17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32</v>
      </c>
    </row>
    <row r="2" spans="1:12" ht="19.5" customHeight="1" x14ac:dyDescent="0.3">
      <c r="A2" s="7" t="str">
        <f>"Weekly Payroll Jobs and Wages in Australia - " &amp;$L$1</f>
        <v>Weekly Payroll Jobs and Wages in Australia - Administrative and support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44226</v>
      </c>
    </row>
    <row r="3" spans="1:12" ht="15" customHeight="1" x14ac:dyDescent="0.25">
      <c r="A3" s="38" t="str">
        <f>"Week ending "&amp;TEXT($L$2,"dddd dd mmmm yyyy")</f>
        <v>Week ending Saturday 30 January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44198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44205</v>
      </c>
    </row>
    <row r="6" spans="1:12" ht="16.5" customHeight="1" thickBot="1" x14ac:dyDescent="0.3">
      <c r="A6" s="36" t="str">
        <f>"Change in payroll jobs and total wages, "&amp;$L$1</f>
        <v>Change in payroll jobs and total wages, Administrative and support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44212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44219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C8" s="95" t="str">
        <f>"% Change between " &amp; TEXT($L$4,"dd mmm yyyy")&amp;" and "&amp; TEXT($L$2,"dd mmm yyyy") &amp; " (monthly change)"</f>
        <v>% Change between 02 Jan 2021 and 30 Jan 2021 (monthly change)</v>
      </c>
      <c r="D8" s="78" t="str">
        <f>"% Change between " &amp; TEXT($L$7,"dd mmm yyyy")&amp;" and "&amp; TEXT($L$2,"dd mmm yyyy") &amp; " (weekly change)"</f>
        <v>% Change between 23 Jan 2021 and 30 Jan 2021 (weekly change)</v>
      </c>
      <c r="E8" s="80" t="str">
        <f>"% Change between " &amp; TEXT($L$6,"dd mmm yyyy")&amp;" and "&amp; TEXT($L$7,"dd mmm yyyy") &amp; " (weekly change)"</f>
        <v>% Change between 16 Jan 2021 and 23 Jan 2021 (weekly change)</v>
      </c>
      <c r="F8" s="93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G8" s="95" t="str">
        <f>"% Change between " &amp; TEXT($L$4,"dd mmm yyyy")&amp;" and "&amp; TEXT($L$2,"dd mmm yyyy") &amp; " (monthly change)"</f>
        <v>% Change between 02 Jan 2021 and 30 Jan 2021 (monthly change)</v>
      </c>
      <c r="H8" s="78" t="str">
        <f>"% Change between " &amp; TEXT($L$7,"dd mmm yyyy")&amp;" and "&amp; TEXT($L$2,"dd mmm yyyy") &amp; " (weekly change)"</f>
        <v>% Change between 23 Jan 2021 and 30 Jan 2021 (weekly change)</v>
      </c>
      <c r="I8" s="80" t="str">
        <f>"% Change between " &amp; TEXT($L$6,"dd mmm yyyy")&amp;" and "&amp; TEXT($L$7,"dd mmm yyyy") &amp; " (weekly change)"</f>
        <v>% Change between 16 Jan 2021 and 23 Jan 2021 (weekly change)</v>
      </c>
      <c r="J8" s="57"/>
      <c r="K8" s="43" t="s">
        <v>68</v>
      </c>
      <c r="L8" s="44">
        <v>44226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-2.5892113204147971E-2</v>
      </c>
      <c r="C11" s="32">
        <v>0.13474763986214633</v>
      </c>
      <c r="D11" s="32">
        <v>1.6628622461944742E-2</v>
      </c>
      <c r="E11" s="32">
        <v>9.9378716132019207E-3</v>
      </c>
      <c r="F11" s="32">
        <v>-3.5185237208018916E-2</v>
      </c>
      <c r="G11" s="32">
        <v>0.19006205271969034</v>
      </c>
      <c r="H11" s="32">
        <v>-1.1955644760792472E-2</v>
      </c>
      <c r="I11" s="68">
        <v>1.6262430337790734E-2</v>
      </c>
      <c r="J11" s="46"/>
      <c r="K11" s="46"/>
      <c r="L11" s="47"/>
    </row>
    <row r="12" spans="1:12" x14ac:dyDescent="0.25">
      <c r="A12" s="69" t="s">
        <v>6</v>
      </c>
      <c r="B12" s="32">
        <v>-2.2243512903680762E-2</v>
      </c>
      <c r="C12" s="32">
        <v>0.12851951698389597</v>
      </c>
      <c r="D12" s="32">
        <v>1.847071946970491E-2</v>
      </c>
      <c r="E12" s="32">
        <v>1.1154021110481915E-2</v>
      </c>
      <c r="F12" s="32">
        <v>-5.1119662879280381E-2</v>
      </c>
      <c r="G12" s="32">
        <v>0.18140116572172493</v>
      </c>
      <c r="H12" s="32">
        <v>-1.3626607446917571E-2</v>
      </c>
      <c r="I12" s="68">
        <v>2.1975609918287953E-2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-5.6438929701656759E-2</v>
      </c>
      <c r="C13" s="32">
        <v>0.12742027215416307</v>
      </c>
      <c r="D13" s="32">
        <v>1.6787536230271405E-2</v>
      </c>
      <c r="E13" s="32">
        <v>7.4541959276550607E-3</v>
      </c>
      <c r="F13" s="32">
        <v>-6.983491880157322E-2</v>
      </c>
      <c r="G13" s="32">
        <v>0.15812663979159014</v>
      </c>
      <c r="H13" s="32">
        <v>-1.5767109166063165E-2</v>
      </c>
      <c r="I13" s="68">
        <v>2.0258526981954184E-2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-2.5805032791559657E-2</v>
      </c>
      <c r="C14" s="32">
        <v>0.14685232584486552</v>
      </c>
      <c r="D14" s="32">
        <v>9.8358075504880738E-3</v>
      </c>
      <c r="E14" s="32">
        <v>1.0151602236338153E-2</v>
      </c>
      <c r="F14" s="32">
        <v>-2.9253058989066161E-2</v>
      </c>
      <c r="G14" s="32">
        <v>0.19115303135954442</v>
      </c>
      <c r="H14" s="32">
        <v>-1.2160287583084184E-2</v>
      </c>
      <c r="I14" s="68">
        <v>1.6247480364373734E-2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1.6229440789473637E-2</v>
      </c>
      <c r="C15" s="32">
        <v>0.15285736498393288</v>
      </c>
      <c r="D15" s="32">
        <v>2.340656559847254E-2</v>
      </c>
      <c r="E15" s="32">
        <v>1.4658854835321256E-2</v>
      </c>
      <c r="F15" s="32">
        <v>9.0565431103125205E-2</v>
      </c>
      <c r="G15" s="32">
        <v>0.2453823571654048</v>
      </c>
      <c r="H15" s="32">
        <v>-1.1842452830369887E-2</v>
      </c>
      <c r="I15" s="68">
        <v>2.1622328198873664E-2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1.7684048669608154E-2</v>
      </c>
      <c r="C16" s="32">
        <v>0.13592403551973731</v>
      </c>
      <c r="D16" s="32">
        <v>1.4131402227788747E-2</v>
      </c>
      <c r="E16" s="32">
        <v>1.1291670035303403E-2</v>
      </c>
      <c r="F16" s="32">
        <v>5.6264133321164422E-3</v>
      </c>
      <c r="G16" s="32">
        <v>0.22955408884691919</v>
      </c>
      <c r="H16" s="32">
        <v>-6.3347017819757045E-3</v>
      </c>
      <c r="I16" s="68">
        <v>-8.5431954321947279E-3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-2.5399683766690107E-2</v>
      </c>
      <c r="C17" s="32">
        <v>8.6239475230076357E-2</v>
      </c>
      <c r="D17" s="32">
        <v>4.6980277437010498E-2</v>
      </c>
      <c r="E17" s="32">
        <v>-3.6667920270778698E-3</v>
      </c>
      <c r="F17" s="32">
        <v>1.89423789074743E-2</v>
      </c>
      <c r="G17" s="32">
        <v>0.10406814583579327</v>
      </c>
      <c r="H17" s="32">
        <v>2.8029978392927646E-2</v>
      </c>
      <c r="I17" s="68">
        <v>-1.8961815195706944E-2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-5.6792452830188744E-2</v>
      </c>
      <c r="C18" s="32">
        <v>0.11851794417368189</v>
      </c>
      <c r="D18" s="32">
        <v>2.3098277608915918E-2</v>
      </c>
      <c r="E18" s="32">
        <v>-2.8288543140028155E-3</v>
      </c>
      <c r="F18" s="32">
        <v>-3.0105531125895424E-2</v>
      </c>
      <c r="G18" s="32">
        <v>0.13095196147299704</v>
      </c>
      <c r="H18" s="32">
        <v>-2.7637815756519357E-3</v>
      </c>
      <c r="I18" s="68">
        <v>-6.0580573312832842E-3</v>
      </c>
      <c r="J18" s="46"/>
      <c r="K18" s="46"/>
      <c r="L18" s="47"/>
    </row>
    <row r="19" spans="1:12" x14ac:dyDescent="0.25">
      <c r="A19" s="70" t="s">
        <v>1</v>
      </c>
      <c r="B19" s="32">
        <v>-9.9497345132744108E-3</v>
      </c>
      <c r="C19" s="32">
        <v>0.19997082546765044</v>
      </c>
      <c r="D19" s="32">
        <v>1.9275510204081581E-2</v>
      </c>
      <c r="E19" s="32">
        <v>1.4117820977160189E-2</v>
      </c>
      <c r="F19" s="32">
        <v>3.3135169138071241E-2</v>
      </c>
      <c r="G19" s="32">
        <v>0.42392276080528135</v>
      </c>
      <c r="H19" s="32">
        <v>-2.9966286306626344E-4</v>
      </c>
      <c r="I19" s="68">
        <v>4.3313915672734904E-2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-4.0426887508928755E-2</v>
      </c>
      <c r="C21" s="32">
        <v>0.15166487104360749</v>
      </c>
      <c r="D21" s="32">
        <v>1.9939493197348224E-2</v>
      </c>
      <c r="E21" s="32">
        <v>9.5533170831987313E-3</v>
      </c>
      <c r="F21" s="32">
        <v>-5.5781389454359065E-2</v>
      </c>
      <c r="G21" s="32">
        <v>0.21548339053437204</v>
      </c>
      <c r="H21" s="32">
        <v>-1.5554891830818041E-2</v>
      </c>
      <c r="I21" s="68">
        <v>1.7820309522884825E-2</v>
      </c>
      <c r="J21" s="46"/>
      <c r="K21" s="46"/>
      <c r="L21" s="46"/>
    </row>
    <row r="22" spans="1:12" x14ac:dyDescent="0.25">
      <c r="A22" s="69" t="s">
        <v>13</v>
      </c>
      <c r="B22" s="32">
        <v>-4.5876415504190637E-2</v>
      </c>
      <c r="C22" s="32">
        <v>0.11199814469871683</v>
      </c>
      <c r="D22" s="32">
        <v>1.2457214194859567E-2</v>
      </c>
      <c r="E22" s="32">
        <v>1.0359329686432162E-2</v>
      </c>
      <c r="F22" s="32">
        <v>-3.369121853979018E-2</v>
      </c>
      <c r="G22" s="32">
        <v>0.14924403587805313</v>
      </c>
      <c r="H22" s="32">
        <v>-5.1726386892458898E-3</v>
      </c>
      <c r="I22" s="68">
        <v>1.3276536274803963E-2</v>
      </c>
      <c r="J22" s="46"/>
      <c r="K22" s="52" t="s">
        <v>12</v>
      </c>
      <c r="L22" s="46" t="s">
        <v>60</v>
      </c>
    </row>
    <row r="23" spans="1:12" x14ac:dyDescent="0.25">
      <c r="A23" s="70" t="s">
        <v>69</v>
      </c>
      <c r="B23" s="32">
        <v>4.0175418612597991E-3</v>
      </c>
      <c r="C23" s="32">
        <v>0.20732398867683322</v>
      </c>
      <c r="D23" s="32">
        <v>2.4359262415743377E-2</v>
      </c>
      <c r="E23" s="32">
        <v>2.5871319000119186E-2</v>
      </c>
      <c r="F23" s="32">
        <v>6.953699509993938E-2</v>
      </c>
      <c r="G23" s="32">
        <v>0.29580548819057007</v>
      </c>
      <c r="H23" s="32">
        <v>-1.8274050873711145E-2</v>
      </c>
      <c r="I23" s="68">
        <v>2.9494213552010873E-2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-3.1448699551111514E-2</v>
      </c>
      <c r="C24" s="32">
        <v>0.1363551446665987</v>
      </c>
      <c r="D24" s="32">
        <v>1.5407402251835123E-2</v>
      </c>
      <c r="E24" s="32">
        <v>8.7164559559749222E-3</v>
      </c>
      <c r="F24" s="32">
        <v>-6.063930833692166E-3</v>
      </c>
      <c r="G24" s="32">
        <v>0.18115961114769141</v>
      </c>
      <c r="H24" s="32">
        <v>-1.8674662499439609E-2</v>
      </c>
      <c r="I24" s="68">
        <v>1.2817000549819157E-2</v>
      </c>
      <c r="J24" s="46"/>
      <c r="K24" s="46" t="s">
        <v>69</v>
      </c>
      <c r="L24" s="47">
        <v>83.16</v>
      </c>
    </row>
    <row r="25" spans="1:12" x14ac:dyDescent="0.25">
      <c r="A25" s="69" t="s">
        <v>47</v>
      </c>
      <c r="B25" s="32">
        <v>-1.7789927291671392E-2</v>
      </c>
      <c r="C25" s="32">
        <v>0.12355467029407952</v>
      </c>
      <c r="D25" s="32">
        <v>1.3298262627206681E-2</v>
      </c>
      <c r="E25" s="32">
        <v>7.5398623872111603E-3</v>
      </c>
      <c r="F25" s="32">
        <v>-3.4915683015069421E-2</v>
      </c>
      <c r="G25" s="32">
        <v>0.18219501080502276</v>
      </c>
      <c r="H25" s="32">
        <v>-1.4196806528474659E-2</v>
      </c>
      <c r="I25" s="68">
        <v>1.4060036003720189E-2</v>
      </c>
      <c r="J25" s="46"/>
      <c r="K25" s="46" t="s">
        <v>46</v>
      </c>
      <c r="L25" s="47">
        <v>85.23</v>
      </c>
    </row>
    <row r="26" spans="1:12" x14ac:dyDescent="0.25">
      <c r="A26" s="69" t="s">
        <v>48</v>
      </c>
      <c r="B26" s="32">
        <v>-2.9695473067095746E-2</v>
      </c>
      <c r="C26" s="32">
        <v>0.13205849122197111</v>
      </c>
      <c r="D26" s="32">
        <v>1.6391606972860684E-2</v>
      </c>
      <c r="E26" s="32">
        <v>1.0606502693026432E-2</v>
      </c>
      <c r="F26" s="32">
        <v>-6.5910177395663294E-2</v>
      </c>
      <c r="G26" s="32">
        <v>0.18914030263842996</v>
      </c>
      <c r="H26" s="32">
        <v>-1.1876729859612523E-2</v>
      </c>
      <c r="I26" s="68">
        <v>1.8981346086189621E-2</v>
      </c>
      <c r="J26" s="46"/>
      <c r="K26" s="46" t="s">
        <v>47</v>
      </c>
      <c r="L26" s="47">
        <v>87.42</v>
      </c>
    </row>
    <row r="27" spans="1:12" ht="17.25" customHeight="1" x14ac:dyDescent="0.25">
      <c r="A27" s="69" t="s">
        <v>49</v>
      </c>
      <c r="B27" s="32">
        <v>-2.4584399039162874E-2</v>
      </c>
      <c r="C27" s="32">
        <v>0.1355553291216629</v>
      </c>
      <c r="D27" s="32">
        <v>1.6623521422272747E-2</v>
      </c>
      <c r="E27" s="32">
        <v>1.2375196248447962E-2</v>
      </c>
      <c r="F27" s="32">
        <v>-5.0136618027938562E-2</v>
      </c>
      <c r="G27" s="32">
        <v>0.18456924643414463</v>
      </c>
      <c r="H27" s="32">
        <v>-8.7024867862139921E-3</v>
      </c>
      <c r="I27" s="68">
        <v>1.9969994197982066E-2</v>
      </c>
      <c r="J27" s="59"/>
      <c r="K27" s="50" t="s">
        <v>48</v>
      </c>
      <c r="L27" s="47">
        <v>85.71</v>
      </c>
    </row>
    <row r="28" spans="1:12" x14ac:dyDescent="0.25">
      <c r="A28" s="69" t="s">
        <v>50</v>
      </c>
      <c r="B28" s="32">
        <v>-2.6448264898255802E-2</v>
      </c>
      <c r="C28" s="32">
        <v>0.13029135685281856</v>
      </c>
      <c r="D28" s="32">
        <v>1.697262288859358E-2</v>
      </c>
      <c r="E28" s="32">
        <v>1.2539034350228295E-2</v>
      </c>
      <c r="F28" s="32">
        <v>-3.5216364941577316E-2</v>
      </c>
      <c r="G28" s="32">
        <v>0.17914852429276285</v>
      </c>
      <c r="H28" s="32">
        <v>-1.3116509536896914E-2</v>
      </c>
      <c r="I28" s="68">
        <v>1.0902129352398759E-2</v>
      </c>
      <c r="J28" s="54"/>
      <c r="K28" s="41" t="s">
        <v>49</v>
      </c>
      <c r="L28" s="47">
        <v>85.9</v>
      </c>
    </row>
    <row r="29" spans="1:12" ht="15.75" thickBot="1" x14ac:dyDescent="0.3">
      <c r="A29" s="71" t="s">
        <v>51</v>
      </c>
      <c r="B29" s="72">
        <v>-7.0326646547132943E-2</v>
      </c>
      <c r="C29" s="72">
        <v>8.4683098591549433E-2</v>
      </c>
      <c r="D29" s="72">
        <v>1.646933229813663E-2</v>
      </c>
      <c r="E29" s="72">
        <v>7.6276158810875128E-3</v>
      </c>
      <c r="F29" s="72">
        <v>-4.2444151481200065E-2</v>
      </c>
      <c r="G29" s="72">
        <v>0.10724065346511069</v>
      </c>
      <c r="H29" s="72">
        <v>-2.6247656110206741E-2</v>
      </c>
      <c r="I29" s="73">
        <v>9.7842772171925496E-3</v>
      </c>
      <c r="J29" s="54"/>
      <c r="K29" s="41" t="s">
        <v>50</v>
      </c>
      <c r="L29" s="47">
        <v>86.13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85.71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Administrative and support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69</v>
      </c>
      <c r="L33" s="47">
        <v>98.01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95.39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96.93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95.47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95.95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95.73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91.46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69</v>
      </c>
      <c r="L42" s="47">
        <v>100.4</v>
      </c>
    </row>
    <row r="43" spans="1:12" x14ac:dyDescent="0.25">
      <c r="K43" s="46" t="s">
        <v>46</v>
      </c>
      <c r="L43" s="47">
        <v>96.86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98.22</v>
      </c>
    </row>
    <row r="45" spans="1:12" ht="15.4" customHeight="1" x14ac:dyDescent="0.25">
      <c r="A45" s="26" t="str">
        <f>"Indexed number of payroll jobs in "&amp;$L$1&amp;" each week by age group"</f>
        <v>Indexed number of payroll jobs in Administrative and support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97.03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97.54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97.36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92.97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83.91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81.94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82.72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86.02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84.22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90.72</v>
      </c>
    </row>
    <row r="59" spans="1:12" ht="15.4" customHeight="1" x14ac:dyDescent="0.25">
      <c r="K59" s="41" t="s">
        <v>2</v>
      </c>
      <c r="L59" s="47">
        <v>84.4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Administrative and support services each week by State and Territory</v>
      </c>
      <c r="K60" s="41" t="s">
        <v>1</v>
      </c>
      <c r="L60" s="47">
        <v>80.45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93.66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91.98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95.37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98.22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96.02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93.5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91.64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95.07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95.56</v>
      </c>
    </row>
    <row r="72" spans="1:12" ht="15.4" customHeight="1" x14ac:dyDescent="0.25">
      <c r="K72" s="46" t="s">
        <v>5</v>
      </c>
      <c r="L72" s="47">
        <v>93.77</v>
      </c>
    </row>
    <row r="73" spans="1:12" ht="15.4" customHeight="1" x14ac:dyDescent="0.25">
      <c r="K73" s="46" t="s">
        <v>44</v>
      </c>
      <c r="L73" s="47">
        <v>96.86</v>
      </c>
    </row>
    <row r="74" spans="1:12" ht="15.4" customHeight="1" x14ac:dyDescent="0.25">
      <c r="K74" s="50" t="s">
        <v>4</v>
      </c>
      <c r="L74" s="47">
        <v>100.79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Administrative and support services each week by State and Territory</v>
      </c>
      <c r="K75" s="41" t="s">
        <v>3</v>
      </c>
      <c r="L75" s="47">
        <v>97.79</v>
      </c>
    </row>
    <row r="76" spans="1:12" ht="15.4" customHeight="1" x14ac:dyDescent="0.25">
      <c r="K76" s="41" t="s">
        <v>43</v>
      </c>
      <c r="L76" s="47">
        <v>100.55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94.09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96.28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86.91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83.47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84.54</v>
      </c>
    </row>
    <row r="85" spans="1:12" ht="15.4" customHeight="1" x14ac:dyDescent="0.25">
      <c r="K85" s="50" t="s">
        <v>4</v>
      </c>
      <c r="L85" s="47">
        <v>85.34</v>
      </c>
    </row>
    <row r="86" spans="1:12" ht="15.4" customHeight="1" x14ac:dyDescent="0.25">
      <c r="K86" s="41" t="s">
        <v>3</v>
      </c>
      <c r="L86" s="47">
        <v>92.62</v>
      </c>
    </row>
    <row r="87" spans="1:12" ht="15.4" customHeight="1" x14ac:dyDescent="0.25">
      <c r="K87" s="41" t="s">
        <v>43</v>
      </c>
      <c r="L87" s="47">
        <v>87.72</v>
      </c>
    </row>
    <row r="88" spans="1:12" ht="15.4" customHeight="1" x14ac:dyDescent="0.25">
      <c r="K88" s="41" t="s">
        <v>2</v>
      </c>
      <c r="L88" s="47">
        <v>80.53</v>
      </c>
    </row>
    <row r="89" spans="1:12" ht="15.4" customHeight="1" x14ac:dyDescent="0.25">
      <c r="K89" s="41" t="s">
        <v>1</v>
      </c>
      <c r="L89" s="47">
        <v>81.45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95.09</v>
      </c>
    </row>
    <row r="92" spans="1:12" ht="15" customHeight="1" x14ac:dyDescent="0.25">
      <c r="K92" s="46" t="s">
        <v>5</v>
      </c>
      <c r="L92" s="47">
        <v>90.68</v>
      </c>
    </row>
    <row r="93" spans="1:12" ht="15" customHeight="1" x14ac:dyDescent="0.25">
      <c r="A93" s="26"/>
      <c r="K93" s="46" t="s">
        <v>44</v>
      </c>
      <c r="L93" s="47">
        <v>94.22</v>
      </c>
    </row>
    <row r="94" spans="1:12" ht="15" customHeight="1" x14ac:dyDescent="0.25">
      <c r="K94" s="50" t="s">
        <v>4</v>
      </c>
      <c r="L94" s="47">
        <v>95.14</v>
      </c>
    </row>
    <row r="95" spans="1:12" ht="15" customHeight="1" x14ac:dyDescent="0.25">
      <c r="K95" s="41" t="s">
        <v>3</v>
      </c>
      <c r="L95" s="47">
        <v>101.25</v>
      </c>
    </row>
    <row r="96" spans="1:12" ht="15" customHeight="1" x14ac:dyDescent="0.25">
      <c r="K96" s="41" t="s">
        <v>43</v>
      </c>
      <c r="L96" s="47">
        <v>92.2</v>
      </c>
    </row>
    <row r="97" spans="1:12" ht="15" customHeight="1" x14ac:dyDescent="0.25">
      <c r="K97" s="41" t="s">
        <v>2</v>
      </c>
      <c r="L97" s="47">
        <v>88.28</v>
      </c>
    </row>
    <row r="98" spans="1:12" ht="15" customHeight="1" x14ac:dyDescent="0.25">
      <c r="K98" s="41" t="s">
        <v>1</v>
      </c>
      <c r="L98" s="47">
        <v>96.83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96.48</v>
      </c>
    </row>
    <row r="101" spans="1:12" x14ac:dyDescent="0.25">
      <c r="A101" s="25"/>
      <c r="B101" s="24"/>
      <c r="K101" s="46" t="s">
        <v>5</v>
      </c>
      <c r="L101" s="47">
        <v>92</v>
      </c>
    </row>
    <row r="102" spans="1:12" x14ac:dyDescent="0.25">
      <c r="A102" s="25"/>
      <c r="B102" s="24"/>
      <c r="K102" s="46" t="s">
        <v>44</v>
      </c>
      <c r="L102" s="47">
        <v>94.51</v>
      </c>
    </row>
    <row r="103" spans="1:12" x14ac:dyDescent="0.25">
      <c r="A103" s="25"/>
      <c r="B103" s="24"/>
      <c r="K103" s="50" t="s">
        <v>4</v>
      </c>
      <c r="L103" s="47">
        <v>97.12</v>
      </c>
    </row>
    <row r="104" spans="1:12" x14ac:dyDescent="0.25">
      <c r="A104" s="25"/>
      <c r="B104" s="24"/>
      <c r="K104" s="41" t="s">
        <v>3</v>
      </c>
      <c r="L104" s="47">
        <v>102.2</v>
      </c>
    </row>
    <row r="105" spans="1:12" x14ac:dyDescent="0.25">
      <c r="A105" s="25"/>
      <c r="B105" s="24"/>
      <c r="K105" s="41" t="s">
        <v>43</v>
      </c>
      <c r="L105" s="47">
        <v>93.75</v>
      </c>
    </row>
    <row r="106" spans="1:12" x14ac:dyDescent="0.25">
      <c r="A106" s="25"/>
      <c r="B106" s="24"/>
      <c r="K106" s="41" t="s">
        <v>2</v>
      </c>
      <c r="L106" s="47">
        <v>90.18</v>
      </c>
    </row>
    <row r="107" spans="1:12" x14ac:dyDescent="0.25">
      <c r="A107" s="25"/>
      <c r="B107" s="24"/>
      <c r="K107" s="41" t="s">
        <v>1</v>
      </c>
      <c r="L107" s="47">
        <v>99.19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99.064599999999999</v>
      </c>
    </row>
    <row r="112" spans="1:12" x14ac:dyDescent="0.25">
      <c r="K112" s="74">
        <v>43918</v>
      </c>
      <c r="L112" s="47">
        <v>95.99</v>
      </c>
    </row>
    <row r="113" spans="11:12" x14ac:dyDescent="0.25">
      <c r="K113" s="74">
        <v>43925</v>
      </c>
      <c r="L113" s="47">
        <v>91.937100000000001</v>
      </c>
    </row>
    <row r="114" spans="11:12" x14ac:dyDescent="0.25">
      <c r="K114" s="74">
        <v>43932</v>
      </c>
      <c r="L114" s="47">
        <v>90.190299999999993</v>
      </c>
    </row>
    <row r="115" spans="11:12" x14ac:dyDescent="0.25">
      <c r="K115" s="74">
        <v>43939</v>
      </c>
      <c r="L115" s="47">
        <v>89.4499</v>
      </c>
    </row>
    <row r="116" spans="11:12" x14ac:dyDescent="0.25">
      <c r="K116" s="74">
        <v>43946</v>
      </c>
      <c r="L116" s="47">
        <v>90.197100000000006</v>
      </c>
    </row>
    <row r="117" spans="11:12" x14ac:dyDescent="0.25">
      <c r="K117" s="74">
        <v>43953</v>
      </c>
      <c r="L117" s="47">
        <v>90.500799999999998</v>
      </c>
    </row>
    <row r="118" spans="11:12" x14ac:dyDescent="0.25">
      <c r="K118" s="74">
        <v>43960</v>
      </c>
      <c r="L118" s="47">
        <v>90.799599999999998</v>
      </c>
    </row>
    <row r="119" spans="11:12" x14ac:dyDescent="0.25">
      <c r="K119" s="74">
        <v>43967</v>
      </c>
      <c r="L119" s="47">
        <v>92.119</v>
      </c>
    </row>
    <row r="120" spans="11:12" x14ac:dyDescent="0.25">
      <c r="K120" s="74">
        <v>43974</v>
      </c>
      <c r="L120" s="47">
        <v>92.038200000000003</v>
      </c>
    </row>
    <row r="121" spans="11:12" x14ac:dyDescent="0.25">
      <c r="K121" s="74">
        <v>43981</v>
      </c>
      <c r="L121" s="47">
        <v>93.848500000000001</v>
      </c>
    </row>
    <row r="122" spans="11:12" x14ac:dyDescent="0.25">
      <c r="K122" s="74">
        <v>43988</v>
      </c>
      <c r="L122" s="47">
        <v>94.143600000000006</v>
      </c>
    </row>
    <row r="123" spans="11:12" x14ac:dyDescent="0.25">
      <c r="K123" s="74">
        <v>43995</v>
      </c>
      <c r="L123" s="47">
        <v>95.4482</v>
      </c>
    </row>
    <row r="124" spans="11:12" x14ac:dyDescent="0.25">
      <c r="K124" s="74">
        <v>44002</v>
      </c>
      <c r="L124" s="47">
        <v>94.988299999999995</v>
      </c>
    </row>
    <row r="125" spans="11:12" x14ac:dyDescent="0.25">
      <c r="K125" s="74">
        <v>44009</v>
      </c>
      <c r="L125" s="47">
        <v>95.057699999999997</v>
      </c>
    </row>
    <row r="126" spans="11:12" x14ac:dyDescent="0.25">
      <c r="K126" s="74">
        <v>44016</v>
      </c>
      <c r="L126" s="47">
        <v>95.287899999999993</v>
      </c>
    </row>
    <row r="127" spans="11:12" x14ac:dyDescent="0.25">
      <c r="K127" s="74">
        <v>44023</v>
      </c>
      <c r="L127" s="47">
        <v>95.798900000000003</v>
      </c>
    </row>
    <row r="128" spans="11:12" x14ac:dyDescent="0.25">
      <c r="K128" s="74">
        <v>44030</v>
      </c>
      <c r="L128" s="47">
        <v>96.078000000000003</v>
      </c>
    </row>
    <row r="129" spans="1:12" x14ac:dyDescent="0.25">
      <c r="K129" s="74">
        <v>44037</v>
      </c>
      <c r="L129" s="47">
        <v>96.413700000000006</v>
      </c>
    </row>
    <row r="130" spans="1:12" x14ac:dyDescent="0.25">
      <c r="K130" s="74">
        <v>44044</v>
      </c>
      <c r="L130" s="47">
        <v>96.506699999999995</v>
      </c>
    </row>
    <row r="131" spans="1:12" x14ac:dyDescent="0.25">
      <c r="K131" s="74">
        <v>44051</v>
      </c>
      <c r="L131" s="47">
        <v>96.719099999999997</v>
      </c>
    </row>
    <row r="132" spans="1:12" x14ac:dyDescent="0.25">
      <c r="K132" s="74">
        <v>44058</v>
      </c>
      <c r="L132" s="47">
        <v>96.538499999999999</v>
      </c>
    </row>
    <row r="133" spans="1:12" x14ac:dyDescent="0.25">
      <c r="K133" s="74">
        <v>44065</v>
      </c>
      <c r="L133" s="47">
        <v>96.966800000000006</v>
      </c>
    </row>
    <row r="134" spans="1:12" x14ac:dyDescent="0.25">
      <c r="K134" s="74">
        <v>44072</v>
      </c>
      <c r="L134" s="47">
        <v>97.080100000000002</v>
      </c>
    </row>
    <row r="135" spans="1:12" x14ac:dyDescent="0.25">
      <c r="K135" s="74">
        <v>44079</v>
      </c>
      <c r="L135" s="47">
        <v>97.499499999999998</v>
      </c>
    </row>
    <row r="136" spans="1:12" x14ac:dyDescent="0.25">
      <c r="K136" s="74">
        <v>44086</v>
      </c>
      <c r="L136" s="47">
        <v>97.347099999999998</v>
      </c>
    </row>
    <row r="137" spans="1:12" x14ac:dyDescent="0.25">
      <c r="K137" s="74">
        <v>44093</v>
      </c>
      <c r="L137" s="47">
        <v>97.347099999999998</v>
      </c>
    </row>
    <row r="138" spans="1:12" x14ac:dyDescent="0.25">
      <c r="K138" s="74">
        <v>44100</v>
      </c>
      <c r="L138" s="47">
        <v>97.347099999999998</v>
      </c>
    </row>
    <row r="139" spans="1:12" x14ac:dyDescent="0.25">
      <c r="K139" s="74">
        <v>44107</v>
      </c>
      <c r="L139" s="47">
        <v>97.347099999999998</v>
      </c>
    </row>
    <row r="140" spans="1:12" x14ac:dyDescent="0.25">
      <c r="A140" s="25"/>
      <c r="B140" s="24"/>
      <c r="K140" s="74">
        <v>44114</v>
      </c>
      <c r="L140" s="47">
        <v>97.793999999999997</v>
      </c>
    </row>
    <row r="141" spans="1:12" x14ac:dyDescent="0.25">
      <c r="A141" s="25"/>
      <c r="B141" s="24"/>
      <c r="K141" s="74">
        <v>44121</v>
      </c>
      <c r="L141" s="47">
        <v>99.302899999999994</v>
      </c>
    </row>
    <row r="142" spans="1:12" x14ac:dyDescent="0.25">
      <c r="K142" s="74">
        <v>44128</v>
      </c>
      <c r="L142" s="47">
        <v>98.987799999999993</v>
      </c>
    </row>
    <row r="143" spans="1:12" x14ac:dyDescent="0.25">
      <c r="K143" s="74">
        <v>44135</v>
      </c>
      <c r="L143" s="47">
        <v>98.5488</v>
      </c>
    </row>
    <row r="144" spans="1:12" x14ac:dyDescent="0.25">
      <c r="K144" s="74">
        <v>44142</v>
      </c>
      <c r="L144" s="47">
        <v>99.116399999999999</v>
      </c>
    </row>
    <row r="145" spans="11:12" x14ac:dyDescent="0.25">
      <c r="K145" s="74">
        <v>44149</v>
      </c>
      <c r="L145" s="47">
        <v>100.8901</v>
      </c>
    </row>
    <row r="146" spans="11:12" x14ac:dyDescent="0.25">
      <c r="K146" s="74">
        <v>44156</v>
      </c>
      <c r="L146" s="47">
        <v>100.7067</v>
      </c>
    </row>
    <row r="147" spans="11:12" x14ac:dyDescent="0.25">
      <c r="K147" s="74">
        <v>44163</v>
      </c>
      <c r="L147" s="47">
        <v>100.8877</v>
      </c>
    </row>
    <row r="148" spans="11:12" x14ac:dyDescent="0.25">
      <c r="K148" s="74">
        <v>44170</v>
      </c>
      <c r="L148" s="47">
        <v>101.9091</v>
      </c>
    </row>
    <row r="149" spans="11:12" x14ac:dyDescent="0.25">
      <c r="K149" s="74">
        <v>44177</v>
      </c>
      <c r="L149" s="47">
        <v>102.3526</v>
      </c>
    </row>
    <row r="150" spans="11:12" x14ac:dyDescent="0.25">
      <c r="K150" s="74">
        <v>44184</v>
      </c>
      <c r="L150" s="47">
        <v>101.11150000000001</v>
      </c>
    </row>
    <row r="151" spans="11:12" x14ac:dyDescent="0.25">
      <c r="K151" s="74">
        <v>44191</v>
      </c>
      <c r="L151" s="47">
        <v>93.194400000000002</v>
      </c>
    </row>
    <row r="152" spans="11:12" x14ac:dyDescent="0.25">
      <c r="K152" s="74">
        <v>44198</v>
      </c>
      <c r="L152" s="47">
        <v>85.843599999999995</v>
      </c>
    </row>
    <row r="153" spans="11:12" x14ac:dyDescent="0.25">
      <c r="K153" s="74">
        <v>44205</v>
      </c>
      <c r="L153" s="47">
        <v>90.283100000000005</v>
      </c>
    </row>
    <row r="154" spans="11:12" x14ac:dyDescent="0.25">
      <c r="K154" s="74">
        <v>44212</v>
      </c>
      <c r="L154" s="47">
        <v>94.874600000000001</v>
      </c>
    </row>
    <row r="155" spans="11:12" x14ac:dyDescent="0.25">
      <c r="K155" s="74">
        <v>44219</v>
      </c>
      <c r="L155" s="47">
        <v>95.817499999999995</v>
      </c>
    </row>
    <row r="156" spans="11:12" x14ac:dyDescent="0.25">
      <c r="K156" s="74">
        <v>44226</v>
      </c>
      <c r="L156" s="47">
        <v>97.410799999999995</v>
      </c>
    </row>
    <row r="157" spans="11:12" x14ac:dyDescent="0.25">
      <c r="K157" s="74" t="s">
        <v>53</v>
      </c>
      <c r="L157" s="47" t="s">
        <v>53</v>
      </c>
    </row>
    <row r="158" spans="11:12" x14ac:dyDescent="0.25">
      <c r="K158" s="74" t="s">
        <v>53</v>
      </c>
      <c r="L158" s="47" t="s">
        <v>53</v>
      </c>
    </row>
    <row r="159" spans="11:12" x14ac:dyDescent="0.25">
      <c r="K159" s="74" t="s">
        <v>53</v>
      </c>
      <c r="L159" s="47" t="s">
        <v>53</v>
      </c>
    </row>
    <row r="160" spans="11:12" x14ac:dyDescent="0.25">
      <c r="K160" s="74" t="s">
        <v>53</v>
      </c>
      <c r="L160" s="47" t="s">
        <v>53</v>
      </c>
    </row>
    <row r="161" spans="11:12" x14ac:dyDescent="0.25">
      <c r="K161" s="74" t="s">
        <v>53</v>
      </c>
      <c r="L161" s="47" t="s">
        <v>53</v>
      </c>
    </row>
    <row r="162" spans="11:12" x14ac:dyDescent="0.25">
      <c r="K162" s="74" t="s">
        <v>53</v>
      </c>
      <c r="L162" s="47" t="s">
        <v>53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101.82559999999999</v>
      </c>
    </row>
    <row r="260" spans="11:12" x14ac:dyDescent="0.25">
      <c r="K260" s="74">
        <v>43918</v>
      </c>
      <c r="L260" s="47">
        <v>102.1546</v>
      </c>
    </row>
    <row r="261" spans="11:12" x14ac:dyDescent="0.25">
      <c r="K261" s="74">
        <v>43925</v>
      </c>
      <c r="L261" s="47">
        <v>98.777299999999997</v>
      </c>
    </row>
    <row r="262" spans="11:12" x14ac:dyDescent="0.25">
      <c r="K262" s="74">
        <v>43932</v>
      </c>
      <c r="L262" s="47">
        <v>92.797399999999996</v>
      </c>
    </row>
    <row r="263" spans="11:12" x14ac:dyDescent="0.25">
      <c r="K263" s="74">
        <v>43939</v>
      </c>
      <c r="L263" s="47">
        <v>90.783699999999996</v>
      </c>
    </row>
    <row r="264" spans="11:12" x14ac:dyDescent="0.25">
      <c r="K264" s="74">
        <v>43946</v>
      </c>
      <c r="L264" s="47">
        <v>94.244399999999999</v>
      </c>
    </row>
    <row r="265" spans="11:12" x14ac:dyDescent="0.25">
      <c r="K265" s="74">
        <v>43953</v>
      </c>
      <c r="L265" s="47">
        <v>99.5929</v>
      </c>
    </row>
    <row r="266" spans="11:12" x14ac:dyDescent="0.25">
      <c r="K266" s="74">
        <v>43960</v>
      </c>
      <c r="L266" s="47">
        <v>97.384500000000003</v>
      </c>
    </row>
    <row r="267" spans="11:12" x14ac:dyDescent="0.25">
      <c r="K267" s="74">
        <v>43967</v>
      </c>
      <c r="L267" s="47">
        <v>96.262600000000006</v>
      </c>
    </row>
    <row r="268" spans="11:12" x14ac:dyDescent="0.25">
      <c r="K268" s="74">
        <v>43974</v>
      </c>
      <c r="L268" s="47">
        <v>94.545900000000003</v>
      </c>
    </row>
    <row r="269" spans="11:12" x14ac:dyDescent="0.25">
      <c r="K269" s="74">
        <v>43981</v>
      </c>
      <c r="L269" s="47">
        <v>96.605000000000004</v>
      </c>
    </row>
    <row r="270" spans="11:12" x14ac:dyDescent="0.25">
      <c r="K270" s="74">
        <v>43988</v>
      </c>
      <c r="L270" s="47">
        <v>98.290300000000002</v>
      </c>
    </row>
    <row r="271" spans="11:12" x14ac:dyDescent="0.25">
      <c r="K271" s="74">
        <v>43995</v>
      </c>
      <c r="L271" s="47">
        <v>97.543899999999994</v>
      </c>
    </row>
    <row r="272" spans="11:12" x14ac:dyDescent="0.25">
      <c r="K272" s="74">
        <v>44002</v>
      </c>
      <c r="L272" s="47">
        <v>98.954800000000006</v>
      </c>
    </row>
    <row r="273" spans="11:12" x14ac:dyDescent="0.25">
      <c r="K273" s="74">
        <v>44009</v>
      </c>
      <c r="L273" s="47">
        <v>100.7929</v>
      </c>
    </row>
    <row r="274" spans="11:12" x14ac:dyDescent="0.25">
      <c r="K274" s="74">
        <v>44016</v>
      </c>
      <c r="L274" s="47">
        <v>103.62179999999999</v>
      </c>
    </row>
    <row r="275" spans="11:12" x14ac:dyDescent="0.25">
      <c r="K275" s="74">
        <v>44023</v>
      </c>
      <c r="L275" s="47">
        <v>96.93</v>
      </c>
    </row>
    <row r="276" spans="11:12" x14ac:dyDescent="0.25">
      <c r="K276" s="74">
        <v>44030</v>
      </c>
      <c r="L276" s="47">
        <v>97.334599999999995</v>
      </c>
    </row>
    <row r="277" spans="11:12" x14ac:dyDescent="0.25">
      <c r="K277" s="74">
        <v>44037</v>
      </c>
      <c r="L277" s="47">
        <v>97.262900000000002</v>
      </c>
    </row>
    <row r="278" spans="11:12" x14ac:dyDescent="0.25">
      <c r="K278" s="74">
        <v>44044</v>
      </c>
      <c r="L278" s="47">
        <v>98.362899999999996</v>
      </c>
    </row>
    <row r="279" spans="11:12" x14ac:dyDescent="0.25">
      <c r="K279" s="74">
        <v>44051</v>
      </c>
      <c r="L279" s="47">
        <v>99.053899999999999</v>
      </c>
    </row>
    <row r="280" spans="11:12" x14ac:dyDescent="0.25">
      <c r="K280" s="74">
        <v>44058</v>
      </c>
      <c r="L280" s="47">
        <v>97.576800000000006</v>
      </c>
    </row>
    <row r="281" spans="11:12" x14ac:dyDescent="0.25">
      <c r="K281" s="74">
        <v>44065</v>
      </c>
      <c r="L281" s="47">
        <v>97.834800000000001</v>
      </c>
    </row>
    <row r="282" spans="11:12" x14ac:dyDescent="0.25">
      <c r="K282" s="74">
        <v>44072</v>
      </c>
      <c r="L282" s="47">
        <v>98.367099999999994</v>
      </c>
    </row>
    <row r="283" spans="11:12" x14ac:dyDescent="0.25">
      <c r="K283" s="74">
        <v>44079</v>
      </c>
      <c r="L283" s="47">
        <v>100.37690000000001</v>
      </c>
    </row>
    <row r="284" spans="11:12" x14ac:dyDescent="0.25">
      <c r="K284" s="74">
        <v>44086</v>
      </c>
      <c r="L284" s="47">
        <v>99.6571</v>
      </c>
    </row>
    <row r="285" spans="11:12" x14ac:dyDescent="0.25">
      <c r="K285" s="74">
        <v>44093</v>
      </c>
      <c r="L285" s="47">
        <v>99.6571</v>
      </c>
    </row>
    <row r="286" spans="11:12" x14ac:dyDescent="0.25">
      <c r="K286" s="74">
        <v>44100</v>
      </c>
      <c r="L286" s="47">
        <v>99.6571</v>
      </c>
    </row>
    <row r="287" spans="11:12" x14ac:dyDescent="0.25">
      <c r="K287" s="74">
        <v>44107</v>
      </c>
      <c r="L287" s="47">
        <v>99.6571</v>
      </c>
    </row>
    <row r="288" spans="11:12" x14ac:dyDescent="0.25">
      <c r="K288" s="74">
        <v>44114</v>
      </c>
      <c r="L288" s="47">
        <v>99.083299999999994</v>
      </c>
    </row>
    <row r="289" spans="11:12" x14ac:dyDescent="0.25">
      <c r="K289" s="74">
        <v>44121</v>
      </c>
      <c r="L289" s="47">
        <v>100.6536</v>
      </c>
    </row>
    <row r="290" spans="11:12" x14ac:dyDescent="0.25">
      <c r="K290" s="74">
        <v>44128</v>
      </c>
      <c r="L290" s="47">
        <v>99.186999999999998</v>
      </c>
    </row>
    <row r="291" spans="11:12" x14ac:dyDescent="0.25">
      <c r="K291" s="74">
        <v>44135</v>
      </c>
      <c r="L291" s="47">
        <v>98.742900000000006</v>
      </c>
    </row>
    <row r="292" spans="11:12" x14ac:dyDescent="0.25">
      <c r="K292" s="74">
        <v>44142</v>
      </c>
      <c r="L292" s="47">
        <v>101.373</v>
      </c>
    </row>
    <row r="293" spans="11:12" x14ac:dyDescent="0.25">
      <c r="K293" s="74">
        <v>44149</v>
      </c>
      <c r="L293" s="47">
        <v>105.62860000000001</v>
      </c>
    </row>
    <row r="294" spans="11:12" x14ac:dyDescent="0.25">
      <c r="K294" s="74">
        <v>44156</v>
      </c>
      <c r="L294" s="47">
        <v>105.1095</v>
      </c>
    </row>
    <row r="295" spans="11:12" x14ac:dyDescent="0.25">
      <c r="K295" s="74">
        <v>44163</v>
      </c>
      <c r="L295" s="47">
        <v>103.9644</v>
      </c>
    </row>
    <row r="296" spans="11:12" x14ac:dyDescent="0.25">
      <c r="K296" s="74">
        <v>44170</v>
      </c>
      <c r="L296" s="47">
        <v>107.1542</v>
      </c>
    </row>
    <row r="297" spans="11:12" x14ac:dyDescent="0.25">
      <c r="K297" s="74">
        <v>44177</v>
      </c>
      <c r="L297" s="47">
        <v>107.51819999999999</v>
      </c>
    </row>
    <row r="298" spans="11:12" x14ac:dyDescent="0.25">
      <c r="K298" s="74">
        <v>44184</v>
      </c>
      <c r="L298" s="47">
        <v>106.226</v>
      </c>
    </row>
    <row r="299" spans="11:12" x14ac:dyDescent="0.25">
      <c r="K299" s="74">
        <v>44191</v>
      </c>
      <c r="L299" s="47">
        <v>89.985799999999998</v>
      </c>
    </row>
    <row r="300" spans="11:12" x14ac:dyDescent="0.25">
      <c r="K300" s="74">
        <v>44198</v>
      </c>
      <c r="L300" s="47">
        <v>81.072599999999994</v>
      </c>
    </row>
    <row r="301" spans="11:12" x14ac:dyDescent="0.25">
      <c r="K301" s="74">
        <v>44205</v>
      </c>
      <c r="L301" s="47">
        <v>87.825900000000004</v>
      </c>
    </row>
    <row r="302" spans="11:12" x14ac:dyDescent="0.25">
      <c r="K302" s="74">
        <v>44212</v>
      </c>
      <c r="L302" s="47">
        <v>96.086299999999994</v>
      </c>
    </row>
    <row r="303" spans="11:12" x14ac:dyDescent="0.25">
      <c r="K303" s="74">
        <v>44219</v>
      </c>
      <c r="L303" s="47">
        <v>97.648899999999998</v>
      </c>
    </row>
    <row r="304" spans="11:12" x14ac:dyDescent="0.25">
      <c r="K304" s="74">
        <v>44226</v>
      </c>
      <c r="L304" s="47">
        <v>96.481499999999997</v>
      </c>
    </row>
    <row r="305" spans="11:12" x14ac:dyDescent="0.25">
      <c r="K305" s="74" t="s">
        <v>53</v>
      </c>
      <c r="L305" s="47" t="s">
        <v>53</v>
      </c>
    </row>
    <row r="306" spans="11:12" x14ac:dyDescent="0.25">
      <c r="K306" s="74" t="s">
        <v>53</v>
      </c>
      <c r="L306" s="47" t="s">
        <v>53</v>
      </c>
    </row>
    <row r="307" spans="11:12" x14ac:dyDescent="0.25">
      <c r="K307" s="74" t="s">
        <v>53</v>
      </c>
      <c r="L307" s="47" t="s">
        <v>53</v>
      </c>
    </row>
    <row r="308" spans="11:12" x14ac:dyDescent="0.25">
      <c r="K308" s="74" t="s">
        <v>53</v>
      </c>
      <c r="L308" s="47" t="s">
        <v>53</v>
      </c>
    </row>
    <row r="309" spans="11:12" x14ac:dyDescent="0.25">
      <c r="K309" s="74" t="s">
        <v>53</v>
      </c>
      <c r="L309" s="47" t="s">
        <v>53</v>
      </c>
    </row>
    <row r="310" spans="11:12" x14ac:dyDescent="0.25">
      <c r="K310" s="74" t="s">
        <v>53</v>
      </c>
      <c r="L310" s="47" t="s">
        <v>53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E6B25-6942-443A-8F64-F6C0D767E12C}">
  <sheetPr codeName="Sheet18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33</v>
      </c>
    </row>
    <row r="2" spans="1:12" ht="19.5" customHeight="1" x14ac:dyDescent="0.3">
      <c r="A2" s="7" t="str">
        <f>"Weekly Payroll Jobs and Wages in Australia - " &amp;$L$1</f>
        <v>Weekly Payroll Jobs and Wages in Australia - Public administration and safety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44226</v>
      </c>
    </row>
    <row r="3" spans="1:12" ht="15" customHeight="1" x14ac:dyDescent="0.25">
      <c r="A3" s="38" t="str">
        <f>"Week ending "&amp;TEXT($L$2,"dddd dd mmmm yyyy")</f>
        <v>Week ending Saturday 30 January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44198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44205</v>
      </c>
    </row>
    <row r="6" spans="1:12" ht="16.5" customHeight="1" thickBot="1" x14ac:dyDescent="0.3">
      <c r="A6" s="36" t="str">
        <f>"Change in payroll jobs and total wages, "&amp;$L$1</f>
        <v>Change in payroll jobs and total wages, Public administration and safety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44212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44219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C8" s="95" t="str">
        <f>"% Change between " &amp; TEXT($L$4,"dd mmm yyyy")&amp;" and "&amp; TEXT($L$2,"dd mmm yyyy") &amp; " (monthly change)"</f>
        <v>% Change between 02 Jan 2021 and 30 Jan 2021 (monthly change)</v>
      </c>
      <c r="D8" s="78" t="str">
        <f>"% Change between " &amp; TEXT($L$7,"dd mmm yyyy")&amp;" and "&amp; TEXT($L$2,"dd mmm yyyy") &amp; " (weekly change)"</f>
        <v>% Change between 23 Jan 2021 and 30 Jan 2021 (weekly change)</v>
      </c>
      <c r="E8" s="80" t="str">
        <f>"% Change between " &amp; TEXT($L$6,"dd mmm yyyy")&amp;" and "&amp; TEXT($L$7,"dd mmm yyyy") &amp; " (weekly change)"</f>
        <v>% Change between 16 Jan 2021 and 23 Jan 2021 (weekly change)</v>
      </c>
      <c r="F8" s="93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G8" s="95" t="str">
        <f>"% Change between " &amp; TEXT($L$4,"dd mmm yyyy")&amp;" and "&amp; TEXT($L$2,"dd mmm yyyy") &amp; " (monthly change)"</f>
        <v>% Change between 02 Jan 2021 and 30 Jan 2021 (monthly change)</v>
      </c>
      <c r="H8" s="78" t="str">
        <f>"% Change between " &amp; TEXT($L$7,"dd mmm yyyy")&amp;" and "&amp; TEXT($L$2,"dd mmm yyyy") &amp; " (weekly change)"</f>
        <v>% Change between 23 Jan 2021 and 30 Jan 2021 (weekly change)</v>
      </c>
      <c r="I8" s="80" t="str">
        <f>"% Change between " &amp; TEXT($L$6,"dd mmm yyyy")&amp;" and "&amp; TEXT($L$7,"dd mmm yyyy") &amp; " (weekly change)"</f>
        <v>% Change between 16 Jan 2021 and 23 Jan 2021 (weekly change)</v>
      </c>
      <c r="J8" s="57"/>
      <c r="K8" s="43" t="s">
        <v>68</v>
      </c>
      <c r="L8" s="44">
        <v>44226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2.4768304311965084E-2</v>
      </c>
      <c r="C11" s="32">
        <v>4.4723369873252983E-2</v>
      </c>
      <c r="D11" s="32">
        <v>1.5884458746622698E-2</v>
      </c>
      <c r="E11" s="32">
        <v>8.093293877104113E-3</v>
      </c>
      <c r="F11" s="32">
        <v>1.1445248203279856E-2</v>
      </c>
      <c r="G11" s="32">
        <v>3.6761865612711775E-2</v>
      </c>
      <c r="H11" s="32">
        <v>9.0230246216758125E-3</v>
      </c>
      <c r="I11" s="68">
        <v>9.2807141196613596E-3</v>
      </c>
      <c r="J11" s="46"/>
      <c r="K11" s="46"/>
      <c r="L11" s="47"/>
    </row>
    <row r="12" spans="1:12" x14ac:dyDescent="0.25">
      <c r="A12" s="69" t="s">
        <v>6</v>
      </c>
      <c r="B12" s="32">
        <v>5.5454451954158213E-2</v>
      </c>
      <c r="C12" s="32">
        <v>4.4466529021751855E-2</v>
      </c>
      <c r="D12" s="32">
        <v>2.1489839739487815E-2</v>
      </c>
      <c r="E12" s="32">
        <v>-2.4729067766157131E-3</v>
      </c>
      <c r="F12" s="32">
        <v>1.477104096600601E-2</v>
      </c>
      <c r="G12" s="32">
        <v>1.4679261400388111E-2</v>
      </c>
      <c r="H12" s="32">
        <v>1.2351693587017154E-2</v>
      </c>
      <c r="I12" s="68">
        <v>-5.9875999291524318E-3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-2.8062858194437212E-2</v>
      </c>
      <c r="C13" s="32">
        <v>5.1427169763027081E-2</v>
      </c>
      <c r="D13" s="32">
        <v>7.8317760830897143E-3</v>
      </c>
      <c r="E13" s="32">
        <v>2.0999895626761189E-2</v>
      </c>
      <c r="F13" s="32">
        <v>-3.2619465218531096E-2</v>
      </c>
      <c r="G13" s="32">
        <v>7.982843636867698E-2</v>
      </c>
      <c r="H13" s="32">
        <v>3.5477647359201114E-3</v>
      </c>
      <c r="I13" s="68">
        <v>3.8354059403002738E-2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3.7958539667904079E-2</v>
      </c>
      <c r="C14" s="32">
        <v>3.8626592032456664E-2</v>
      </c>
      <c r="D14" s="32">
        <v>1.5453926528333328E-2</v>
      </c>
      <c r="E14" s="32">
        <v>1.5063366497004127E-2</v>
      </c>
      <c r="F14" s="32">
        <v>6.8742868399164214E-2</v>
      </c>
      <c r="G14" s="32">
        <v>3.030614340848925E-2</v>
      </c>
      <c r="H14" s="32">
        <v>1.3030303037667057E-2</v>
      </c>
      <c r="I14" s="68">
        <v>1.1959521595632516E-2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-1.4861878453038768E-2</v>
      </c>
      <c r="C15" s="32">
        <v>3.6205915863509297E-2</v>
      </c>
      <c r="D15" s="32">
        <v>8.4530046106128243E-3</v>
      </c>
      <c r="E15" s="32">
        <v>8.6213863102757582E-3</v>
      </c>
      <c r="F15" s="32">
        <v>-6.1431904136893811E-2</v>
      </c>
      <c r="G15" s="32">
        <v>3.3762726141004729E-2</v>
      </c>
      <c r="H15" s="32">
        <v>6.5749545171980284E-3</v>
      </c>
      <c r="I15" s="68">
        <v>2.1386506826666762E-2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6.4441519798581037E-2</v>
      </c>
      <c r="C16" s="32">
        <v>4.6845341099340132E-2</v>
      </c>
      <c r="D16" s="32">
        <v>1.439232205908425E-2</v>
      </c>
      <c r="E16" s="32">
        <v>2.8573772284807841E-3</v>
      </c>
      <c r="F16" s="32">
        <v>5.5322740309914131E-2</v>
      </c>
      <c r="G16" s="32">
        <v>3.5020864523962913E-2</v>
      </c>
      <c r="H16" s="32">
        <v>1.142728784998992E-3</v>
      </c>
      <c r="I16" s="68">
        <v>3.6382326433259671E-4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-7.9229805473128967E-2</v>
      </c>
      <c r="C17" s="32">
        <v>0.1080930947135863</v>
      </c>
      <c r="D17" s="32">
        <v>5.1677519744165679E-2</v>
      </c>
      <c r="E17" s="32">
        <v>1.9946718616527637E-2</v>
      </c>
      <c r="F17" s="32">
        <v>-6.6768203279617411E-2</v>
      </c>
      <c r="G17" s="32">
        <v>5.6057472730766555E-2</v>
      </c>
      <c r="H17" s="32">
        <v>2.4606611311932536E-2</v>
      </c>
      <c r="I17" s="68">
        <v>-5.1481405327260532E-3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6.9133956796628038E-2</v>
      </c>
      <c r="C18" s="32">
        <v>4.841965900284162E-2</v>
      </c>
      <c r="D18" s="32">
        <v>1.1636442948837811E-2</v>
      </c>
      <c r="E18" s="32">
        <v>5.8923086566788907E-3</v>
      </c>
      <c r="F18" s="32">
        <v>0.11095557623700447</v>
      </c>
      <c r="G18" s="32">
        <v>5.8972114448143431E-2</v>
      </c>
      <c r="H18" s="32">
        <v>-2.2600666363052913E-2</v>
      </c>
      <c r="I18" s="68">
        <v>-1.1367054225541739E-2</v>
      </c>
      <c r="J18" s="46"/>
      <c r="K18" s="46"/>
      <c r="L18" s="47"/>
    </row>
    <row r="19" spans="1:12" x14ac:dyDescent="0.25">
      <c r="A19" s="70" t="s">
        <v>1</v>
      </c>
      <c r="B19" s="32">
        <v>8.0295490913875334E-3</v>
      </c>
      <c r="C19" s="32">
        <v>2.5198974473302993E-2</v>
      </c>
      <c r="D19" s="32">
        <v>1.5598842730625728E-2</v>
      </c>
      <c r="E19" s="32">
        <v>2.7238905128885715E-3</v>
      </c>
      <c r="F19" s="32">
        <v>-3.4110627880822975E-2</v>
      </c>
      <c r="G19" s="32">
        <v>2.5159833479305949E-2</v>
      </c>
      <c r="H19" s="32">
        <v>2.0435220011680855E-2</v>
      </c>
      <c r="I19" s="68">
        <v>6.3424214673999391E-3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8.125355012247093E-3</v>
      </c>
      <c r="C21" s="32">
        <v>3.5102860384730761E-2</v>
      </c>
      <c r="D21" s="32">
        <v>1.0837955762695639E-2</v>
      </c>
      <c r="E21" s="32">
        <v>5.7354806345015774E-3</v>
      </c>
      <c r="F21" s="32">
        <v>6.3227360503721464E-3</v>
      </c>
      <c r="G21" s="32">
        <v>2.7860532233705326E-2</v>
      </c>
      <c r="H21" s="32">
        <v>4.9030525161930516E-3</v>
      </c>
      <c r="I21" s="68">
        <v>5.5165419133025306E-3</v>
      </c>
      <c r="J21" s="46"/>
      <c r="K21" s="46"/>
      <c r="L21" s="46"/>
    </row>
    <row r="22" spans="1:12" x14ac:dyDescent="0.25">
      <c r="A22" s="69" t="s">
        <v>13</v>
      </c>
      <c r="B22" s="32">
        <v>3.7134425351313283E-2</v>
      </c>
      <c r="C22" s="32">
        <v>5.358346183195084E-2</v>
      </c>
      <c r="D22" s="32">
        <v>2.1027078471949068E-2</v>
      </c>
      <c r="E22" s="32">
        <v>1.0125372582299619E-2</v>
      </c>
      <c r="F22" s="32">
        <v>1.3738389137536666E-2</v>
      </c>
      <c r="G22" s="32">
        <v>4.7077734840468954E-2</v>
      </c>
      <c r="H22" s="32">
        <v>1.3915208211563224E-2</v>
      </c>
      <c r="I22" s="68">
        <v>1.3583572059797655E-2</v>
      </c>
      <c r="J22" s="46"/>
      <c r="K22" s="52" t="s">
        <v>12</v>
      </c>
      <c r="L22" s="46" t="s">
        <v>60</v>
      </c>
    </row>
    <row r="23" spans="1:12" x14ac:dyDescent="0.25">
      <c r="A23" s="70" t="s">
        <v>69</v>
      </c>
      <c r="B23" s="32">
        <v>-3.3213013920362466E-2</v>
      </c>
      <c r="C23" s="32">
        <v>0.2159159153045791</v>
      </c>
      <c r="D23" s="32">
        <v>3.3977086629712661E-2</v>
      </c>
      <c r="E23" s="32">
        <v>4.0471194286589185E-2</v>
      </c>
      <c r="F23" s="32">
        <v>0.16660007236400531</v>
      </c>
      <c r="G23" s="32">
        <v>0.23842899436099207</v>
      </c>
      <c r="H23" s="32">
        <v>2.9579166042664973E-2</v>
      </c>
      <c r="I23" s="68">
        <v>5.184944204347941E-2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7.1361469206378647E-2</v>
      </c>
      <c r="C24" s="32">
        <v>9.1053691661934E-2</v>
      </c>
      <c r="D24" s="32">
        <v>3.2358843618771171E-2</v>
      </c>
      <c r="E24" s="32">
        <v>2.1881425663283771E-2</v>
      </c>
      <c r="F24" s="32">
        <v>5.8776308337347372E-2</v>
      </c>
      <c r="G24" s="32">
        <v>9.4620972836652051E-2</v>
      </c>
      <c r="H24" s="32">
        <v>2.2371613768330301E-2</v>
      </c>
      <c r="I24" s="68">
        <v>2.9825230805441638E-2</v>
      </c>
      <c r="J24" s="46"/>
      <c r="K24" s="46" t="s">
        <v>69</v>
      </c>
      <c r="L24" s="47">
        <v>79.510000000000005</v>
      </c>
    </row>
    <row r="25" spans="1:12" x14ac:dyDescent="0.25">
      <c r="A25" s="69" t="s">
        <v>47</v>
      </c>
      <c r="B25" s="32">
        <v>3.45290534673941E-2</v>
      </c>
      <c r="C25" s="32">
        <v>4.4851670242293196E-2</v>
      </c>
      <c r="D25" s="32">
        <v>1.6805368358034922E-2</v>
      </c>
      <c r="E25" s="32">
        <v>1.0552192246707337E-2</v>
      </c>
      <c r="F25" s="32">
        <v>7.0995119548726837E-3</v>
      </c>
      <c r="G25" s="32">
        <v>3.9929432412658006E-2</v>
      </c>
      <c r="H25" s="32">
        <v>8.554843187210448E-3</v>
      </c>
      <c r="I25" s="68">
        <v>9.9741142979226094E-3</v>
      </c>
      <c r="J25" s="46"/>
      <c r="K25" s="46" t="s">
        <v>46</v>
      </c>
      <c r="L25" s="47">
        <v>98.2</v>
      </c>
    </row>
    <row r="26" spans="1:12" x14ac:dyDescent="0.25">
      <c r="A26" s="69" t="s">
        <v>48</v>
      </c>
      <c r="B26" s="32">
        <v>1.2774412169821669E-2</v>
      </c>
      <c r="C26" s="32">
        <v>3.7448705524055104E-2</v>
      </c>
      <c r="D26" s="32">
        <v>1.4672122003432486E-2</v>
      </c>
      <c r="E26" s="32">
        <v>7.8090663913716885E-3</v>
      </c>
      <c r="F26" s="32">
        <v>-8.4321941316322091E-3</v>
      </c>
      <c r="G26" s="32">
        <v>3.0903776936766159E-2</v>
      </c>
      <c r="H26" s="32">
        <v>9.0183976776929686E-3</v>
      </c>
      <c r="I26" s="68">
        <v>6.8023529958034512E-3</v>
      </c>
      <c r="J26" s="46"/>
      <c r="K26" s="46" t="s">
        <v>47</v>
      </c>
      <c r="L26" s="47">
        <v>99.01</v>
      </c>
    </row>
    <row r="27" spans="1:12" ht="17.25" customHeight="1" x14ac:dyDescent="0.25">
      <c r="A27" s="69" t="s">
        <v>49</v>
      </c>
      <c r="B27" s="32">
        <v>1.2334900634024093E-2</v>
      </c>
      <c r="C27" s="32">
        <v>3.3873331632022774E-2</v>
      </c>
      <c r="D27" s="32">
        <v>1.1267006123854451E-2</v>
      </c>
      <c r="E27" s="32">
        <v>5.9841477941884325E-3</v>
      </c>
      <c r="F27" s="32">
        <v>5.6763876441332517E-3</v>
      </c>
      <c r="G27" s="32">
        <v>2.9378220284459244E-2</v>
      </c>
      <c r="H27" s="32">
        <v>5.9096503928481869E-3</v>
      </c>
      <c r="I27" s="68">
        <v>8.8466757774920968E-3</v>
      </c>
      <c r="J27" s="59"/>
      <c r="K27" s="50" t="s">
        <v>48</v>
      </c>
      <c r="L27" s="47">
        <v>97.62</v>
      </c>
    </row>
    <row r="28" spans="1:12" x14ac:dyDescent="0.25">
      <c r="A28" s="69" t="s">
        <v>50</v>
      </c>
      <c r="B28" s="32">
        <v>2.3980514629921013E-2</v>
      </c>
      <c r="C28" s="32">
        <v>3.1480176678349014E-2</v>
      </c>
      <c r="D28" s="32">
        <v>8.1117944916093698E-3</v>
      </c>
      <c r="E28" s="32">
        <v>2.8634676109455803E-3</v>
      </c>
      <c r="F28" s="32">
        <v>3.0806941962132184E-2</v>
      </c>
      <c r="G28" s="32">
        <v>1.9377628858428864E-2</v>
      </c>
      <c r="H28" s="32">
        <v>2.2699868318873939E-3</v>
      </c>
      <c r="I28" s="68">
        <v>5.9746142467813623E-3</v>
      </c>
      <c r="J28" s="54"/>
      <c r="K28" s="41" t="s">
        <v>49</v>
      </c>
      <c r="L28" s="47">
        <v>97.92</v>
      </c>
    </row>
    <row r="29" spans="1:12" ht="15.75" thickBot="1" x14ac:dyDescent="0.3">
      <c r="A29" s="71" t="s">
        <v>51</v>
      </c>
      <c r="B29" s="72">
        <v>-3.8377744028717409E-2</v>
      </c>
      <c r="C29" s="72">
        <v>2.7740765497570541E-2</v>
      </c>
      <c r="D29" s="72">
        <v>-1.0071220556319149E-2</v>
      </c>
      <c r="E29" s="72">
        <v>-2.2391827195789027E-3</v>
      </c>
      <c r="F29" s="72">
        <v>3.9676750015147588E-2</v>
      </c>
      <c r="G29" s="72">
        <v>1.756641097163425E-2</v>
      </c>
      <c r="H29" s="72">
        <v>-7.3253094556550158E-3</v>
      </c>
      <c r="I29" s="73">
        <v>4.8166658273673946E-5</v>
      </c>
      <c r="J29" s="54"/>
      <c r="K29" s="41" t="s">
        <v>50</v>
      </c>
      <c r="L29" s="47">
        <v>99.27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93.57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Public administration and safety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69</v>
      </c>
      <c r="L33" s="47">
        <v>93.5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103.78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101.74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99.81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100.11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101.57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97.14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69</v>
      </c>
      <c r="L42" s="47">
        <v>96.68</v>
      </c>
    </row>
    <row r="43" spans="1:12" x14ac:dyDescent="0.25">
      <c r="K43" s="46" t="s">
        <v>46</v>
      </c>
      <c r="L43" s="47">
        <v>107.14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103.45</v>
      </c>
    </row>
    <row r="45" spans="1:12" ht="15.4" customHeight="1" x14ac:dyDescent="0.25">
      <c r="A45" s="26" t="str">
        <f>"Indexed number of payroll jobs in "&amp;$L$1&amp;" each week by age group"</f>
        <v>Indexed number of payroll jobs in Public administration and safety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101.28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101.23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102.4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96.16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100.34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92.24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99.02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92.9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100.66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83.05</v>
      </c>
    </row>
    <row r="59" spans="1:12" ht="15.4" customHeight="1" x14ac:dyDescent="0.25">
      <c r="K59" s="41" t="s">
        <v>2</v>
      </c>
      <c r="L59" s="47">
        <v>99.92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Public administration and safety each week by State and Territory</v>
      </c>
      <c r="K60" s="41" t="s">
        <v>1</v>
      </c>
      <c r="L60" s="47">
        <v>96.78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101.89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96.08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101.28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95.45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102.52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87.51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103.41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97.61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103.14</v>
      </c>
    </row>
    <row r="72" spans="1:12" ht="15.4" customHeight="1" x14ac:dyDescent="0.25">
      <c r="K72" s="46" t="s">
        <v>5</v>
      </c>
      <c r="L72" s="47">
        <v>96.39</v>
      </c>
    </row>
    <row r="73" spans="1:12" ht="15.4" customHeight="1" x14ac:dyDescent="0.25">
      <c r="K73" s="46" t="s">
        <v>44</v>
      </c>
      <c r="L73" s="47">
        <v>102.84</v>
      </c>
    </row>
    <row r="74" spans="1:12" ht="15.4" customHeight="1" x14ac:dyDescent="0.25">
      <c r="K74" s="50" t="s">
        <v>4</v>
      </c>
      <c r="L74" s="47">
        <v>96.26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Public administration and safety each week by State and Territory</v>
      </c>
      <c r="K75" s="41" t="s">
        <v>3</v>
      </c>
      <c r="L75" s="47">
        <v>103.09</v>
      </c>
    </row>
    <row r="76" spans="1:12" ht="15.4" customHeight="1" x14ac:dyDescent="0.25">
      <c r="K76" s="41" t="s">
        <v>43</v>
      </c>
      <c r="L76" s="47">
        <v>92.03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104.49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98.95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101.26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92.2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100.84</v>
      </c>
    </row>
    <row r="85" spans="1:12" ht="15.4" customHeight="1" x14ac:dyDescent="0.25">
      <c r="K85" s="50" t="s">
        <v>4</v>
      </c>
      <c r="L85" s="47">
        <v>97.71</v>
      </c>
    </row>
    <row r="86" spans="1:12" ht="15.4" customHeight="1" x14ac:dyDescent="0.25">
      <c r="K86" s="41" t="s">
        <v>3</v>
      </c>
      <c r="L86" s="47">
        <v>102.14</v>
      </c>
    </row>
    <row r="87" spans="1:12" ht="15.4" customHeight="1" x14ac:dyDescent="0.25">
      <c r="K87" s="41" t="s">
        <v>43</v>
      </c>
      <c r="L87" s="47">
        <v>83.23</v>
      </c>
    </row>
    <row r="88" spans="1:12" ht="15.4" customHeight="1" x14ac:dyDescent="0.25">
      <c r="K88" s="41" t="s">
        <v>2</v>
      </c>
      <c r="L88" s="47">
        <v>103.64</v>
      </c>
    </row>
    <row r="89" spans="1:12" ht="15.4" customHeight="1" x14ac:dyDescent="0.25">
      <c r="K89" s="41" t="s">
        <v>1</v>
      </c>
      <c r="L89" s="47">
        <v>99.53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104.24</v>
      </c>
    </row>
    <row r="92" spans="1:12" ht="15" customHeight="1" x14ac:dyDescent="0.25">
      <c r="K92" s="46" t="s">
        <v>5</v>
      </c>
      <c r="L92" s="47">
        <v>96.24</v>
      </c>
    </row>
    <row r="93" spans="1:12" ht="15" customHeight="1" x14ac:dyDescent="0.25">
      <c r="A93" s="26"/>
      <c r="K93" s="46" t="s">
        <v>44</v>
      </c>
      <c r="L93" s="47">
        <v>103.14</v>
      </c>
    </row>
    <row r="94" spans="1:12" ht="15" customHeight="1" x14ac:dyDescent="0.25">
      <c r="K94" s="50" t="s">
        <v>4</v>
      </c>
      <c r="L94" s="47">
        <v>100.4</v>
      </c>
    </row>
    <row r="95" spans="1:12" ht="15" customHeight="1" x14ac:dyDescent="0.25">
      <c r="K95" s="41" t="s">
        <v>3</v>
      </c>
      <c r="L95" s="47">
        <v>106.38</v>
      </c>
    </row>
    <row r="96" spans="1:12" ht="15" customHeight="1" x14ac:dyDescent="0.25">
      <c r="K96" s="41" t="s">
        <v>43</v>
      </c>
      <c r="L96" s="47">
        <v>87.7</v>
      </c>
    </row>
    <row r="97" spans="1:12" ht="15" customHeight="1" x14ac:dyDescent="0.25">
      <c r="K97" s="41" t="s">
        <v>2</v>
      </c>
      <c r="L97" s="47">
        <v>107.41</v>
      </c>
    </row>
    <row r="98" spans="1:12" ht="15" customHeight="1" x14ac:dyDescent="0.25">
      <c r="K98" s="41" t="s">
        <v>1</v>
      </c>
      <c r="L98" s="47">
        <v>100.54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107.5</v>
      </c>
    </row>
    <row r="101" spans="1:12" x14ac:dyDescent="0.25">
      <c r="A101" s="25"/>
      <c r="B101" s="24"/>
      <c r="K101" s="46" t="s">
        <v>5</v>
      </c>
      <c r="L101" s="47">
        <v>97.45</v>
      </c>
    </row>
    <row r="102" spans="1:12" x14ac:dyDescent="0.25">
      <c r="A102" s="25"/>
      <c r="B102" s="24"/>
      <c r="K102" s="46" t="s">
        <v>44</v>
      </c>
      <c r="L102" s="47">
        <v>104.74</v>
      </c>
    </row>
    <row r="103" spans="1:12" x14ac:dyDescent="0.25">
      <c r="A103" s="25"/>
      <c r="B103" s="24"/>
      <c r="K103" s="50" t="s">
        <v>4</v>
      </c>
      <c r="L103" s="47">
        <v>101.25</v>
      </c>
    </row>
    <row r="104" spans="1:12" x14ac:dyDescent="0.25">
      <c r="A104" s="25"/>
      <c r="B104" s="24"/>
      <c r="K104" s="41" t="s">
        <v>3</v>
      </c>
      <c r="L104" s="47">
        <v>108.77</v>
      </c>
    </row>
    <row r="105" spans="1:12" x14ac:dyDescent="0.25">
      <c r="A105" s="25"/>
      <c r="B105" s="24"/>
      <c r="K105" s="41" t="s">
        <v>43</v>
      </c>
      <c r="L105" s="47">
        <v>92.23</v>
      </c>
    </row>
    <row r="106" spans="1:12" x14ac:dyDescent="0.25">
      <c r="A106" s="25"/>
      <c r="B106" s="24"/>
      <c r="K106" s="41" t="s">
        <v>2</v>
      </c>
      <c r="L106" s="47">
        <v>108.74</v>
      </c>
    </row>
    <row r="107" spans="1:12" x14ac:dyDescent="0.25">
      <c r="A107" s="25"/>
      <c r="B107" s="24"/>
      <c r="K107" s="41" t="s">
        <v>1</v>
      </c>
      <c r="L107" s="47">
        <v>102.25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97.448599999999999</v>
      </c>
    </row>
    <row r="112" spans="1:12" x14ac:dyDescent="0.25">
      <c r="K112" s="74">
        <v>43918</v>
      </c>
      <c r="L112" s="47">
        <v>95.808499999999995</v>
      </c>
    </row>
    <row r="113" spans="11:12" x14ac:dyDescent="0.25">
      <c r="K113" s="74">
        <v>43925</v>
      </c>
      <c r="L113" s="47">
        <v>94.870400000000004</v>
      </c>
    </row>
    <row r="114" spans="11:12" x14ac:dyDescent="0.25">
      <c r="K114" s="74">
        <v>43932</v>
      </c>
      <c r="L114" s="47">
        <v>94.708200000000005</v>
      </c>
    </row>
    <row r="115" spans="11:12" x14ac:dyDescent="0.25">
      <c r="K115" s="74">
        <v>43939</v>
      </c>
      <c r="L115" s="47">
        <v>95.112499999999997</v>
      </c>
    </row>
    <row r="116" spans="11:12" x14ac:dyDescent="0.25">
      <c r="K116" s="74">
        <v>43946</v>
      </c>
      <c r="L116" s="47">
        <v>95.225300000000004</v>
      </c>
    </row>
    <row r="117" spans="11:12" x14ac:dyDescent="0.25">
      <c r="K117" s="74">
        <v>43953</v>
      </c>
      <c r="L117" s="47">
        <v>95.395700000000005</v>
      </c>
    </row>
    <row r="118" spans="11:12" x14ac:dyDescent="0.25">
      <c r="K118" s="74">
        <v>43960</v>
      </c>
      <c r="L118" s="47">
        <v>95.700800000000001</v>
      </c>
    </row>
    <row r="119" spans="11:12" x14ac:dyDescent="0.25">
      <c r="K119" s="74">
        <v>43967</v>
      </c>
      <c r="L119" s="47">
        <v>96.141800000000003</v>
      </c>
    </row>
    <row r="120" spans="11:12" x14ac:dyDescent="0.25">
      <c r="K120" s="74">
        <v>43974</v>
      </c>
      <c r="L120" s="47">
        <v>96.423299999999998</v>
      </c>
    </row>
    <row r="121" spans="11:12" x14ac:dyDescent="0.25">
      <c r="K121" s="74">
        <v>43981</v>
      </c>
      <c r="L121" s="47">
        <v>96.701599999999999</v>
      </c>
    </row>
    <row r="122" spans="11:12" x14ac:dyDescent="0.25">
      <c r="K122" s="74">
        <v>43988</v>
      </c>
      <c r="L122" s="47">
        <v>97.448499999999996</v>
      </c>
    </row>
    <row r="123" spans="11:12" x14ac:dyDescent="0.25">
      <c r="K123" s="74">
        <v>43995</v>
      </c>
      <c r="L123" s="47">
        <v>100.05110000000001</v>
      </c>
    </row>
    <row r="124" spans="11:12" x14ac:dyDescent="0.25">
      <c r="K124" s="74">
        <v>44002</v>
      </c>
      <c r="L124" s="47">
        <v>100.0665</v>
      </c>
    </row>
    <row r="125" spans="11:12" x14ac:dyDescent="0.25">
      <c r="K125" s="74">
        <v>44009</v>
      </c>
      <c r="L125" s="47">
        <v>99.620400000000004</v>
      </c>
    </row>
    <row r="126" spans="11:12" x14ac:dyDescent="0.25">
      <c r="K126" s="74">
        <v>44016</v>
      </c>
      <c r="L126" s="47">
        <v>100.2525</v>
      </c>
    </row>
    <row r="127" spans="11:12" x14ac:dyDescent="0.25">
      <c r="K127" s="74">
        <v>44023</v>
      </c>
      <c r="L127" s="47">
        <v>100.27030000000001</v>
      </c>
    </row>
    <row r="128" spans="11:12" x14ac:dyDescent="0.25">
      <c r="K128" s="74">
        <v>44030</v>
      </c>
      <c r="L128" s="47">
        <v>100.2449</v>
      </c>
    </row>
    <row r="129" spans="1:12" x14ac:dyDescent="0.25">
      <c r="K129" s="74">
        <v>44037</v>
      </c>
      <c r="L129" s="47">
        <v>100.77030000000001</v>
      </c>
    </row>
    <row r="130" spans="1:12" x14ac:dyDescent="0.25">
      <c r="K130" s="74">
        <v>44044</v>
      </c>
      <c r="L130" s="47">
        <v>101.1082</v>
      </c>
    </row>
    <row r="131" spans="1:12" x14ac:dyDescent="0.25">
      <c r="K131" s="74">
        <v>44051</v>
      </c>
      <c r="L131" s="47">
        <v>101.6444</v>
      </c>
    </row>
    <row r="132" spans="1:12" x14ac:dyDescent="0.25">
      <c r="K132" s="74">
        <v>44058</v>
      </c>
      <c r="L132" s="47">
        <v>101.8494</v>
      </c>
    </row>
    <row r="133" spans="1:12" x14ac:dyDescent="0.25">
      <c r="K133" s="74">
        <v>44065</v>
      </c>
      <c r="L133" s="47">
        <v>101.041</v>
      </c>
    </row>
    <row r="134" spans="1:12" x14ac:dyDescent="0.25">
      <c r="K134" s="74">
        <v>44072</v>
      </c>
      <c r="L134" s="47">
        <v>101.3428</v>
      </c>
    </row>
    <row r="135" spans="1:12" x14ac:dyDescent="0.25">
      <c r="K135" s="74">
        <v>44079</v>
      </c>
      <c r="L135" s="47">
        <v>101.45829999999999</v>
      </c>
    </row>
    <row r="136" spans="1:12" x14ac:dyDescent="0.25">
      <c r="K136" s="74">
        <v>44086</v>
      </c>
      <c r="L136" s="47">
        <v>101.6904</v>
      </c>
    </row>
    <row r="137" spans="1:12" x14ac:dyDescent="0.25">
      <c r="K137" s="74">
        <v>44093</v>
      </c>
      <c r="L137" s="47">
        <v>101.8276</v>
      </c>
    </row>
    <row r="138" spans="1:12" x14ac:dyDescent="0.25">
      <c r="K138" s="74">
        <v>44100</v>
      </c>
      <c r="L138" s="47">
        <v>101.8725</v>
      </c>
    </row>
    <row r="139" spans="1:12" x14ac:dyDescent="0.25">
      <c r="K139" s="74">
        <v>44107</v>
      </c>
      <c r="L139" s="47">
        <v>101.10039999999999</v>
      </c>
    </row>
    <row r="140" spans="1:12" x14ac:dyDescent="0.25">
      <c r="A140" s="25"/>
      <c r="B140" s="24"/>
      <c r="K140" s="74">
        <v>44114</v>
      </c>
      <c r="L140" s="47">
        <v>101.0371</v>
      </c>
    </row>
    <row r="141" spans="1:12" x14ac:dyDescent="0.25">
      <c r="A141" s="25"/>
      <c r="B141" s="24"/>
      <c r="K141" s="74">
        <v>44121</v>
      </c>
      <c r="L141" s="47">
        <v>101.0117</v>
      </c>
    </row>
    <row r="142" spans="1:12" x14ac:dyDescent="0.25">
      <c r="K142" s="74">
        <v>44128</v>
      </c>
      <c r="L142" s="47">
        <v>101.9816</v>
      </c>
    </row>
    <row r="143" spans="1:12" x14ac:dyDescent="0.25">
      <c r="K143" s="74">
        <v>44135</v>
      </c>
      <c r="L143" s="47">
        <v>103.24169999999999</v>
      </c>
    </row>
    <row r="144" spans="1:12" x14ac:dyDescent="0.25">
      <c r="K144" s="74">
        <v>44142</v>
      </c>
      <c r="L144" s="47">
        <v>103.3327</v>
      </c>
    </row>
    <row r="145" spans="11:12" x14ac:dyDescent="0.25">
      <c r="K145" s="74">
        <v>44149</v>
      </c>
      <c r="L145" s="47">
        <v>103.2647</v>
      </c>
    </row>
    <row r="146" spans="11:12" x14ac:dyDescent="0.25">
      <c r="K146" s="74">
        <v>44156</v>
      </c>
      <c r="L146" s="47">
        <v>103.2812</v>
      </c>
    </row>
    <row r="147" spans="11:12" x14ac:dyDescent="0.25">
      <c r="K147" s="74">
        <v>44163</v>
      </c>
      <c r="L147" s="47">
        <v>104.0394</v>
      </c>
    </row>
    <row r="148" spans="11:12" x14ac:dyDescent="0.25">
      <c r="K148" s="74">
        <v>44170</v>
      </c>
      <c r="L148" s="47">
        <v>104.3224</v>
      </c>
    </row>
    <row r="149" spans="11:12" x14ac:dyDescent="0.25">
      <c r="K149" s="74">
        <v>44177</v>
      </c>
      <c r="L149" s="47">
        <v>104.1116</v>
      </c>
    </row>
    <row r="150" spans="11:12" x14ac:dyDescent="0.25">
      <c r="K150" s="74">
        <v>44184</v>
      </c>
      <c r="L150" s="47">
        <v>103.62260000000001</v>
      </c>
    </row>
    <row r="151" spans="11:12" x14ac:dyDescent="0.25">
      <c r="K151" s="74">
        <v>44191</v>
      </c>
      <c r="L151" s="47">
        <v>100.535</v>
      </c>
    </row>
    <row r="152" spans="11:12" x14ac:dyDescent="0.25">
      <c r="K152" s="74">
        <v>44198</v>
      </c>
      <c r="L152" s="47">
        <v>98.0899</v>
      </c>
    </row>
    <row r="153" spans="11:12" x14ac:dyDescent="0.25">
      <c r="K153" s="74">
        <v>44205</v>
      </c>
      <c r="L153" s="47">
        <v>98.894300000000001</v>
      </c>
    </row>
    <row r="154" spans="11:12" x14ac:dyDescent="0.25">
      <c r="K154" s="74">
        <v>44212</v>
      </c>
      <c r="L154" s="47">
        <v>100.0646</v>
      </c>
    </row>
    <row r="155" spans="11:12" x14ac:dyDescent="0.25">
      <c r="K155" s="74">
        <v>44219</v>
      </c>
      <c r="L155" s="47">
        <v>100.8745</v>
      </c>
    </row>
    <row r="156" spans="11:12" x14ac:dyDescent="0.25">
      <c r="K156" s="74">
        <v>44226</v>
      </c>
      <c r="L156" s="47">
        <v>102.4768</v>
      </c>
    </row>
    <row r="157" spans="11:12" x14ac:dyDescent="0.25">
      <c r="K157" s="74" t="s">
        <v>53</v>
      </c>
      <c r="L157" s="47" t="s">
        <v>53</v>
      </c>
    </row>
    <row r="158" spans="11:12" x14ac:dyDescent="0.25">
      <c r="K158" s="74" t="s">
        <v>53</v>
      </c>
      <c r="L158" s="47" t="s">
        <v>53</v>
      </c>
    </row>
    <row r="159" spans="11:12" x14ac:dyDescent="0.25">
      <c r="K159" s="74" t="s">
        <v>53</v>
      </c>
      <c r="L159" s="47" t="s">
        <v>53</v>
      </c>
    </row>
    <row r="160" spans="11:12" x14ac:dyDescent="0.25">
      <c r="K160" s="74" t="s">
        <v>53</v>
      </c>
      <c r="L160" s="47" t="s">
        <v>53</v>
      </c>
    </row>
    <row r="161" spans="11:12" x14ac:dyDescent="0.25">
      <c r="K161" s="74" t="s">
        <v>53</v>
      </c>
      <c r="L161" s="47" t="s">
        <v>53</v>
      </c>
    </row>
    <row r="162" spans="11:12" x14ac:dyDescent="0.25">
      <c r="K162" s="74" t="s">
        <v>53</v>
      </c>
      <c r="L162" s="47" t="s">
        <v>53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94.949100000000001</v>
      </c>
    </row>
    <row r="260" spans="11:12" x14ac:dyDescent="0.25">
      <c r="K260" s="74">
        <v>43918</v>
      </c>
      <c r="L260" s="47">
        <v>92.725300000000004</v>
      </c>
    </row>
    <row r="261" spans="11:12" x14ac:dyDescent="0.25">
      <c r="K261" s="74">
        <v>43925</v>
      </c>
      <c r="L261" s="47">
        <v>92.581100000000006</v>
      </c>
    </row>
    <row r="262" spans="11:12" x14ac:dyDescent="0.25">
      <c r="K262" s="74">
        <v>43932</v>
      </c>
      <c r="L262" s="47">
        <v>93.279499999999999</v>
      </c>
    </row>
    <row r="263" spans="11:12" x14ac:dyDescent="0.25">
      <c r="K263" s="74">
        <v>43939</v>
      </c>
      <c r="L263" s="47">
        <v>95.843599999999995</v>
      </c>
    </row>
    <row r="264" spans="11:12" x14ac:dyDescent="0.25">
      <c r="K264" s="74">
        <v>43946</v>
      </c>
      <c r="L264" s="47">
        <v>94.362099999999998</v>
      </c>
    </row>
    <row r="265" spans="11:12" x14ac:dyDescent="0.25">
      <c r="K265" s="74">
        <v>43953</v>
      </c>
      <c r="L265" s="47">
        <v>94.7346</v>
      </c>
    </row>
    <row r="266" spans="11:12" x14ac:dyDescent="0.25">
      <c r="K266" s="74">
        <v>43960</v>
      </c>
      <c r="L266" s="47">
        <v>94.680700000000002</v>
      </c>
    </row>
    <row r="267" spans="11:12" x14ac:dyDescent="0.25">
      <c r="K267" s="74">
        <v>43967</v>
      </c>
      <c r="L267" s="47">
        <v>94.638499999999993</v>
      </c>
    </row>
    <row r="268" spans="11:12" x14ac:dyDescent="0.25">
      <c r="K268" s="74">
        <v>43974</v>
      </c>
      <c r="L268" s="47">
        <v>94.718699999999998</v>
      </c>
    </row>
    <row r="269" spans="11:12" x14ac:dyDescent="0.25">
      <c r="K269" s="74">
        <v>43981</v>
      </c>
      <c r="L269" s="47">
        <v>95.8613</v>
      </c>
    </row>
    <row r="270" spans="11:12" x14ac:dyDescent="0.25">
      <c r="K270" s="74">
        <v>43988</v>
      </c>
      <c r="L270" s="47">
        <v>96.102999999999994</v>
      </c>
    </row>
    <row r="271" spans="11:12" x14ac:dyDescent="0.25">
      <c r="K271" s="74">
        <v>43995</v>
      </c>
      <c r="L271" s="47">
        <v>98.5655</v>
      </c>
    </row>
    <row r="272" spans="11:12" x14ac:dyDescent="0.25">
      <c r="K272" s="74">
        <v>44002</v>
      </c>
      <c r="L272" s="47">
        <v>98.878699999999995</v>
      </c>
    </row>
    <row r="273" spans="11:12" x14ac:dyDescent="0.25">
      <c r="K273" s="74">
        <v>44009</v>
      </c>
      <c r="L273" s="47">
        <v>96.348799999999997</v>
      </c>
    </row>
    <row r="274" spans="11:12" x14ac:dyDescent="0.25">
      <c r="K274" s="74">
        <v>44016</v>
      </c>
      <c r="L274" s="47">
        <v>96.116</v>
      </c>
    </row>
    <row r="275" spans="11:12" x14ac:dyDescent="0.25">
      <c r="K275" s="74">
        <v>44023</v>
      </c>
      <c r="L275" s="47">
        <v>97.247500000000002</v>
      </c>
    </row>
    <row r="276" spans="11:12" x14ac:dyDescent="0.25">
      <c r="K276" s="74">
        <v>44030</v>
      </c>
      <c r="L276" s="47">
        <v>97.213099999999997</v>
      </c>
    </row>
    <row r="277" spans="11:12" x14ac:dyDescent="0.25">
      <c r="K277" s="74">
        <v>44037</v>
      </c>
      <c r="L277" s="47">
        <v>97.862899999999996</v>
      </c>
    </row>
    <row r="278" spans="11:12" x14ac:dyDescent="0.25">
      <c r="K278" s="74">
        <v>44044</v>
      </c>
      <c r="L278" s="47">
        <v>98.0899</v>
      </c>
    </row>
    <row r="279" spans="11:12" x14ac:dyDescent="0.25">
      <c r="K279" s="74">
        <v>44051</v>
      </c>
      <c r="L279" s="47">
        <v>98.563900000000004</v>
      </c>
    </row>
    <row r="280" spans="11:12" x14ac:dyDescent="0.25">
      <c r="K280" s="74">
        <v>44058</v>
      </c>
      <c r="L280" s="47">
        <v>98.346500000000006</v>
      </c>
    </row>
    <row r="281" spans="11:12" x14ac:dyDescent="0.25">
      <c r="K281" s="74">
        <v>44065</v>
      </c>
      <c r="L281" s="47">
        <v>97.756399999999999</v>
      </c>
    </row>
    <row r="282" spans="11:12" x14ac:dyDescent="0.25">
      <c r="K282" s="74">
        <v>44072</v>
      </c>
      <c r="L282" s="47">
        <v>98.035499999999999</v>
      </c>
    </row>
    <row r="283" spans="11:12" x14ac:dyDescent="0.25">
      <c r="K283" s="74">
        <v>44079</v>
      </c>
      <c r="L283" s="47">
        <v>98.617599999999996</v>
      </c>
    </row>
    <row r="284" spans="11:12" x14ac:dyDescent="0.25">
      <c r="K284" s="74">
        <v>44086</v>
      </c>
      <c r="L284" s="47">
        <v>98.346199999999996</v>
      </c>
    </row>
    <row r="285" spans="11:12" x14ac:dyDescent="0.25">
      <c r="K285" s="74">
        <v>44093</v>
      </c>
      <c r="L285" s="47">
        <v>98.848299999999995</v>
      </c>
    </row>
    <row r="286" spans="11:12" x14ac:dyDescent="0.25">
      <c r="K286" s="74">
        <v>44100</v>
      </c>
      <c r="L286" s="47">
        <v>98.976799999999997</v>
      </c>
    </row>
    <row r="287" spans="11:12" x14ac:dyDescent="0.25">
      <c r="K287" s="74">
        <v>44107</v>
      </c>
      <c r="L287" s="47">
        <v>98.369399999999999</v>
      </c>
    </row>
    <row r="288" spans="11:12" x14ac:dyDescent="0.25">
      <c r="K288" s="74">
        <v>44114</v>
      </c>
      <c r="L288" s="47">
        <v>97.962299999999999</v>
      </c>
    </row>
    <row r="289" spans="11:12" x14ac:dyDescent="0.25">
      <c r="K289" s="74">
        <v>44121</v>
      </c>
      <c r="L289" s="47">
        <v>97.853800000000007</v>
      </c>
    </row>
    <row r="290" spans="11:12" x14ac:dyDescent="0.25">
      <c r="K290" s="74">
        <v>44128</v>
      </c>
      <c r="L290" s="47">
        <v>98.417299999999997</v>
      </c>
    </row>
    <row r="291" spans="11:12" x14ac:dyDescent="0.25">
      <c r="K291" s="74">
        <v>44135</v>
      </c>
      <c r="L291" s="47">
        <v>98.536600000000007</v>
      </c>
    </row>
    <row r="292" spans="11:12" x14ac:dyDescent="0.25">
      <c r="K292" s="74">
        <v>44142</v>
      </c>
      <c r="L292" s="47">
        <v>98.459900000000005</v>
      </c>
    </row>
    <row r="293" spans="11:12" x14ac:dyDescent="0.25">
      <c r="K293" s="74">
        <v>44149</v>
      </c>
      <c r="L293" s="47">
        <v>99.948099999999997</v>
      </c>
    </row>
    <row r="294" spans="11:12" x14ac:dyDescent="0.25">
      <c r="K294" s="74">
        <v>44156</v>
      </c>
      <c r="L294" s="47">
        <v>100.357</v>
      </c>
    </row>
    <row r="295" spans="11:12" x14ac:dyDescent="0.25">
      <c r="K295" s="74">
        <v>44163</v>
      </c>
      <c r="L295" s="47">
        <v>104.3471</v>
      </c>
    </row>
    <row r="296" spans="11:12" x14ac:dyDescent="0.25">
      <c r="K296" s="74">
        <v>44170</v>
      </c>
      <c r="L296" s="47">
        <v>106.1224</v>
      </c>
    </row>
    <row r="297" spans="11:12" x14ac:dyDescent="0.25">
      <c r="K297" s="74">
        <v>44177</v>
      </c>
      <c r="L297" s="47">
        <v>103.43170000000001</v>
      </c>
    </row>
    <row r="298" spans="11:12" x14ac:dyDescent="0.25">
      <c r="K298" s="74">
        <v>44184</v>
      </c>
      <c r="L298" s="47">
        <v>100.7636</v>
      </c>
    </row>
    <row r="299" spans="11:12" x14ac:dyDescent="0.25">
      <c r="K299" s="74">
        <v>44191</v>
      </c>
      <c r="L299" s="47">
        <v>98.122399999999999</v>
      </c>
    </row>
    <row r="300" spans="11:12" x14ac:dyDescent="0.25">
      <c r="K300" s="74">
        <v>44198</v>
      </c>
      <c r="L300" s="47">
        <v>97.558099999999996</v>
      </c>
    </row>
    <row r="301" spans="11:12" x14ac:dyDescent="0.25">
      <c r="K301" s="74">
        <v>44205</v>
      </c>
      <c r="L301" s="47">
        <v>98.604299999999995</v>
      </c>
    </row>
    <row r="302" spans="11:12" x14ac:dyDescent="0.25">
      <c r="K302" s="74">
        <v>44212</v>
      </c>
      <c r="L302" s="47">
        <v>99.318299999999994</v>
      </c>
    </row>
    <row r="303" spans="11:12" x14ac:dyDescent="0.25">
      <c r="K303" s="74">
        <v>44219</v>
      </c>
      <c r="L303" s="47">
        <v>100.2401</v>
      </c>
    </row>
    <row r="304" spans="11:12" x14ac:dyDescent="0.25">
      <c r="K304" s="74">
        <v>44226</v>
      </c>
      <c r="L304" s="47">
        <v>101.14449999999999</v>
      </c>
    </row>
    <row r="305" spans="11:12" x14ac:dyDescent="0.25">
      <c r="K305" s="74" t="s">
        <v>53</v>
      </c>
      <c r="L305" s="47" t="s">
        <v>53</v>
      </c>
    </row>
    <row r="306" spans="11:12" x14ac:dyDescent="0.25">
      <c r="K306" s="74" t="s">
        <v>53</v>
      </c>
      <c r="L306" s="47" t="s">
        <v>53</v>
      </c>
    </row>
    <row r="307" spans="11:12" x14ac:dyDescent="0.25">
      <c r="K307" s="74" t="s">
        <v>53</v>
      </c>
      <c r="L307" s="47" t="s">
        <v>53</v>
      </c>
    </row>
    <row r="308" spans="11:12" x14ac:dyDescent="0.25">
      <c r="K308" s="74" t="s">
        <v>53</v>
      </c>
      <c r="L308" s="47" t="s">
        <v>53</v>
      </c>
    </row>
    <row r="309" spans="11:12" x14ac:dyDescent="0.25">
      <c r="K309" s="74" t="s">
        <v>53</v>
      </c>
      <c r="L309" s="47" t="s">
        <v>53</v>
      </c>
    </row>
    <row r="310" spans="11:12" x14ac:dyDescent="0.25">
      <c r="K310" s="74" t="s">
        <v>53</v>
      </c>
      <c r="L310" s="47" t="s">
        <v>53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D8356-CE48-4FC3-8A74-599946EFE324}">
  <sheetPr codeName="Sheet19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34</v>
      </c>
    </row>
    <row r="2" spans="1:12" ht="19.5" customHeight="1" x14ac:dyDescent="0.3">
      <c r="A2" s="7" t="str">
        <f>"Weekly Payroll Jobs and Wages in Australia - " &amp;$L$1</f>
        <v>Weekly Payroll Jobs and Wages in Australia - Education and training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44226</v>
      </c>
    </row>
    <row r="3" spans="1:12" ht="15" customHeight="1" x14ac:dyDescent="0.25">
      <c r="A3" s="38" t="str">
        <f>"Week ending "&amp;TEXT($L$2,"dddd dd mmmm yyyy")</f>
        <v>Week ending Saturday 30 January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44198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44205</v>
      </c>
    </row>
    <row r="6" spans="1:12" ht="16.5" customHeight="1" thickBot="1" x14ac:dyDescent="0.3">
      <c r="A6" s="36" t="str">
        <f>"Change in payroll jobs and total wages, "&amp;$L$1</f>
        <v>Change in payroll jobs and total wages, Education and training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44212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44219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C8" s="95" t="str">
        <f>"% Change between " &amp; TEXT($L$4,"dd mmm yyyy")&amp;" and "&amp; TEXT($L$2,"dd mmm yyyy") &amp; " (monthly change)"</f>
        <v>% Change between 02 Jan 2021 and 30 Jan 2021 (monthly change)</v>
      </c>
      <c r="D8" s="78" t="str">
        <f>"% Change between " &amp; TEXT($L$7,"dd mmm yyyy")&amp;" and "&amp; TEXT($L$2,"dd mmm yyyy") &amp; " (weekly change)"</f>
        <v>% Change between 23 Jan 2021 and 30 Jan 2021 (weekly change)</v>
      </c>
      <c r="E8" s="80" t="str">
        <f>"% Change between " &amp; TEXT($L$6,"dd mmm yyyy")&amp;" and "&amp; TEXT($L$7,"dd mmm yyyy") &amp; " (weekly change)"</f>
        <v>% Change between 16 Jan 2021 and 23 Jan 2021 (weekly change)</v>
      </c>
      <c r="F8" s="93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G8" s="95" t="str">
        <f>"% Change between " &amp; TEXT($L$4,"dd mmm yyyy")&amp;" and "&amp; TEXT($L$2,"dd mmm yyyy") &amp; " (monthly change)"</f>
        <v>% Change between 02 Jan 2021 and 30 Jan 2021 (monthly change)</v>
      </c>
      <c r="H8" s="78" t="str">
        <f>"% Change between " &amp; TEXT($L$7,"dd mmm yyyy")&amp;" and "&amp; TEXT($L$2,"dd mmm yyyy") &amp; " (weekly change)"</f>
        <v>% Change between 23 Jan 2021 and 30 Jan 2021 (weekly change)</v>
      </c>
      <c r="I8" s="80" t="str">
        <f>"% Change between " &amp; TEXT($L$6,"dd mmm yyyy")&amp;" and "&amp; TEXT($L$7,"dd mmm yyyy") &amp; " (weekly change)"</f>
        <v>% Change between 16 Jan 2021 and 23 Jan 2021 (weekly change)</v>
      </c>
      <c r="J8" s="57"/>
      <c r="K8" s="43" t="s">
        <v>68</v>
      </c>
      <c r="L8" s="44">
        <v>44226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-0.11967188089086667</v>
      </c>
      <c r="C11" s="32">
        <v>5.202691012238092E-2</v>
      </c>
      <c r="D11" s="32">
        <v>2.6290580216340897E-2</v>
      </c>
      <c r="E11" s="32">
        <v>-6.8012887094792696E-4</v>
      </c>
      <c r="F11" s="32">
        <v>-5.6088655112704888E-2</v>
      </c>
      <c r="G11" s="32">
        <v>2.9510096966443244E-2</v>
      </c>
      <c r="H11" s="32">
        <v>1.6066317414549225E-2</v>
      </c>
      <c r="I11" s="68">
        <v>-1.8897356733249548E-3</v>
      </c>
      <c r="J11" s="46"/>
      <c r="K11" s="46"/>
      <c r="L11" s="47"/>
    </row>
    <row r="12" spans="1:12" x14ac:dyDescent="0.25">
      <c r="A12" s="69" t="s">
        <v>6</v>
      </c>
      <c r="B12" s="32">
        <v>-0.11703829876069916</v>
      </c>
      <c r="C12" s="32">
        <v>3.4662908229642797E-2</v>
      </c>
      <c r="D12" s="32">
        <v>2.683017535341059E-2</v>
      </c>
      <c r="E12" s="32">
        <v>-7.2923665683152228E-3</v>
      </c>
      <c r="F12" s="32">
        <v>-7.1807619375435561E-2</v>
      </c>
      <c r="G12" s="32">
        <v>6.9362933578778208E-3</v>
      </c>
      <c r="H12" s="32">
        <v>1.4150865902332832E-2</v>
      </c>
      <c r="I12" s="68">
        <v>-5.0518155174098522E-3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-0.15217022997760132</v>
      </c>
      <c r="C13" s="32">
        <v>1.8299518325183284E-2</v>
      </c>
      <c r="D13" s="32">
        <v>1.0771897262330299E-2</v>
      </c>
      <c r="E13" s="32">
        <v>-1.5416726386699109E-2</v>
      </c>
      <c r="F13" s="32">
        <v>-6.5577683737730097E-2</v>
      </c>
      <c r="G13" s="32">
        <v>1.6514530501154923E-2</v>
      </c>
      <c r="H13" s="32">
        <v>6.8593361533666464E-3</v>
      </c>
      <c r="I13" s="68">
        <v>-1.2764399751994282E-2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-0.11078648236181532</v>
      </c>
      <c r="C14" s="32">
        <v>0.12043753108249988</v>
      </c>
      <c r="D14" s="32">
        <v>4.0036828067295804E-2</v>
      </c>
      <c r="E14" s="32">
        <v>2.8020627906731432E-2</v>
      </c>
      <c r="F14" s="32">
        <v>-3.4127330779660459E-2</v>
      </c>
      <c r="G14" s="32">
        <v>8.3277635553639096E-2</v>
      </c>
      <c r="H14" s="32">
        <v>3.2136067996560991E-2</v>
      </c>
      <c r="I14" s="68">
        <v>1.2881539784409313E-2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1.0363734930428192E-2</v>
      </c>
      <c r="C15" s="32">
        <v>0.17820529454635659</v>
      </c>
      <c r="D15" s="32">
        <v>8.4278397354633272E-2</v>
      </c>
      <c r="E15" s="32">
        <v>3.1380007131819765E-2</v>
      </c>
      <c r="F15" s="32">
        <v>3.7126078573978649E-2</v>
      </c>
      <c r="G15" s="32">
        <v>0.1248314606997325</v>
      </c>
      <c r="H15" s="32">
        <v>7.6798967362715409E-2</v>
      </c>
      <c r="I15" s="68">
        <v>2.899833973107957E-2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-0.10433696259073144</v>
      </c>
      <c r="C16" s="32">
        <v>6.1862218964987337E-2</v>
      </c>
      <c r="D16" s="32">
        <v>2.3918251969042403E-2</v>
      </c>
      <c r="E16" s="32">
        <v>7.2675086107922837E-3</v>
      </c>
      <c r="F16" s="32">
        <v>-4.4444975941797527E-2</v>
      </c>
      <c r="G16" s="32">
        <v>4.0781711165203127E-2</v>
      </c>
      <c r="H16" s="32">
        <v>1.0611564009417762E-2</v>
      </c>
      <c r="I16" s="68">
        <v>2.1749402811399587E-3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-0.12596528623629721</v>
      </c>
      <c r="C17" s="32">
        <v>8.4513020216726575E-2</v>
      </c>
      <c r="D17" s="32">
        <v>3.9954541941218613E-2</v>
      </c>
      <c r="E17" s="32">
        <v>3.941151364515072E-2</v>
      </c>
      <c r="F17" s="32">
        <v>-6.4576430357866421E-2</v>
      </c>
      <c r="G17" s="32">
        <v>2.4872380396382843E-2</v>
      </c>
      <c r="H17" s="32">
        <v>0</v>
      </c>
      <c r="I17" s="68">
        <v>0</v>
      </c>
      <c r="J17" s="46"/>
      <c r="K17" s="46"/>
      <c r="L17" s="47"/>
    </row>
    <row r="18" spans="1:12" ht="15" customHeight="1" x14ac:dyDescent="0.25">
      <c r="A18" s="69" t="s">
        <v>2</v>
      </c>
      <c r="B18" s="32">
        <v>-4.329845941595778E-2</v>
      </c>
      <c r="C18" s="32">
        <v>9.867837338262464E-2</v>
      </c>
      <c r="D18" s="32">
        <v>3.0767992072339823E-2</v>
      </c>
      <c r="E18" s="32">
        <v>4.8543689320388328E-3</v>
      </c>
      <c r="F18" s="32">
        <v>-5.6601975615502287E-3</v>
      </c>
      <c r="G18" s="32">
        <v>4.2660036185913519E-2</v>
      </c>
      <c r="H18" s="32">
        <v>-1.2607318136338863E-2</v>
      </c>
      <c r="I18" s="68">
        <v>9.9285906344195318E-3</v>
      </c>
      <c r="J18" s="46"/>
      <c r="K18" s="46"/>
      <c r="L18" s="47"/>
    </row>
    <row r="19" spans="1:12" x14ac:dyDescent="0.25">
      <c r="A19" s="70" t="s">
        <v>1</v>
      </c>
      <c r="B19" s="32">
        <v>-0.15239546371669099</v>
      </c>
      <c r="C19" s="32">
        <v>6.5566343042071207E-2</v>
      </c>
      <c r="D19" s="32">
        <v>1.6998079973286728E-2</v>
      </c>
      <c r="E19" s="32">
        <v>1.5513733468972557E-2</v>
      </c>
      <c r="F19" s="32">
        <v>-4.6352560689572497E-2</v>
      </c>
      <c r="G19" s="32">
        <v>4.7966159206602965E-2</v>
      </c>
      <c r="H19" s="32">
        <v>6.0673155650501354E-3</v>
      </c>
      <c r="I19" s="68">
        <v>2.9676073984796991E-2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-0.13029021491528303</v>
      </c>
      <c r="C21" s="32">
        <v>5.5225987779310648E-2</v>
      </c>
      <c r="D21" s="32">
        <v>2.0954519091403334E-2</v>
      </c>
      <c r="E21" s="32">
        <v>-9.2508301707250329E-4</v>
      </c>
      <c r="F21" s="32">
        <v>-5.9575090310530654E-2</v>
      </c>
      <c r="G21" s="32">
        <v>3.0537497524049773E-2</v>
      </c>
      <c r="H21" s="32">
        <v>9.9472328053349379E-3</v>
      </c>
      <c r="I21" s="68">
        <v>-4.9632649867403789E-3</v>
      </c>
      <c r="J21" s="46"/>
      <c r="K21" s="46"/>
      <c r="L21" s="46"/>
    </row>
    <row r="22" spans="1:12" x14ac:dyDescent="0.25">
      <c r="A22" s="69" t="s">
        <v>13</v>
      </c>
      <c r="B22" s="32">
        <v>-0.11691782459817956</v>
      </c>
      <c r="C22" s="32">
        <v>4.7104860091706113E-2</v>
      </c>
      <c r="D22" s="32">
        <v>2.8345060596399962E-2</v>
      </c>
      <c r="E22" s="32">
        <v>-1.3136367893094025E-3</v>
      </c>
      <c r="F22" s="32">
        <v>-5.6904639558315151E-2</v>
      </c>
      <c r="G22" s="32">
        <v>2.7507335482381379E-2</v>
      </c>
      <c r="H22" s="32">
        <v>1.9561507284716395E-2</v>
      </c>
      <c r="I22" s="68">
        <v>-4.7356433914458318E-4</v>
      </c>
      <c r="J22" s="46"/>
      <c r="K22" s="52" t="s">
        <v>12</v>
      </c>
      <c r="L22" s="46" t="s">
        <v>60</v>
      </c>
    </row>
    <row r="23" spans="1:12" x14ac:dyDescent="0.25">
      <c r="A23" s="70" t="s">
        <v>69</v>
      </c>
      <c r="B23" s="32">
        <v>-0.41068054256314313</v>
      </c>
      <c r="C23" s="32">
        <v>0.36107225225906459</v>
      </c>
      <c r="D23" s="32">
        <v>6.4843892506938783E-2</v>
      </c>
      <c r="E23" s="32">
        <v>5.4791884884818121E-2</v>
      </c>
      <c r="F23" s="32">
        <v>-0.21758607359981108</v>
      </c>
      <c r="G23" s="32">
        <v>0.38637417481181702</v>
      </c>
      <c r="H23" s="32">
        <v>4.5207542587522243E-2</v>
      </c>
      <c r="I23" s="68">
        <v>7.3352985816451222E-2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-0.20818848515935839</v>
      </c>
      <c r="C24" s="32">
        <v>0.10497236927750353</v>
      </c>
      <c r="D24" s="32">
        <v>3.5735165686465065E-2</v>
      </c>
      <c r="E24" s="32">
        <v>1.2126402373375811E-2</v>
      </c>
      <c r="F24" s="32">
        <v>-0.13692197236841563</v>
      </c>
      <c r="G24" s="32">
        <v>8.5613870413490778E-2</v>
      </c>
      <c r="H24" s="32">
        <v>2.6014116367504725E-2</v>
      </c>
      <c r="I24" s="68">
        <v>1.4814367137552908E-2</v>
      </c>
      <c r="J24" s="46"/>
      <c r="K24" s="46" t="s">
        <v>69</v>
      </c>
      <c r="L24" s="47">
        <v>43.3</v>
      </c>
    </row>
    <row r="25" spans="1:12" x14ac:dyDescent="0.25">
      <c r="A25" s="69" t="s">
        <v>47</v>
      </c>
      <c r="B25" s="32">
        <v>-9.1086852994401779E-2</v>
      </c>
      <c r="C25" s="32">
        <v>5.7761059924591018E-2</v>
      </c>
      <c r="D25" s="32">
        <v>2.6948481666803525E-2</v>
      </c>
      <c r="E25" s="32">
        <v>5.1771348868123734E-3</v>
      </c>
      <c r="F25" s="32">
        <v>-4.7705237156208558E-2</v>
      </c>
      <c r="G25" s="32">
        <v>3.7395609820278342E-2</v>
      </c>
      <c r="H25" s="32">
        <v>1.9768929396569712E-2</v>
      </c>
      <c r="I25" s="68">
        <v>2.3876762047099209E-3</v>
      </c>
      <c r="J25" s="46"/>
      <c r="K25" s="46" t="s">
        <v>46</v>
      </c>
      <c r="L25" s="47">
        <v>71.66</v>
      </c>
    </row>
    <row r="26" spans="1:12" x14ac:dyDescent="0.25">
      <c r="A26" s="69" t="s">
        <v>48</v>
      </c>
      <c r="B26" s="32">
        <v>-7.9019493700360988E-2</v>
      </c>
      <c r="C26" s="32">
        <v>4.501636472589543E-2</v>
      </c>
      <c r="D26" s="32">
        <v>2.487363324125802E-2</v>
      </c>
      <c r="E26" s="32">
        <v>3.3268364979877063E-4</v>
      </c>
      <c r="F26" s="32">
        <v>-3.2691986039164123E-2</v>
      </c>
      <c r="G26" s="32">
        <v>3.0985161897583824E-2</v>
      </c>
      <c r="H26" s="32">
        <v>1.7152156656119688E-2</v>
      </c>
      <c r="I26" s="68">
        <v>8.6462388168184745E-4</v>
      </c>
      <c r="J26" s="46"/>
      <c r="K26" s="46" t="s">
        <v>47</v>
      </c>
      <c r="L26" s="47">
        <v>85.93</v>
      </c>
    </row>
    <row r="27" spans="1:12" ht="17.25" customHeight="1" x14ac:dyDescent="0.25">
      <c r="A27" s="69" t="s">
        <v>49</v>
      </c>
      <c r="B27" s="32">
        <v>-6.6318681003254998E-2</v>
      </c>
      <c r="C27" s="32">
        <v>3.6946599090329713E-2</v>
      </c>
      <c r="D27" s="32">
        <v>2.1968835498147543E-2</v>
      </c>
      <c r="E27" s="32">
        <v>-3.1674870225671947E-3</v>
      </c>
      <c r="F27" s="32">
        <v>-3.1434422159948183E-2</v>
      </c>
      <c r="G27" s="32">
        <v>2.3271973932784462E-2</v>
      </c>
      <c r="H27" s="32">
        <v>1.2980694160262374E-2</v>
      </c>
      <c r="I27" s="68">
        <v>-3.7664246816103697E-3</v>
      </c>
      <c r="J27" s="59"/>
      <c r="K27" s="50" t="s">
        <v>48</v>
      </c>
      <c r="L27" s="47">
        <v>88.13</v>
      </c>
    </row>
    <row r="28" spans="1:12" x14ac:dyDescent="0.25">
      <c r="A28" s="69" t="s">
        <v>50</v>
      </c>
      <c r="B28" s="32">
        <v>-0.10031395851579206</v>
      </c>
      <c r="C28" s="32">
        <v>1.857011017660426E-2</v>
      </c>
      <c r="D28" s="32">
        <v>1.956235433702691E-2</v>
      </c>
      <c r="E28" s="32">
        <v>-1.2918438968737123E-2</v>
      </c>
      <c r="F28" s="32">
        <v>-5.2043432694732883E-2</v>
      </c>
      <c r="G28" s="32">
        <v>-3.242640258153906E-3</v>
      </c>
      <c r="H28" s="32">
        <v>5.1614313401255885E-3</v>
      </c>
      <c r="I28" s="68">
        <v>-1.3921922621605964E-2</v>
      </c>
      <c r="J28" s="54"/>
      <c r="K28" s="41" t="s">
        <v>49</v>
      </c>
      <c r="L28" s="47">
        <v>90.04</v>
      </c>
    </row>
    <row r="29" spans="1:12" ht="15.75" thickBot="1" x14ac:dyDescent="0.3">
      <c r="A29" s="71" t="s">
        <v>51</v>
      </c>
      <c r="B29" s="72">
        <v>-0.15785846205507048</v>
      </c>
      <c r="C29" s="72">
        <v>-5.5765038535246503E-2</v>
      </c>
      <c r="D29" s="72">
        <v>1.7664793973295456E-2</v>
      </c>
      <c r="E29" s="72">
        <v>-5.1234050416900545E-2</v>
      </c>
      <c r="F29" s="72">
        <v>-8.8493939196093274E-2</v>
      </c>
      <c r="G29" s="72">
        <v>-4.2226097121413231E-2</v>
      </c>
      <c r="H29" s="72">
        <v>2.3909709952318892E-4</v>
      </c>
      <c r="I29" s="73">
        <v>-3.3593499977136454E-2</v>
      </c>
      <c r="J29" s="54"/>
      <c r="K29" s="41" t="s">
        <v>50</v>
      </c>
      <c r="L29" s="47">
        <v>88.33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89.19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Education and training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69</v>
      </c>
      <c r="L33" s="47">
        <v>55.34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76.45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88.51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89.86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91.36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88.24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82.75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69</v>
      </c>
      <c r="L42" s="47">
        <v>58.93</v>
      </c>
    </row>
    <row r="43" spans="1:12" x14ac:dyDescent="0.25">
      <c r="K43" s="46" t="s">
        <v>46</v>
      </c>
      <c r="L43" s="47">
        <v>79.180000000000007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90.89</v>
      </c>
    </row>
    <row r="45" spans="1:12" ht="15.4" customHeight="1" x14ac:dyDescent="0.25">
      <c r="A45" s="26" t="str">
        <f>"Indexed number of payroll jobs in "&amp;$L$1&amp;" each week by age group"</f>
        <v>Indexed number of payroll jobs in Education and training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92.1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93.37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89.97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84.21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82.54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82.19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80.73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86.48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83.61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80.680000000000007</v>
      </c>
    </row>
    <row r="59" spans="1:12" ht="15.4" customHeight="1" x14ac:dyDescent="0.25">
      <c r="K59" s="41" t="s">
        <v>2</v>
      </c>
      <c r="L59" s="47">
        <v>88.25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Education and training each week by State and Territory</v>
      </c>
      <c r="K60" s="41" t="s">
        <v>1</v>
      </c>
      <c r="L60" s="47">
        <v>78.81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84.86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83.52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85.11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93.97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86.91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84.14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93.49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82.51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86.58</v>
      </c>
    </row>
    <row r="72" spans="1:12" ht="15.4" customHeight="1" x14ac:dyDescent="0.25">
      <c r="K72" s="46" t="s">
        <v>5</v>
      </c>
      <c r="L72" s="47">
        <v>84.25</v>
      </c>
    </row>
    <row r="73" spans="1:12" ht="15.4" customHeight="1" x14ac:dyDescent="0.25">
      <c r="K73" s="46" t="s">
        <v>44</v>
      </c>
      <c r="L73" s="47">
        <v>87.24</v>
      </c>
    </row>
    <row r="74" spans="1:12" ht="15.4" customHeight="1" x14ac:dyDescent="0.25">
      <c r="K74" s="50" t="s">
        <v>4</v>
      </c>
      <c r="L74" s="47">
        <v>101.89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Education and training each week by State and Territory</v>
      </c>
      <c r="K75" s="41" t="s">
        <v>3</v>
      </c>
      <c r="L75" s="47">
        <v>88.31</v>
      </c>
    </row>
    <row r="76" spans="1:12" ht="15.4" customHeight="1" x14ac:dyDescent="0.25">
      <c r="K76" s="41" t="s">
        <v>43</v>
      </c>
      <c r="L76" s="47">
        <v>87.5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96.08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83.74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86.66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83.94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78.459999999999994</v>
      </c>
    </row>
    <row r="85" spans="1:12" ht="15.4" customHeight="1" x14ac:dyDescent="0.25">
      <c r="K85" s="50" t="s">
        <v>4</v>
      </c>
      <c r="L85" s="47">
        <v>85.35</v>
      </c>
    </row>
    <row r="86" spans="1:12" ht="15.4" customHeight="1" x14ac:dyDescent="0.25">
      <c r="K86" s="41" t="s">
        <v>3</v>
      </c>
      <c r="L86" s="47">
        <v>84.67</v>
      </c>
    </row>
    <row r="87" spans="1:12" ht="15.4" customHeight="1" x14ac:dyDescent="0.25">
      <c r="K87" s="41" t="s">
        <v>43</v>
      </c>
      <c r="L87" s="47">
        <v>80.599999999999994</v>
      </c>
    </row>
    <row r="88" spans="1:12" ht="15.4" customHeight="1" x14ac:dyDescent="0.25">
      <c r="K88" s="41" t="s">
        <v>2</v>
      </c>
      <c r="L88" s="47">
        <v>86.78</v>
      </c>
    </row>
    <row r="89" spans="1:12" ht="15.4" customHeight="1" x14ac:dyDescent="0.25">
      <c r="K89" s="41" t="s">
        <v>1</v>
      </c>
      <c r="L89" s="47">
        <v>79.98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86.28</v>
      </c>
    </row>
    <row r="92" spans="1:12" ht="15" customHeight="1" x14ac:dyDescent="0.25">
      <c r="K92" s="46" t="s">
        <v>5</v>
      </c>
      <c r="L92" s="47">
        <v>84.07</v>
      </c>
    </row>
    <row r="93" spans="1:12" ht="15" customHeight="1" x14ac:dyDescent="0.25">
      <c r="A93" s="26"/>
      <c r="K93" s="46" t="s">
        <v>44</v>
      </c>
      <c r="L93" s="47">
        <v>85.11</v>
      </c>
    </row>
    <row r="94" spans="1:12" ht="15" customHeight="1" x14ac:dyDescent="0.25">
      <c r="K94" s="50" t="s">
        <v>4</v>
      </c>
      <c r="L94" s="47">
        <v>92.74</v>
      </c>
    </row>
    <row r="95" spans="1:12" ht="15" customHeight="1" x14ac:dyDescent="0.25">
      <c r="K95" s="41" t="s">
        <v>3</v>
      </c>
      <c r="L95" s="47">
        <v>87.52</v>
      </c>
    </row>
    <row r="96" spans="1:12" ht="15" customHeight="1" x14ac:dyDescent="0.25">
      <c r="K96" s="41" t="s">
        <v>43</v>
      </c>
      <c r="L96" s="47">
        <v>84.05</v>
      </c>
    </row>
    <row r="97" spans="1:12" ht="15" customHeight="1" x14ac:dyDescent="0.25">
      <c r="K97" s="41" t="s">
        <v>2</v>
      </c>
      <c r="L97" s="47">
        <v>92.46</v>
      </c>
    </row>
    <row r="98" spans="1:12" ht="15" customHeight="1" x14ac:dyDescent="0.25">
      <c r="K98" s="41" t="s">
        <v>1</v>
      </c>
      <c r="L98" s="47">
        <v>83.08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88.81</v>
      </c>
    </row>
    <row r="101" spans="1:12" x14ac:dyDescent="0.25">
      <c r="A101" s="25"/>
      <c r="B101" s="24"/>
      <c r="K101" s="46" t="s">
        <v>5</v>
      </c>
      <c r="L101" s="47">
        <v>85.03</v>
      </c>
    </row>
    <row r="102" spans="1:12" x14ac:dyDescent="0.25">
      <c r="A102" s="25"/>
      <c r="B102" s="24"/>
      <c r="K102" s="46" t="s">
        <v>44</v>
      </c>
      <c r="L102" s="47">
        <v>89.08</v>
      </c>
    </row>
    <row r="103" spans="1:12" x14ac:dyDescent="0.25">
      <c r="A103" s="25"/>
      <c r="B103" s="24"/>
      <c r="K103" s="50" t="s">
        <v>4</v>
      </c>
      <c r="L103" s="47">
        <v>100.56</v>
      </c>
    </row>
    <row r="104" spans="1:12" x14ac:dyDescent="0.25">
      <c r="A104" s="25"/>
      <c r="B104" s="24"/>
      <c r="K104" s="41" t="s">
        <v>3</v>
      </c>
      <c r="L104" s="47">
        <v>89.89</v>
      </c>
    </row>
    <row r="105" spans="1:12" x14ac:dyDescent="0.25">
      <c r="A105" s="25"/>
      <c r="B105" s="24"/>
      <c r="K105" s="41" t="s">
        <v>43</v>
      </c>
      <c r="L105" s="47">
        <v>87.41</v>
      </c>
    </row>
    <row r="106" spans="1:12" x14ac:dyDescent="0.25">
      <c r="A106" s="25"/>
      <c r="B106" s="24"/>
      <c r="K106" s="41" t="s">
        <v>2</v>
      </c>
      <c r="L106" s="47">
        <v>95.27</v>
      </c>
    </row>
    <row r="107" spans="1:12" x14ac:dyDescent="0.25">
      <c r="A107" s="25"/>
      <c r="B107" s="24"/>
      <c r="K107" s="41" t="s">
        <v>1</v>
      </c>
      <c r="L107" s="47">
        <v>84.46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100.214</v>
      </c>
    </row>
    <row r="112" spans="1:12" x14ac:dyDescent="0.25">
      <c r="K112" s="74">
        <v>43918</v>
      </c>
      <c r="L112" s="47">
        <v>98.531800000000004</v>
      </c>
    </row>
    <row r="113" spans="11:12" x14ac:dyDescent="0.25">
      <c r="K113" s="74">
        <v>43925</v>
      </c>
      <c r="L113" s="47">
        <v>95.486999999999995</v>
      </c>
    </row>
    <row r="114" spans="11:12" x14ac:dyDescent="0.25">
      <c r="K114" s="74">
        <v>43932</v>
      </c>
      <c r="L114" s="47">
        <v>92.445700000000002</v>
      </c>
    </row>
    <row r="115" spans="11:12" x14ac:dyDescent="0.25">
      <c r="K115" s="74">
        <v>43939</v>
      </c>
      <c r="L115" s="47">
        <v>90.435599999999994</v>
      </c>
    </row>
    <row r="116" spans="11:12" x14ac:dyDescent="0.25">
      <c r="K116" s="74">
        <v>43946</v>
      </c>
      <c r="L116" s="47">
        <v>90.027699999999996</v>
      </c>
    </row>
    <row r="117" spans="11:12" x14ac:dyDescent="0.25">
      <c r="K117" s="74">
        <v>43953</v>
      </c>
      <c r="L117" s="47">
        <v>91.109099999999998</v>
      </c>
    </row>
    <row r="118" spans="11:12" x14ac:dyDescent="0.25">
      <c r="K118" s="74">
        <v>43960</v>
      </c>
      <c r="L118" s="47">
        <v>92.810699999999997</v>
      </c>
    </row>
    <row r="119" spans="11:12" x14ac:dyDescent="0.25">
      <c r="K119" s="74">
        <v>43967</v>
      </c>
      <c r="L119" s="47">
        <v>94.971000000000004</v>
      </c>
    </row>
    <row r="120" spans="11:12" x14ac:dyDescent="0.25">
      <c r="K120" s="74">
        <v>43974</v>
      </c>
      <c r="L120" s="47">
        <v>95.339699999999993</v>
      </c>
    </row>
    <row r="121" spans="11:12" x14ac:dyDescent="0.25">
      <c r="K121" s="74">
        <v>43981</v>
      </c>
      <c r="L121" s="47">
        <v>95.597800000000007</v>
      </c>
    </row>
    <row r="122" spans="11:12" x14ac:dyDescent="0.25">
      <c r="K122" s="74">
        <v>43988</v>
      </c>
      <c r="L122" s="47">
        <v>96.099400000000003</v>
      </c>
    </row>
    <row r="123" spans="11:12" x14ac:dyDescent="0.25">
      <c r="K123" s="74">
        <v>43995</v>
      </c>
      <c r="L123" s="47">
        <v>95.451599999999999</v>
      </c>
    </row>
    <row r="124" spans="11:12" x14ac:dyDescent="0.25">
      <c r="K124" s="74">
        <v>44002</v>
      </c>
      <c r="L124" s="47">
        <v>95.672399999999996</v>
      </c>
    </row>
    <row r="125" spans="11:12" x14ac:dyDescent="0.25">
      <c r="K125" s="74">
        <v>44009</v>
      </c>
      <c r="L125" s="47">
        <v>95.985900000000001</v>
      </c>
    </row>
    <row r="126" spans="11:12" x14ac:dyDescent="0.25">
      <c r="K126" s="74">
        <v>44016</v>
      </c>
      <c r="L126" s="47">
        <v>95.555099999999996</v>
      </c>
    </row>
    <row r="127" spans="11:12" x14ac:dyDescent="0.25">
      <c r="K127" s="74">
        <v>44023</v>
      </c>
      <c r="L127" s="47">
        <v>92.751800000000003</v>
      </c>
    </row>
    <row r="128" spans="11:12" x14ac:dyDescent="0.25">
      <c r="K128" s="74">
        <v>44030</v>
      </c>
      <c r="L128" s="47">
        <v>91.171199999999999</v>
      </c>
    </row>
    <row r="129" spans="1:12" x14ac:dyDescent="0.25">
      <c r="K129" s="74">
        <v>44037</v>
      </c>
      <c r="L129" s="47">
        <v>93.024500000000003</v>
      </c>
    </row>
    <row r="130" spans="1:12" x14ac:dyDescent="0.25">
      <c r="K130" s="74">
        <v>44044</v>
      </c>
      <c r="L130" s="47">
        <v>94.499200000000002</v>
      </c>
    </row>
    <row r="131" spans="1:12" x14ac:dyDescent="0.25">
      <c r="K131" s="74">
        <v>44051</v>
      </c>
      <c r="L131" s="47">
        <v>94.975899999999996</v>
      </c>
    </row>
    <row r="132" spans="1:12" x14ac:dyDescent="0.25">
      <c r="K132" s="74">
        <v>44058</v>
      </c>
      <c r="L132" s="47">
        <v>95.319299999999998</v>
      </c>
    </row>
    <row r="133" spans="1:12" x14ac:dyDescent="0.25">
      <c r="K133" s="74">
        <v>44065</v>
      </c>
      <c r="L133" s="47">
        <v>95.446399999999997</v>
      </c>
    </row>
    <row r="134" spans="1:12" x14ac:dyDescent="0.25">
      <c r="K134" s="74">
        <v>44072</v>
      </c>
      <c r="L134" s="47">
        <v>95.604200000000006</v>
      </c>
    </row>
    <row r="135" spans="1:12" x14ac:dyDescent="0.25">
      <c r="K135" s="74">
        <v>44079</v>
      </c>
      <c r="L135" s="47">
        <v>95.943600000000004</v>
      </c>
    </row>
    <row r="136" spans="1:12" x14ac:dyDescent="0.25">
      <c r="K136" s="74">
        <v>44086</v>
      </c>
      <c r="L136" s="47">
        <v>96.277600000000007</v>
      </c>
    </row>
    <row r="137" spans="1:12" x14ac:dyDescent="0.25">
      <c r="K137" s="74">
        <v>44093</v>
      </c>
      <c r="L137" s="47">
        <v>96.547200000000004</v>
      </c>
    </row>
    <row r="138" spans="1:12" x14ac:dyDescent="0.25">
      <c r="K138" s="74">
        <v>44100</v>
      </c>
      <c r="L138" s="47">
        <v>95.714699999999993</v>
      </c>
    </row>
    <row r="139" spans="1:12" x14ac:dyDescent="0.25">
      <c r="K139" s="74">
        <v>44107</v>
      </c>
      <c r="L139" s="47">
        <v>93.506699999999995</v>
      </c>
    </row>
    <row r="140" spans="1:12" x14ac:dyDescent="0.25">
      <c r="A140" s="25"/>
      <c r="B140" s="24"/>
      <c r="K140" s="74">
        <v>44114</v>
      </c>
      <c r="L140" s="47">
        <v>92.553700000000006</v>
      </c>
    </row>
    <row r="141" spans="1:12" x14ac:dyDescent="0.25">
      <c r="A141" s="25"/>
      <c r="B141" s="24"/>
      <c r="K141" s="74">
        <v>44121</v>
      </c>
      <c r="L141" s="47">
        <v>95.070099999999996</v>
      </c>
    </row>
    <row r="142" spans="1:12" x14ac:dyDescent="0.25">
      <c r="K142" s="74">
        <v>44128</v>
      </c>
      <c r="L142" s="47">
        <v>96.612099999999998</v>
      </c>
    </row>
    <row r="143" spans="1:12" x14ac:dyDescent="0.25">
      <c r="K143" s="74">
        <v>44135</v>
      </c>
      <c r="L143" s="47">
        <v>96.826400000000007</v>
      </c>
    </row>
    <row r="144" spans="1:12" x14ac:dyDescent="0.25">
      <c r="K144" s="74">
        <v>44142</v>
      </c>
      <c r="L144" s="47">
        <v>96.943100000000001</v>
      </c>
    </row>
    <row r="145" spans="11:12" x14ac:dyDescent="0.25">
      <c r="K145" s="74">
        <v>44149</v>
      </c>
      <c r="L145" s="47">
        <v>97.548299999999998</v>
      </c>
    </row>
    <row r="146" spans="11:12" x14ac:dyDescent="0.25">
      <c r="K146" s="74">
        <v>44156</v>
      </c>
      <c r="L146" s="47">
        <v>98.027799999999999</v>
      </c>
    </row>
    <row r="147" spans="11:12" x14ac:dyDescent="0.25">
      <c r="K147" s="74">
        <v>44163</v>
      </c>
      <c r="L147" s="47">
        <v>98.451899999999995</v>
      </c>
    </row>
    <row r="148" spans="11:12" x14ac:dyDescent="0.25">
      <c r="K148" s="74">
        <v>44170</v>
      </c>
      <c r="L148" s="47">
        <v>98.433400000000006</v>
      </c>
    </row>
    <row r="149" spans="11:12" x14ac:dyDescent="0.25">
      <c r="K149" s="74">
        <v>44177</v>
      </c>
      <c r="L149" s="47">
        <v>96.752499999999998</v>
      </c>
    </row>
    <row r="150" spans="11:12" x14ac:dyDescent="0.25">
      <c r="K150" s="74">
        <v>44184</v>
      </c>
      <c r="L150" s="47">
        <v>93.965500000000006</v>
      </c>
    </row>
    <row r="151" spans="11:12" x14ac:dyDescent="0.25">
      <c r="K151" s="74">
        <v>44191</v>
      </c>
      <c r="L151" s="47">
        <v>88.01</v>
      </c>
    </row>
    <row r="152" spans="11:12" x14ac:dyDescent="0.25">
      <c r="K152" s="74">
        <v>44198</v>
      </c>
      <c r="L152" s="47">
        <v>83.679199999999994</v>
      </c>
    </row>
    <row r="153" spans="11:12" x14ac:dyDescent="0.25">
      <c r="K153" s="74">
        <v>44205</v>
      </c>
      <c r="L153" s="47">
        <v>84.871499999999997</v>
      </c>
    </row>
    <row r="154" spans="11:12" x14ac:dyDescent="0.25">
      <c r="K154" s="74">
        <v>44212</v>
      </c>
      <c r="L154" s="47">
        <v>85.835999999999999</v>
      </c>
    </row>
    <row r="155" spans="11:12" x14ac:dyDescent="0.25">
      <c r="K155" s="74">
        <v>44219</v>
      </c>
      <c r="L155" s="47">
        <v>85.777699999999996</v>
      </c>
    </row>
    <row r="156" spans="11:12" x14ac:dyDescent="0.25">
      <c r="K156" s="74">
        <v>44226</v>
      </c>
      <c r="L156" s="47">
        <v>88.032799999999995</v>
      </c>
    </row>
    <row r="157" spans="11:12" x14ac:dyDescent="0.25">
      <c r="K157" s="74" t="s">
        <v>53</v>
      </c>
      <c r="L157" s="47" t="s">
        <v>53</v>
      </c>
    </row>
    <row r="158" spans="11:12" x14ac:dyDescent="0.25">
      <c r="K158" s="74" t="s">
        <v>53</v>
      </c>
      <c r="L158" s="47" t="s">
        <v>53</v>
      </c>
    </row>
    <row r="159" spans="11:12" x14ac:dyDescent="0.25">
      <c r="K159" s="74" t="s">
        <v>53</v>
      </c>
      <c r="L159" s="47" t="s">
        <v>53</v>
      </c>
    </row>
    <row r="160" spans="11:12" x14ac:dyDescent="0.25">
      <c r="K160" s="74" t="s">
        <v>53</v>
      </c>
      <c r="L160" s="47" t="s">
        <v>53</v>
      </c>
    </row>
    <row r="161" spans="11:12" x14ac:dyDescent="0.25">
      <c r="K161" s="74" t="s">
        <v>53</v>
      </c>
      <c r="L161" s="47" t="s">
        <v>53</v>
      </c>
    </row>
    <row r="162" spans="11:12" x14ac:dyDescent="0.25">
      <c r="K162" s="74" t="s">
        <v>53</v>
      </c>
      <c r="L162" s="47" t="s">
        <v>53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102.1075</v>
      </c>
    </row>
    <row r="260" spans="11:12" x14ac:dyDescent="0.25">
      <c r="K260" s="74">
        <v>43918</v>
      </c>
      <c r="L260" s="47">
        <v>101.4496</v>
      </c>
    </row>
    <row r="261" spans="11:12" x14ac:dyDescent="0.25">
      <c r="K261" s="74">
        <v>43925</v>
      </c>
      <c r="L261" s="47">
        <v>99.232399999999998</v>
      </c>
    </row>
    <row r="262" spans="11:12" x14ac:dyDescent="0.25">
      <c r="K262" s="74">
        <v>43932</v>
      </c>
      <c r="L262" s="47">
        <v>97.529600000000002</v>
      </c>
    </row>
    <row r="263" spans="11:12" x14ac:dyDescent="0.25">
      <c r="K263" s="74">
        <v>43939</v>
      </c>
      <c r="L263" s="47">
        <v>96.759900000000002</v>
      </c>
    </row>
    <row r="264" spans="11:12" x14ac:dyDescent="0.25">
      <c r="K264" s="74">
        <v>43946</v>
      </c>
      <c r="L264" s="47">
        <v>96.176299999999998</v>
      </c>
    </row>
    <row r="265" spans="11:12" x14ac:dyDescent="0.25">
      <c r="K265" s="74">
        <v>43953</v>
      </c>
      <c r="L265" s="47">
        <v>97.836699999999993</v>
      </c>
    </row>
    <row r="266" spans="11:12" x14ac:dyDescent="0.25">
      <c r="K266" s="74">
        <v>43960</v>
      </c>
      <c r="L266" s="47">
        <v>98.429100000000005</v>
      </c>
    </row>
    <row r="267" spans="11:12" x14ac:dyDescent="0.25">
      <c r="K267" s="74">
        <v>43967</v>
      </c>
      <c r="L267" s="47">
        <v>99.788300000000007</v>
      </c>
    </row>
    <row r="268" spans="11:12" x14ac:dyDescent="0.25">
      <c r="K268" s="74">
        <v>43974</v>
      </c>
      <c r="L268" s="47">
        <v>99.688299999999998</v>
      </c>
    </row>
    <row r="269" spans="11:12" x14ac:dyDescent="0.25">
      <c r="K269" s="74">
        <v>43981</v>
      </c>
      <c r="L269" s="47">
        <v>100.6474</v>
      </c>
    </row>
    <row r="270" spans="11:12" x14ac:dyDescent="0.25">
      <c r="K270" s="74">
        <v>43988</v>
      </c>
      <c r="L270" s="47">
        <v>101.7687</v>
      </c>
    </row>
    <row r="271" spans="11:12" x14ac:dyDescent="0.25">
      <c r="K271" s="74">
        <v>43995</v>
      </c>
      <c r="L271" s="47">
        <v>103.1788</v>
      </c>
    </row>
    <row r="272" spans="11:12" x14ac:dyDescent="0.25">
      <c r="K272" s="74">
        <v>44002</v>
      </c>
      <c r="L272" s="47">
        <v>104.1088</v>
      </c>
    </row>
    <row r="273" spans="11:12" x14ac:dyDescent="0.25">
      <c r="K273" s="74">
        <v>44009</v>
      </c>
      <c r="L273" s="47">
        <v>104.7582</v>
      </c>
    </row>
    <row r="274" spans="11:12" x14ac:dyDescent="0.25">
      <c r="K274" s="74">
        <v>44016</v>
      </c>
      <c r="L274" s="47">
        <v>101.4183</v>
      </c>
    </row>
    <row r="275" spans="11:12" x14ac:dyDescent="0.25">
      <c r="K275" s="74">
        <v>44023</v>
      </c>
      <c r="L275" s="47">
        <v>96.836299999999994</v>
      </c>
    </row>
    <row r="276" spans="11:12" x14ac:dyDescent="0.25">
      <c r="K276" s="74">
        <v>44030</v>
      </c>
      <c r="L276" s="47">
        <v>95.946100000000001</v>
      </c>
    </row>
    <row r="277" spans="11:12" x14ac:dyDescent="0.25">
      <c r="K277" s="74">
        <v>44037</v>
      </c>
      <c r="L277" s="47">
        <v>97.233900000000006</v>
      </c>
    </row>
    <row r="278" spans="11:12" x14ac:dyDescent="0.25">
      <c r="K278" s="74">
        <v>44044</v>
      </c>
      <c r="L278" s="47">
        <v>98.916700000000006</v>
      </c>
    </row>
    <row r="279" spans="11:12" x14ac:dyDescent="0.25">
      <c r="K279" s="74">
        <v>44051</v>
      </c>
      <c r="L279" s="47">
        <v>99.172200000000004</v>
      </c>
    </row>
    <row r="280" spans="11:12" x14ac:dyDescent="0.25">
      <c r="K280" s="74">
        <v>44058</v>
      </c>
      <c r="L280" s="47">
        <v>98.514499999999998</v>
      </c>
    </row>
    <row r="281" spans="11:12" x14ac:dyDescent="0.25">
      <c r="K281" s="74">
        <v>44065</v>
      </c>
      <c r="L281" s="47">
        <v>99.001999999999995</v>
      </c>
    </row>
    <row r="282" spans="11:12" x14ac:dyDescent="0.25">
      <c r="K282" s="74">
        <v>44072</v>
      </c>
      <c r="L282" s="47">
        <v>98.914699999999996</v>
      </c>
    </row>
    <row r="283" spans="11:12" x14ac:dyDescent="0.25">
      <c r="K283" s="74">
        <v>44079</v>
      </c>
      <c r="L283" s="47">
        <v>99.446100000000001</v>
      </c>
    </row>
    <row r="284" spans="11:12" x14ac:dyDescent="0.25">
      <c r="K284" s="74">
        <v>44086</v>
      </c>
      <c r="L284" s="47">
        <v>99.742199999999997</v>
      </c>
    </row>
    <row r="285" spans="11:12" x14ac:dyDescent="0.25">
      <c r="K285" s="74">
        <v>44093</v>
      </c>
      <c r="L285" s="47">
        <v>100.53400000000001</v>
      </c>
    </row>
    <row r="286" spans="11:12" x14ac:dyDescent="0.25">
      <c r="K286" s="74">
        <v>44100</v>
      </c>
      <c r="L286" s="47">
        <v>99.685100000000006</v>
      </c>
    </row>
    <row r="287" spans="11:12" x14ac:dyDescent="0.25">
      <c r="K287" s="74">
        <v>44107</v>
      </c>
      <c r="L287" s="47">
        <v>97.581900000000005</v>
      </c>
    </row>
    <row r="288" spans="11:12" x14ac:dyDescent="0.25">
      <c r="K288" s="74">
        <v>44114</v>
      </c>
      <c r="L288" s="47">
        <v>95.710400000000007</v>
      </c>
    </row>
    <row r="289" spans="11:12" x14ac:dyDescent="0.25">
      <c r="K289" s="74">
        <v>44121</v>
      </c>
      <c r="L289" s="47">
        <v>97.870800000000003</v>
      </c>
    </row>
    <row r="290" spans="11:12" x14ac:dyDescent="0.25">
      <c r="K290" s="74">
        <v>44128</v>
      </c>
      <c r="L290" s="47">
        <v>99.250600000000006</v>
      </c>
    </row>
    <row r="291" spans="11:12" x14ac:dyDescent="0.25">
      <c r="K291" s="74">
        <v>44135</v>
      </c>
      <c r="L291" s="47">
        <v>99.31</v>
      </c>
    </row>
    <row r="292" spans="11:12" x14ac:dyDescent="0.25">
      <c r="K292" s="74">
        <v>44142</v>
      </c>
      <c r="L292" s="47">
        <v>99.091099999999997</v>
      </c>
    </row>
    <row r="293" spans="11:12" x14ac:dyDescent="0.25">
      <c r="K293" s="74">
        <v>44149</v>
      </c>
      <c r="L293" s="47">
        <v>100.1597</v>
      </c>
    </row>
    <row r="294" spans="11:12" x14ac:dyDescent="0.25">
      <c r="K294" s="74">
        <v>44156</v>
      </c>
      <c r="L294" s="47">
        <v>101.443</v>
      </c>
    </row>
    <row r="295" spans="11:12" x14ac:dyDescent="0.25">
      <c r="K295" s="74">
        <v>44163</v>
      </c>
      <c r="L295" s="47">
        <v>105.4576</v>
      </c>
    </row>
    <row r="296" spans="11:12" x14ac:dyDescent="0.25">
      <c r="K296" s="74">
        <v>44170</v>
      </c>
      <c r="L296" s="47">
        <v>106.93689999999999</v>
      </c>
    </row>
    <row r="297" spans="11:12" x14ac:dyDescent="0.25">
      <c r="K297" s="74">
        <v>44177</v>
      </c>
      <c r="L297" s="47">
        <v>104.0462</v>
      </c>
    </row>
    <row r="298" spans="11:12" x14ac:dyDescent="0.25">
      <c r="K298" s="74">
        <v>44184</v>
      </c>
      <c r="L298" s="47">
        <v>99.702100000000002</v>
      </c>
    </row>
    <row r="299" spans="11:12" x14ac:dyDescent="0.25">
      <c r="K299" s="74">
        <v>44191</v>
      </c>
      <c r="L299" s="47">
        <v>94.483400000000003</v>
      </c>
    </row>
    <row r="300" spans="11:12" x14ac:dyDescent="0.25">
      <c r="K300" s="74">
        <v>44198</v>
      </c>
      <c r="L300" s="47">
        <v>91.685500000000005</v>
      </c>
    </row>
    <row r="301" spans="11:12" x14ac:dyDescent="0.25">
      <c r="K301" s="74">
        <v>44205</v>
      </c>
      <c r="L301" s="47">
        <v>92.537599999999998</v>
      </c>
    </row>
    <row r="302" spans="11:12" x14ac:dyDescent="0.25">
      <c r="K302" s="74">
        <v>44212</v>
      </c>
      <c r="L302" s="47">
        <v>93.0745</v>
      </c>
    </row>
    <row r="303" spans="11:12" x14ac:dyDescent="0.25">
      <c r="K303" s="74">
        <v>44219</v>
      </c>
      <c r="L303" s="47">
        <v>92.898600000000002</v>
      </c>
    </row>
    <row r="304" spans="11:12" x14ac:dyDescent="0.25">
      <c r="K304" s="74">
        <v>44226</v>
      </c>
      <c r="L304" s="47">
        <v>94.391099999999994</v>
      </c>
    </row>
    <row r="305" spans="11:12" x14ac:dyDescent="0.25">
      <c r="K305" s="74" t="s">
        <v>53</v>
      </c>
      <c r="L305" s="47" t="s">
        <v>53</v>
      </c>
    </row>
    <row r="306" spans="11:12" x14ac:dyDescent="0.25">
      <c r="K306" s="74" t="s">
        <v>53</v>
      </c>
      <c r="L306" s="47" t="s">
        <v>53</v>
      </c>
    </row>
    <row r="307" spans="11:12" x14ac:dyDescent="0.25">
      <c r="K307" s="74" t="s">
        <v>53</v>
      </c>
      <c r="L307" s="47" t="s">
        <v>53</v>
      </c>
    </row>
    <row r="308" spans="11:12" x14ac:dyDescent="0.25">
      <c r="K308" s="74" t="s">
        <v>53</v>
      </c>
      <c r="L308" s="47" t="s">
        <v>53</v>
      </c>
    </row>
    <row r="309" spans="11:12" x14ac:dyDescent="0.25">
      <c r="K309" s="74" t="s">
        <v>53</v>
      </c>
      <c r="L309" s="47" t="s">
        <v>53</v>
      </c>
    </row>
    <row r="310" spans="11:12" x14ac:dyDescent="0.25">
      <c r="K310" s="74" t="s">
        <v>53</v>
      </c>
      <c r="L310" s="47" t="s">
        <v>53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AE618-820F-4478-A15C-97E03887B244}">
  <sheetPr codeName="Sheet20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35</v>
      </c>
    </row>
    <row r="2" spans="1:12" ht="19.5" customHeight="1" x14ac:dyDescent="0.3">
      <c r="A2" s="7" t="str">
        <f>"Weekly Payroll Jobs and Wages in Australia - " &amp;$L$1</f>
        <v>Weekly Payroll Jobs and Wages in Australia - Health care and social assistance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44226</v>
      </c>
    </row>
    <row r="3" spans="1:12" ht="15" customHeight="1" x14ac:dyDescent="0.25">
      <c r="A3" s="38" t="str">
        <f>"Week ending "&amp;TEXT($L$2,"dddd dd mmmm yyyy")</f>
        <v>Week ending Saturday 30 January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44198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44205</v>
      </c>
    </row>
    <row r="6" spans="1:12" ht="16.5" customHeight="1" thickBot="1" x14ac:dyDescent="0.3">
      <c r="A6" s="36" t="str">
        <f>"Change in payroll jobs and total wages, "&amp;$L$1</f>
        <v>Change in payroll jobs and total wages, Health care and social assistance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44212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44219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C8" s="95" t="str">
        <f>"% Change between " &amp; TEXT($L$4,"dd mmm yyyy")&amp;" and "&amp; TEXT($L$2,"dd mmm yyyy") &amp; " (monthly change)"</f>
        <v>% Change between 02 Jan 2021 and 30 Jan 2021 (monthly change)</v>
      </c>
      <c r="D8" s="78" t="str">
        <f>"% Change between " &amp; TEXT($L$7,"dd mmm yyyy")&amp;" and "&amp; TEXT($L$2,"dd mmm yyyy") &amp; " (weekly change)"</f>
        <v>% Change between 23 Jan 2021 and 30 Jan 2021 (weekly change)</v>
      </c>
      <c r="E8" s="80" t="str">
        <f>"% Change between " &amp; TEXT($L$6,"dd mmm yyyy")&amp;" and "&amp; TEXT($L$7,"dd mmm yyyy") &amp; " (weekly change)"</f>
        <v>% Change between 16 Jan 2021 and 23 Jan 2021 (weekly change)</v>
      </c>
      <c r="F8" s="93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G8" s="95" t="str">
        <f>"% Change between " &amp; TEXT($L$4,"dd mmm yyyy")&amp;" and "&amp; TEXT($L$2,"dd mmm yyyy") &amp; " (monthly change)"</f>
        <v>% Change between 02 Jan 2021 and 30 Jan 2021 (monthly change)</v>
      </c>
      <c r="H8" s="78" t="str">
        <f>"% Change between " &amp; TEXT($L$7,"dd mmm yyyy")&amp;" and "&amp; TEXT($L$2,"dd mmm yyyy") &amp; " (weekly change)"</f>
        <v>% Change between 23 Jan 2021 and 30 Jan 2021 (weekly change)</v>
      </c>
      <c r="I8" s="80" t="str">
        <f>"% Change between " &amp; TEXT($L$6,"dd mmm yyyy")&amp;" and "&amp; TEXT($L$7,"dd mmm yyyy") &amp; " (weekly change)"</f>
        <v>% Change between 16 Jan 2021 and 23 Jan 2021 (weekly change)</v>
      </c>
      <c r="J8" s="57"/>
      <c r="K8" s="43" t="s">
        <v>68</v>
      </c>
      <c r="L8" s="44">
        <v>44226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2.1260656159485691E-2</v>
      </c>
      <c r="C11" s="32">
        <v>4.1554696550765602E-2</v>
      </c>
      <c r="D11" s="32">
        <v>-7.7859654566820868E-3</v>
      </c>
      <c r="E11" s="32">
        <v>5.877649042513422E-3</v>
      </c>
      <c r="F11" s="32">
        <v>4.4575660337532241E-2</v>
      </c>
      <c r="G11" s="32">
        <v>6.0561804098151484E-3</v>
      </c>
      <c r="H11" s="32">
        <v>-7.1596471351703661E-3</v>
      </c>
      <c r="I11" s="68">
        <v>5.4092608916886942E-3</v>
      </c>
      <c r="J11" s="46"/>
      <c r="K11" s="46"/>
      <c r="L11" s="47"/>
    </row>
    <row r="12" spans="1:12" x14ac:dyDescent="0.25">
      <c r="A12" s="69" t="s">
        <v>6</v>
      </c>
      <c r="B12" s="32">
        <v>3.1167906737672446E-2</v>
      </c>
      <c r="C12" s="32">
        <v>5.2049144389853863E-2</v>
      </c>
      <c r="D12" s="32">
        <v>-6.1871658948282615E-3</v>
      </c>
      <c r="E12" s="32">
        <v>2.1811892771759211E-3</v>
      </c>
      <c r="F12" s="32">
        <v>4.79334555802855E-2</v>
      </c>
      <c r="G12" s="32">
        <v>-1.567724330167386E-3</v>
      </c>
      <c r="H12" s="32">
        <v>-6.6706588956632062E-3</v>
      </c>
      <c r="I12" s="68">
        <v>-2.6169166656642151E-4</v>
      </c>
      <c r="J12" s="46"/>
      <c r="K12" s="46"/>
      <c r="L12" s="47"/>
    </row>
    <row r="13" spans="1:12" ht="15" customHeight="1" x14ac:dyDescent="0.25">
      <c r="A13" s="69" t="s">
        <v>5</v>
      </c>
      <c r="B13" s="32">
        <v>1.7132054928682416E-2</v>
      </c>
      <c r="C13" s="32">
        <v>2.9369213817246331E-2</v>
      </c>
      <c r="D13" s="32">
        <v>-1.1919742715154613E-2</v>
      </c>
      <c r="E13" s="32">
        <v>5.5927899319603291E-3</v>
      </c>
      <c r="F13" s="32">
        <v>8.7191188715433077E-2</v>
      </c>
      <c r="G13" s="32">
        <v>-8.3088137414817353E-3</v>
      </c>
      <c r="H13" s="32">
        <v>-7.9059922257641579E-3</v>
      </c>
      <c r="I13" s="68">
        <v>4.3900174187385677E-3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-1.1858146746371534E-2</v>
      </c>
      <c r="C14" s="32">
        <v>3.6647823908861898E-2</v>
      </c>
      <c r="D14" s="32">
        <v>-4.9212347166854853E-3</v>
      </c>
      <c r="E14" s="32">
        <v>7.0878523000394988E-3</v>
      </c>
      <c r="F14" s="32">
        <v>-1.4842641652842437E-2</v>
      </c>
      <c r="G14" s="32">
        <v>6.028672602487406E-3</v>
      </c>
      <c r="H14" s="32">
        <v>-5.3529694278164897E-3</v>
      </c>
      <c r="I14" s="68">
        <v>3.1028930688676848E-3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5.9062903302901315E-2</v>
      </c>
      <c r="C15" s="32">
        <v>5.000503519303745E-2</v>
      </c>
      <c r="D15" s="32">
        <v>-7.2518298156620808E-3</v>
      </c>
      <c r="E15" s="32">
        <v>1.0564433740940737E-2</v>
      </c>
      <c r="F15" s="32">
        <v>2.6209030370222486E-2</v>
      </c>
      <c r="G15" s="32">
        <v>3.1182584765481414E-2</v>
      </c>
      <c r="H15" s="32">
        <v>-1.2860227168270177E-2</v>
      </c>
      <c r="I15" s="68">
        <v>2.8679026594203405E-2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4.7076913792583275E-2</v>
      </c>
      <c r="C16" s="32">
        <v>4.4618320840482895E-2</v>
      </c>
      <c r="D16" s="32">
        <v>-9.6413710436941136E-3</v>
      </c>
      <c r="E16" s="32">
        <v>9.4727198345154751E-3</v>
      </c>
      <c r="F16" s="32">
        <v>6.4244638383579522E-2</v>
      </c>
      <c r="G16" s="32">
        <v>4.3688631356808783E-2</v>
      </c>
      <c r="H16" s="32">
        <v>-6.3914032176555224E-3</v>
      </c>
      <c r="I16" s="68">
        <v>1.5436298593792364E-2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-3.7628637152428146E-3</v>
      </c>
      <c r="C17" s="32">
        <v>2.3594824008064119E-2</v>
      </c>
      <c r="D17" s="32">
        <v>-5.9310756380159813E-4</v>
      </c>
      <c r="E17" s="32">
        <v>2.4202286130831085E-2</v>
      </c>
      <c r="F17" s="32">
        <v>6.6890050361940956E-2</v>
      </c>
      <c r="G17" s="32">
        <v>-5.8997050086564418E-3</v>
      </c>
      <c r="H17" s="32">
        <v>8.8845967469730613E-3</v>
      </c>
      <c r="I17" s="68">
        <v>-1.4654105933720962E-2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6.5906253680367621E-2</v>
      </c>
      <c r="C18" s="32">
        <v>7.3428215619996573E-2</v>
      </c>
      <c r="D18" s="32">
        <v>1.2265871042616006E-4</v>
      </c>
      <c r="E18" s="32">
        <v>1.1739057521381824E-2</v>
      </c>
      <c r="F18" s="32">
        <v>5.7702404583159783E-2</v>
      </c>
      <c r="G18" s="32">
        <v>5.0209120198612123E-2</v>
      </c>
      <c r="H18" s="32">
        <v>-3.3498296013917295E-2</v>
      </c>
      <c r="I18" s="68">
        <v>2.839192135251567E-2</v>
      </c>
      <c r="J18" s="46"/>
      <c r="K18" s="46"/>
      <c r="L18" s="47"/>
    </row>
    <row r="19" spans="1:12" x14ac:dyDescent="0.25">
      <c r="A19" s="70" t="s">
        <v>1</v>
      </c>
      <c r="B19" s="32">
        <v>5.0503001009188919E-2</v>
      </c>
      <c r="C19" s="32">
        <v>4.1540892095423665E-2</v>
      </c>
      <c r="D19" s="32">
        <v>-1.5833001592356677E-2</v>
      </c>
      <c r="E19" s="32">
        <v>2.9445525777311854E-3</v>
      </c>
      <c r="F19" s="32">
        <v>8.1097075996614976E-2</v>
      </c>
      <c r="G19" s="32">
        <v>3.516129741302132E-2</v>
      </c>
      <c r="H19" s="32">
        <v>-8.5367957081701196E-3</v>
      </c>
      <c r="I19" s="68">
        <v>2.7320410616927582E-2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2.8257374375569855E-2</v>
      </c>
      <c r="C21" s="32">
        <v>3.1681440962787466E-2</v>
      </c>
      <c r="D21" s="32">
        <v>-8.5413804771514723E-3</v>
      </c>
      <c r="E21" s="32">
        <v>4.0302005052021972E-3</v>
      </c>
      <c r="F21" s="32">
        <v>3.9581888466899473E-2</v>
      </c>
      <c r="G21" s="32">
        <v>-7.141234059939161E-3</v>
      </c>
      <c r="H21" s="32">
        <v>-6.6581309010332879E-3</v>
      </c>
      <c r="I21" s="68">
        <v>2.6733522557620404E-4</v>
      </c>
      <c r="J21" s="46"/>
      <c r="K21" s="46"/>
      <c r="L21" s="46"/>
    </row>
    <row r="22" spans="1:12" x14ac:dyDescent="0.25">
      <c r="A22" s="69" t="s">
        <v>13</v>
      </c>
      <c r="B22" s="32">
        <v>1.0793111576496539E-2</v>
      </c>
      <c r="C22" s="32">
        <v>4.3158608246472552E-2</v>
      </c>
      <c r="D22" s="32">
        <v>-7.28518361246E-3</v>
      </c>
      <c r="E22" s="32">
        <v>6.1043925302539659E-3</v>
      </c>
      <c r="F22" s="32">
        <v>3.858630795499951E-2</v>
      </c>
      <c r="G22" s="32">
        <v>1.056519590083882E-2</v>
      </c>
      <c r="H22" s="32">
        <v>-7.1003412097500052E-3</v>
      </c>
      <c r="I22" s="68">
        <v>6.9552543225779306E-3</v>
      </c>
      <c r="J22" s="46"/>
      <c r="K22" s="52" t="s">
        <v>12</v>
      </c>
      <c r="L22" s="46" t="s">
        <v>60</v>
      </c>
    </row>
    <row r="23" spans="1:12" x14ac:dyDescent="0.25">
      <c r="A23" s="70" t="s">
        <v>69</v>
      </c>
      <c r="B23" s="32">
        <v>-1.9626492106276427E-2</v>
      </c>
      <c r="C23" s="32">
        <v>0.16962352899140676</v>
      </c>
      <c r="D23" s="32">
        <v>-1.2062576393514712E-2</v>
      </c>
      <c r="E23" s="32">
        <v>3.442947060641588E-2</v>
      </c>
      <c r="F23" s="32">
        <v>0.11775616744981421</v>
      </c>
      <c r="G23" s="32">
        <v>0.21943658120881815</v>
      </c>
      <c r="H23" s="32">
        <v>-1.6518824924964814E-2</v>
      </c>
      <c r="I23" s="68">
        <v>5.9381404306527941E-2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3.1640140382535709E-2</v>
      </c>
      <c r="C24" s="32">
        <v>6.5843607718797603E-2</v>
      </c>
      <c r="D24" s="32">
        <v>-1.5318619632545771E-2</v>
      </c>
      <c r="E24" s="32">
        <v>1.3263503458503134E-2</v>
      </c>
      <c r="F24" s="32">
        <v>5.8700200442388217E-2</v>
      </c>
      <c r="G24" s="32">
        <v>4.6414828581670342E-2</v>
      </c>
      <c r="H24" s="32">
        <v>-1.4912790348206695E-2</v>
      </c>
      <c r="I24" s="68">
        <v>1.8131625220913161E-2</v>
      </c>
      <c r="J24" s="46"/>
      <c r="K24" s="46" t="s">
        <v>69</v>
      </c>
      <c r="L24" s="47">
        <v>83.82</v>
      </c>
    </row>
    <row r="25" spans="1:12" x14ac:dyDescent="0.25">
      <c r="A25" s="69" t="s">
        <v>47</v>
      </c>
      <c r="B25" s="32">
        <v>4.159753783886333E-2</v>
      </c>
      <c r="C25" s="32">
        <v>4.1201963912301132E-2</v>
      </c>
      <c r="D25" s="32">
        <v>-9.4674318974207194E-3</v>
      </c>
      <c r="E25" s="32">
        <v>6.503873659318371E-3</v>
      </c>
      <c r="F25" s="32">
        <v>6.3152109118025379E-2</v>
      </c>
      <c r="G25" s="32">
        <v>7.4168802818512791E-3</v>
      </c>
      <c r="H25" s="32">
        <v>-7.8926908024852249E-3</v>
      </c>
      <c r="I25" s="68">
        <v>6.117831875578128E-3</v>
      </c>
      <c r="J25" s="46"/>
      <c r="K25" s="46" t="s">
        <v>46</v>
      </c>
      <c r="L25" s="47">
        <v>96.79</v>
      </c>
    </row>
    <row r="26" spans="1:12" x14ac:dyDescent="0.25">
      <c r="A26" s="69" t="s">
        <v>48</v>
      </c>
      <c r="B26" s="32">
        <v>1.1593635328356333E-2</v>
      </c>
      <c r="C26" s="32">
        <v>3.2628225237837594E-2</v>
      </c>
      <c r="D26" s="32">
        <v>-5.1329214800833745E-3</v>
      </c>
      <c r="E26" s="32">
        <v>4.5196918403007658E-3</v>
      </c>
      <c r="F26" s="32">
        <v>2.8781719852429166E-2</v>
      </c>
      <c r="G26" s="32">
        <v>-2.485679130788454E-3</v>
      </c>
      <c r="H26" s="32">
        <v>-3.2165956176511967E-3</v>
      </c>
      <c r="I26" s="68">
        <v>3.5685376678888936E-3</v>
      </c>
      <c r="J26" s="46"/>
      <c r="K26" s="46" t="s">
        <v>47</v>
      </c>
      <c r="L26" s="47">
        <v>100.04</v>
      </c>
    </row>
    <row r="27" spans="1:12" ht="17.25" customHeight="1" x14ac:dyDescent="0.25">
      <c r="A27" s="69" t="s">
        <v>49</v>
      </c>
      <c r="B27" s="32">
        <v>8.8563605451141836E-3</v>
      </c>
      <c r="C27" s="32">
        <v>2.9257461879415025E-2</v>
      </c>
      <c r="D27" s="32">
        <v>-3.5918792820835987E-3</v>
      </c>
      <c r="E27" s="32">
        <v>1.9822309725749943E-3</v>
      </c>
      <c r="F27" s="32">
        <v>3.0620614426171366E-2</v>
      </c>
      <c r="G27" s="32">
        <v>-7.6335887541466585E-3</v>
      </c>
      <c r="H27" s="32">
        <v>-3.2910755815298565E-3</v>
      </c>
      <c r="I27" s="68">
        <v>1.7063132276740056E-4</v>
      </c>
      <c r="J27" s="59"/>
      <c r="K27" s="50" t="s">
        <v>48</v>
      </c>
      <c r="L27" s="47">
        <v>97.96</v>
      </c>
    </row>
    <row r="28" spans="1:12" x14ac:dyDescent="0.25">
      <c r="A28" s="69" t="s">
        <v>50</v>
      </c>
      <c r="B28" s="32">
        <v>3.8095284281585151E-2</v>
      </c>
      <c r="C28" s="32">
        <v>2.8850775365188541E-2</v>
      </c>
      <c r="D28" s="32">
        <v>-2.9337287700119674E-3</v>
      </c>
      <c r="E28" s="32">
        <v>5.1424753363438214E-4</v>
      </c>
      <c r="F28" s="32">
        <v>6.7085291705294425E-2</v>
      </c>
      <c r="G28" s="32">
        <v>-1.9228466909876341E-2</v>
      </c>
      <c r="H28" s="32">
        <v>-8.776428110662815E-3</v>
      </c>
      <c r="I28" s="68">
        <v>-1.3928902912561103E-3</v>
      </c>
      <c r="J28" s="54"/>
      <c r="K28" s="41" t="s">
        <v>49</v>
      </c>
      <c r="L28" s="47">
        <v>98.02</v>
      </c>
    </row>
    <row r="29" spans="1:12" ht="15.75" thickBot="1" x14ac:dyDescent="0.3">
      <c r="A29" s="71" t="s">
        <v>51</v>
      </c>
      <c r="B29" s="72">
        <v>2.646334134615369E-2</v>
      </c>
      <c r="C29" s="72">
        <v>3.5112502545306512E-2</v>
      </c>
      <c r="D29" s="72">
        <v>-4.4362298516127385E-3</v>
      </c>
      <c r="E29" s="72">
        <v>-3.018359550719385E-4</v>
      </c>
      <c r="F29" s="72">
        <v>3.2086119499643795E-2</v>
      </c>
      <c r="G29" s="72">
        <v>-3.0821568835834423E-2</v>
      </c>
      <c r="H29" s="72">
        <v>-1.9529611690201065E-2</v>
      </c>
      <c r="I29" s="73">
        <v>-4.7320496520288913E-3</v>
      </c>
      <c r="J29" s="54"/>
      <c r="K29" s="41" t="s">
        <v>50</v>
      </c>
      <c r="L29" s="47">
        <v>100.9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99.16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Health care and social assistance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69</v>
      </c>
      <c r="L33" s="47">
        <v>99.23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104.77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105.16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101.68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101.25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104.11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103.1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69</v>
      </c>
      <c r="L42" s="47">
        <v>98.04</v>
      </c>
    </row>
    <row r="43" spans="1:12" x14ac:dyDescent="0.25">
      <c r="K43" s="46" t="s">
        <v>46</v>
      </c>
      <c r="L43" s="47">
        <v>103.16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104.16</v>
      </c>
    </row>
    <row r="45" spans="1:12" ht="15.4" customHeight="1" x14ac:dyDescent="0.25">
      <c r="A45" s="26" t="str">
        <f>"Indexed number of payroll jobs in "&amp;$L$1&amp;" each week by age group"</f>
        <v>Indexed number of payroll jobs in Health care and social assistance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101.16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100.89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103.81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102.65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99.89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101.51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96.87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101.36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99.53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97.62</v>
      </c>
    </row>
    <row r="59" spans="1:12" ht="15.4" customHeight="1" x14ac:dyDescent="0.25">
      <c r="K59" s="41" t="s">
        <v>2</v>
      </c>
      <c r="L59" s="47">
        <v>101.25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Health care and social assistance each week by State and Territory</v>
      </c>
      <c r="K60" s="41" t="s">
        <v>1</v>
      </c>
      <c r="L60" s="47">
        <v>102.55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104.49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104.97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99.71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107.21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104.43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99.98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109.48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108.16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103.71</v>
      </c>
    </row>
    <row r="72" spans="1:12" ht="15.4" customHeight="1" x14ac:dyDescent="0.25">
      <c r="K72" s="46" t="s">
        <v>5</v>
      </c>
      <c r="L72" s="47">
        <v>103.58</v>
      </c>
    </row>
    <row r="73" spans="1:12" ht="15.4" customHeight="1" x14ac:dyDescent="0.25">
      <c r="K73" s="46" t="s">
        <v>44</v>
      </c>
      <c r="L73" s="47">
        <v>99.21</v>
      </c>
    </row>
    <row r="74" spans="1:12" ht="15.4" customHeight="1" x14ac:dyDescent="0.25">
      <c r="K74" s="50" t="s">
        <v>4</v>
      </c>
      <c r="L74" s="47">
        <v>106.43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Health care and social assistance each week by State and Territory</v>
      </c>
      <c r="K75" s="41" t="s">
        <v>3</v>
      </c>
      <c r="L75" s="47">
        <v>103.52</v>
      </c>
    </row>
    <row r="76" spans="1:12" ht="15.4" customHeight="1" x14ac:dyDescent="0.25">
      <c r="K76" s="41" t="s">
        <v>43</v>
      </c>
      <c r="L76" s="47">
        <v>99.92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109.19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105.71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96.62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97.45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94.25</v>
      </c>
    </row>
    <row r="85" spans="1:12" ht="15.4" customHeight="1" x14ac:dyDescent="0.25">
      <c r="K85" s="50" t="s">
        <v>4</v>
      </c>
      <c r="L85" s="47">
        <v>100.54</v>
      </c>
    </row>
    <row r="86" spans="1:12" ht="15.4" customHeight="1" x14ac:dyDescent="0.25">
      <c r="K86" s="41" t="s">
        <v>3</v>
      </c>
      <c r="L86" s="47">
        <v>99.67</v>
      </c>
    </row>
    <row r="87" spans="1:12" ht="15.4" customHeight="1" x14ac:dyDescent="0.25">
      <c r="K87" s="41" t="s">
        <v>43</v>
      </c>
      <c r="L87" s="47">
        <v>97.07</v>
      </c>
    </row>
    <row r="88" spans="1:12" ht="15.4" customHeight="1" x14ac:dyDescent="0.25">
      <c r="K88" s="41" t="s">
        <v>2</v>
      </c>
      <c r="L88" s="47">
        <v>97.14</v>
      </c>
    </row>
    <row r="89" spans="1:12" ht="15.4" customHeight="1" x14ac:dyDescent="0.25">
      <c r="K89" s="41" t="s">
        <v>1</v>
      </c>
      <c r="L89" s="47">
        <v>98.83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102.46</v>
      </c>
    </row>
    <row r="92" spans="1:12" ht="15" customHeight="1" x14ac:dyDescent="0.25">
      <c r="K92" s="46" t="s">
        <v>5</v>
      </c>
      <c r="L92" s="47">
        <v>101.59</v>
      </c>
    </row>
    <row r="93" spans="1:12" ht="15" customHeight="1" x14ac:dyDescent="0.25">
      <c r="A93" s="26"/>
      <c r="K93" s="46" t="s">
        <v>44</v>
      </c>
      <c r="L93" s="47">
        <v>98.39</v>
      </c>
    </row>
    <row r="94" spans="1:12" ht="15" customHeight="1" x14ac:dyDescent="0.25">
      <c r="K94" s="50" t="s">
        <v>4</v>
      </c>
      <c r="L94" s="47">
        <v>106.33</v>
      </c>
    </row>
    <row r="95" spans="1:12" ht="15" customHeight="1" x14ac:dyDescent="0.25">
      <c r="K95" s="41" t="s">
        <v>3</v>
      </c>
      <c r="L95" s="47">
        <v>105.13</v>
      </c>
    </row>
    <row r="96" spans="1:12" ht="15" customHeight="1" x14ac:dyDescent="0.25">
      <c r="K96" s="41" t="s">
        <v>43</v>
      </c>
      <c r="L96" s="47">
        <v>99.42</v>
      </c>
    </row>
    <row r="97" spans="1:12" ht="15" customHeight="1" x14ac:dyDescent="0.25">
      <c r="K97" s="41" t="s">
        <v>2</v>
      </c>
      <c r="L97" s="47">
        <v>103.85</v>
      </c>
    </row>
    <row r="98" spans="1:12" ht="15" customHeight="1" x14ac:dyDescent="0.25">
      <c r="K98" s="41" t="s">
        <v>1</v>
      </c>
      <c r="L98" s="47">
        <v>104.3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101.9</v>
      </c>
    </row>
    <row r="101" spans="1:12" x14ac:dyDescent="0.25">
      <c r="A101" s="25"/>
      <c r="B101" s="24"/>
      <c r="K101" s="46" t="s">
        <v>5</v>
      </c>
      <c r="L101" s="47">
        <v>100.45</v>
      </c>
    </row>
    <row r="102" spans="1:12" x14ac:dyDescent="0.25">
      <c r="A102" s="25"/>
      <c r="B102" s="24"/>
      <c r="K102" s="46" t="s">
        <v>44</v>
      </c>
      <c r="L102" s="47">
        <v>97.92</v>
      </c>
    </row>
    <row r="103" spans="1:12" x14ac:dyDescent="0.25">
      <c r="A103" s="25"/>
      <c r="B103" s="24"/>
      <c r="K103" s="50" t="s">
        <v>4</v>
      </c>
      <c r="L103" s="47">
        <v>105.56</v>
      </c>
    </row>
    <row r="104" spans="1:12" x14ac:dyDescent="0.25">
      <c r="A104" s="25"/>
      <c r="B104" s="24"/>
      <c r="K104" s="41" t="s">
        <v>3</v>
      </c>
      <c r="L104" s="47">
        <v>104.14</v>
      </c>
    </row>
    <row r="105" spans="1:12" x14ac:dyDescent="0.25">
      <c r="A105" s="25"/>
      <c r="B105" s="24"/>
      <c r="K105" s="41" t="s">
        <v>43</v>
      </c>
      <c r="L105" s="47">
        <v>99.36</v>
      </c>
    </row>
    <row r="106" spans="1:12" x14ac:dyDescent="0.25">
      <c r="A106" s="25"/>
      <c r="B106" s="24"/>
      <c r="K106" s="41" t="s">
        <v>2</v>
      </c>
      <c r="L106" s="47">
        <v>103.95</v>
      </c>
    </row>
    <row r="107" spans="1:12" x14ac:dyDescent="0.25">
      <c r="A107" s="25"/>
      <c r="B107" s="24"/>
      <c r="K107" s="41" t="s">
        <v>1</v>
      </c>
      <c r="L107" s="47">
        <v>102.97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99.572199999999995</v>
      </c>
    </row>
    <row r="112" spans="1:12" x14ac:dyDescent="0.25">
      <c r="K112" s="74">
        <v>43918</v>
      </c>
      <c r="L112" s="47">
        <v>98.030799999999999</v>
      </c>
    </row>
    <row r="113" spans="11:12" x14ac:dyDescent="0.25">
      <c r="K113" s="74">
        <v>43925</v>
      </c>
      <c r="L113" s="47">
        <v>96.370400000000004</v>
      </c>
    </row>
    <row r="114" spans="11:12" x14ac:dyDescent="0.25">
      <c r="K114" s="74">
        <v>43932</v>
      </c>
      <c r="L114" s="47">
        <v>95.432299999999998</v>
      </c>
    </row>
    <row r="115" spans="11:12" x14ac:dyDescent="0.25">
      <c r="K115" s="74">
        <v>43939</v>
      </c>
      <c r="L115" s="47">
        <v>95.313100000000006</v>
      </c>
    </row>
    <row r="116" spans="11:12" x14ac:dyDescent="0.25">
      <c r="K116" s="74">
        <v>43946</v>
      </c>
      <c r="L116" s="47">
        <v>95.9285</v>
      </c>
    </row>
    <row r="117" spans="11:12" x14ac:dyDescent="0.25">
      <c r="K117" s="74">
        <v>43953</v>
      </c>
      <c r="L117" s="47">
        <v>96.516999999999996</v>
      </c>
    </row>
    <row r="118" spans="11:12" x14ac:dyDescent="0.25">
      <c r="K118" s="74">
        <v>43960</v>
      </c>
      <c r="L118" s="47">
        <v>97.288399999999996</v>
      </c>
    </row>
    <row r="119" spans="11:12" x14ac:dyDescent="0.25">
      <c r="K119" s="74">
        <v>43967</v>
      </c>
      <c r="L119" s="47">
        <v>97.481200000000001</v>
      </c>
    </row>
    <row r="120" spans="11:12" x14ac:dyDescent="0.25">
      <c r="K120" s="74">
        <v>43974</v>
      </c>
      <c r="L120" s="47">
        <v>97.965100000000007</v>
      </c>
    </row>
    <row r="121" spans="11:12" x14ac:dyDescent="0.25">
      <c r="K121" s="74">
        <v>43981</v>
      </c>
      <c r="L121" s="47">
        <v>98.780500000000004</v>
      </c>
    </row>
    <row r="122" spans="11:12" x14ac:dyDescent="0.25">
      <c r="K122" s="74">
        <v>43988</v>
      </c>
      <c r="L122" s="47">
        <v>99.8536</v>
      </c>
    </row>
    <row r="123" spans="11:12" x14ac:dyDescent="0.25">
      <c r="K123" s="74">
        <v>43995</v>
      </c>
      <c r="L123" s="47">
        <v>100.7101</v>
      </c>
    </row>
    <row r="124" spans="11:12" x14ac:dyDescent="0.25">
      <c r="K124" s="74">
        <v>44002</v>
      </c>
      <c r="L124" s="47">
        <v>100.6448</v>
      </c>
    </row>
    <row r="125" spans="11:12" x14ac:dyDescent="0.25">
      <c r="K125" s="74">
        <v>44009</v>
      </c>
      <c r="L125" s="47">
        <v>100.6998</v>
      </c>
    </row>
    <row r="126" spans="11:12" x14ac:dyDescent="0.25">
      <c r="K126" s="74">
        <v>44016</v>
      </c>
      <c r="L126" s="47">
        <v>101.148</v>
      </c>
    </row>
    <row r="127" spans="11:12" x14ac:dyDescent="0.25">
      <c r="K127" s="74">
        <v>44023</v>
      </c>
      <c r="L127" s="47">
        <v>101.74420000000001</v>
      </c>
    </row>
    <row r="128" spans="11:12" x14ac:dyDescent="0.25">
      <c r="K128" s="74">
        <v>44030</v>
      </c>
      <c r="L128" s="47">
        <v>102.0919</v>
      </c>
    </row>
    <row r="129" spans="1:12" x14ac:dyDescent="0.25">
      <c r="K129" s="74">
        <v>44037</v>
      </c>
      <c r="L129" s="47">
        <v>101.9194</v>
      </c>
    </row>
    <row r="130" spans="1:12" x14ac:dyDescent="0.25">
      <c r="K130" s="74">
        <v>44044</v>
      </c>
      <c r="L130" s="47">
        <v>101.9121</v>
      </c>
    </row>
    <row r="131" spans="1:12" x14ac:dyDescent="0.25">
      <c r="K131" s="74">
        <v>44051</v>
      </c>
      <c r="L131" s="47">
        <v>101.876</v>
      </c>
    </row>
    <row r="132" spans="1:12" x14ac:dyDescent="0.25">
      <c r="K132" s="74">
        <v>44058</v>
      </c>
      <c r="L132" s="47">
        <v>101.3862</v>
      </c>
    </row>
    <row r="133" spans="1:12" x14ac:dyDescent="0.25">
      <c r="K133" s="74">
        <v>44065</v>
      </c>
      <c r="L133" s="47">
        <v>101.4627</v>
      </c>
    </row>
    <row r="134" spans="1:12" x14ac:dyDescent="0.25">
      <c r="K134" s="74">
        <v>44072</v>
      </c>
      <c r="L134" s="47">
        <v>101.753</v>
      </c>
    </row>
    <row r="135" spans="1:12" x14ac:dyDescent="0.25">
      <c r="K135" s="74">
        <v>44079</v>
      </c>
      <c r="L135" s="47">
        <v>102.0408</v>
      </c>
    </row>
    <row r="136" spans="1:12" x14ac:dyDescent="0.25">
      <c r="K136" s="74">
        <v>44086</v>
      </c>
      <c r="L136" s="47">
        <v>102.1938</v>
      </c>
    </row>
    <row r="137" spans="1:12" x14ac:dyDescent="0.25">
      <c r="K137" s="74">
        <v>44093</v>
      </c>
      <c r="L137" s="47">
        <v>102.2898</v>
      </c>
    </row>
    <row r="138" spans="1:12" x14ac:dyDescent="0.25">
      <c r="K138" s="74">
        <v>44100</v>
      </c>
      <c r="L138" s="47">
        <v>102.0616</v>
      </c>
    </row>
    <row r="139" spans="1:12" x14ac:dyDescent="0.25">
      <c r="K139" s="74">
        <v>44107</v>
      </c>
      <c r="L139" s="47">
        <v>101.3151</v>
      </c>
    </row>
    <row r="140" spans="1:12" x14ac:dyDescent="0.25">
      <c r="A140" s="25"/>
      <c r="B140" s="24"/>
      <c r="K140" s="74">
        <v>44114</v>
      </c>
      <c r="L140" s="47">
        <v>101.4434</v>
      </c>
    </row>
    <row r="141" spans="1:12" x14ac:dyDescent="0.25">
      <c r="A141" s="25"/>
      <c r="B141" s="24"/>
      <c r="K141" s="74">
        <v>44121</v>
      </c>
      <c r="L141" s="47">
        <v>102.3426</v>
      </c>
    </row>
    <row r="142" spans="1:12" x14ac:dyDescent="0.25">
      <c r="K142" s="74">
        <v>44128</v>
      </c>
      <c r="L142" s="47">
        <v>102.3985</v>
      </c>
    </row>
    <row r="143" spans="1:12" x14ac:dyDescent="0.25">
      <c r="K143" s="74">
        <v>44135</v>
      </c>
      <c r="L143" s="47">
        <v>102.1328</v>
      </c>
    </row>
    <row r="144" spans="1:12" x14ac:dyDescent="0.25">
      <c r="K144" s="74">
        <v>44142</v>
      </c>
      <c r="L144" s="47">
        <v>102.0847</v>
      </c>
    </row>
    <row r="145" spans="11:12" x14ac:dyDescent="0.25">
      <c r="K145" s="74">
        <v>44149</v>
      </c>
      <c r="L145" s="47">
        <v>102.01179999999999</v>
      </c>
    </row>
    <row r="146" spans="11:12" x14ac:dyDescent="0.25">
      <c r="K146" s="74">
        <v>44156</v>
      </c>
      <c r="L146" s="47">
        <v>102.37609999999999</v>
      </c>
    </row>
    <row r="147" spans="11:12" x14ac:dyDescent="0.25">
      <c r="K147" s="74">
        <v>44163</v>
      </c>
      <c r="L147" s="47">
        <v>102.51779999999999</v>
      </c>
    </row>
    <row r="148" spans="11:12" x14ac:dyDescent="0.25">
      <c r="K148" s="74">
        <v>44170</v>
      </c>
      <c r="L148" s="47">
        <v>102.6811</v>
      </c>
    </row>
    <row r="149" spans="11:12" x14ac:dyDescent="0.25">
      <c r="K149" s="74">
        <v>44177</v>
      </c>
      <c r="L149" s="47">
        <v>102.72669999999999</v>
      </c>
    </row>
    <row r="150" spans="11:12" x14ac:dyDescent="0.25">
      <c r="K150" s="74">
        <v>44184</v>
      </c>
      <c r="L150" s="47">
        <v>102.37990000000001</v>
      </c>
    </row>
    <row r="151" spans="11:12" x14ac:dyDescent="0.25">
      <c r="K151" s="74">
        <v>44191</v>
      </c>
      <c r="L151" s="47">
        <v>100.2247</v>
      </c>
    </row>
    <row r="152" spans="11:12" x14ac:dyDescent="0.25">
      <c r="K152" s="74">
        <v>44198</v>
      </c>
      <c r="L152" s="47">
        <v>98.051599999999993</v>
      </c>
    </row>
    <row r="153" spans="11:12" x14ac:dyDescent="0.25">
      <c r="K153" s="74">
        <v>44205</v>
      </c>
      <c r="L153" s="47">
        <v>99.664400000000001</v>
      </c>
    </row>
    <row r="154" spans="11:12" x14ac:dyDescent="0.25">
      <c r="K154" s="74">
        <v>44212</v>
      </c>
      <c r="L154" s="47">
        <v>102.32599999999999</v>
      </c>
    </row>
    <row r="155" spans="11:12" x14ac:dyDescent="0.25">
      <c r="K155" s="74">
        <v>44219</v>
      </c>
      <c r="L155" s="47">
        <v>102.92749999999999</v>
      </c>
    </row>
    <row r="156" spans="11:12" x14ac:dyDescent="0.25">
      <c r="K156" s="74">
        <v>44226</v>
      </c>
      <c r="L156" s="47">
        <v>102.12609999999999</v>
      </c>
    </row>
    <row r="157" spans="11:12" x14ac:dyDescent="0.25">
      <c r="K157" s="74" t="s">
        <v>53</v>
      </c>
      <c r="L157" s="47" t="s">
        <v>53</v>
      </c>
    </row>
    <row r="158" spans="11:12" x14ac:dyDescent="0.25">
      <c r="K158" s="74" t="s">
        <v>53</v>
      </c>
      <c r="L158" s="47" t="s">
        <v>53</v>
      </c>
    </row>
    <row r="159" spans="11:12" x14ac:dyDescent="0.25">
      <c r="K159" s="74" t="s">
        <v>53</v>
      </c>
      <c r="L159" s="47" t="s">
        <v>53</v>
      </c>
    </row>
    <row r="160" spans="11:12" x14ac:dyDescent="0.25">
      <c r="K160" s="74" t="s">
        <v>53</v>
      </c>
      <c r="L160" s="47" t="s">
        <v>53</v>
      </c>
    </row>
    <row r="161" spans="11:12" x14ac:dyDescent="0.25">
      <c r="K161" s="74" t="s">
        <v>53</v>
      </c>
      <c r="L161" s="47" t="s">
        <v>53</v>
      </c>
    </row>
    <row r="162" spans="11:12" x14ac:dyDescent="0.25">
      <c r="K162" s="74" t="s">
        <v>53</v>
      </c>
      <c r="L162" s="47" t="s">
        <v>53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98.860299999999995</v>
      </c>
    </row>
    <row r="260" spans="11:12" x14ac:dyDescent="0.25">
      <c r="K260" s="74">
        <v>43918</v>
      </c>
      <c r="L260" s="47">
        <v>97.921499999999995</v>
      </c>
    </row>
    <row r="261" spans="11:12" x14ac:dyDescent="0.25">
      <c r="K261" s="74">
        <v>43925</v>
      </c>
      <c r="L261" s="47">
        <v>98.312200000000004</v>
      </c>
    </row>
    <row r="262" spans="11:12" x14ac:dyDescent="0.25">
      <c r="K262" s="74">
        <v>43932</v>
      </c>
      <c r="L262" s="47">
        <v>99.705699999999993</v>
      </c>
    </row>
    <row r="263" spans="11:12" x14ac:dyDescent="0.25">
      <c r="K263" s="74">
        <v>43939</v>
      </c>
      <c r="L263" s="47">
        <v>99.7624</v>
      </c>
    </row>
    <row r="264" spans="11:12" x14ac:dyDescent="0.25">
      <c r="K264" s="74">
        <v>43946</v>
      </c>
      <c r="L264" s="47">
        <v>98.9803</v>
      </c>
    </row>
    <row r="265" spans="11:12" x14ac:dyDescent="0.25">
      <c r="K265" s="74">
        <v>43953</v>
      </c>
      <c r="L265" s="47">
        <v>98.753100000000003</v>
      </c>
    </row>
    <row r="266" spans="11:12" x14ac:dyDescent="0.25">
      <c r="K266" s="74">
        <v>43960</v>
      </c>
      <c r="L266" s="47">
        <v>98.740399999999994</v>
      </c>
    </row>
    <row r="267" spans="11:12" x14ac:dyDescent="0.25">
      <c r="K267" s="74">
        <v>43967</v>
      </c>
      <c r="L267" s="47">
        <v>99.388999999999996</v>
      </c>
    </row>
    <row r="268" spans="11:12" x14ac:dyDescent="0.25">
      <c r="K268" s="74">
        <v>43974</v>
      </c>
      <c r="L268" s="47">
        <v>99.671700000000001</v>
      </c>
    </row>
    <row r="269" spans="11:12" x14ac:dyDescent="0.25">
      <c r="K269" s="74">
        <v>43981</v>
      </c>
      <c r="L269" s="47">
        <v>99.836299999999994</v>
      </c>
    </row>
    <row r="270" spans="11:12" x14ac:dyDescent="0.25">
      <c r="K270" s="74">
        <v>43988</v>
      </c>
      <c r="L270" s="47">
        <v>100.6237</v>
      </c>
    </row>
    <row r="271" spans="11:12" x14ac:dyDescent="0.25">
      <c r="K271" s="74">
        <v>43995</v>
      </c>
      <c r="L271" s="47">
        <v>102.1313</v>
      </c>
    </row>
    <row r="272" spans="11:12" x14ac:dyDescent="0.25">
      <c r="K272" s="74">
        <v>44002</v>
      </c>
      <c r="L272" s="47">
        <v>103.3168</v>
      </c>
    </row>
    <row r="273" spans="11:12" x14ac:dyDescent="0.25">
      <c r="K273" s="74">
        <v>44009</v>
      </c>
      <c r="L273" s="47">
        <v>101.9855</v>
      </c>
    </row>
    <row r="274" spans="11:12" x14ac:dyDescent="0.25">
      <c r="K274" s="74">
        <v>44016</v>
      </c>
      <c r="L274" s="47">
        <v>104.79940000000001</v>
      </c>
    </row>
    <row r="275" spans="11:12" x14ac:dyDescent="0.25">
      <c r="K275" s="74">
        <v>44023</v>
      </c>
      <c r="L275" s="47">
        <v>104.3197</v>
      </c>
    </row>
    <row r="276" spans="11:12" x14ac:dyDescent="0.25">
      <c r="K276" s="74">
        <v>44030</v>
      </c>
      <c r="L276" s="47">
        <v>103.3567</v>
      </c>
    </row>
    <row r="277" spans="11:12" x14ac:dyDescent="0.25">
      <c r="K277" s="74">
        <v>44037</v>
      </c>
      <c r="L277" s="47">
        <v>102.9679</v>
      </c>
    </row>
    <row r="278" spans="11:12" x14ac:dyDescent="0.25">
      <c r="K278" s="74">
        <v>44044</v>
      </c>
      <c r="L278" s="47">
        <v>104.1541</v>
      </c>
    </row>
    <row r="279" spans="11:12" x14ac:dyDescent="0.25">
      <c r="K279" s="74">
        <v>44051</v>
      </c>
      <c r="L279" s="47">
        <v>103.5472</v>
      </c>
    </row>
    <row r="280" spans="11:12" x14ac:dyDescent="0.25">
      <c r="K280" s="74">
        <v>44058</v>
      </c>
      <c r="L280" s="47">
        <v>102.7959</v>
      </c>
    </row>
    <row r="281" spans="11:12" x14ac:dyDescent="0.25">
      <c r="K281" s="74">
        <v>44065</v>
      </c>
      <c r="L281" s="47">
        <v>102.90309999999999</v>
      </c>
    </row>
    <row r="282" spans="11:12" x14ac:dyDescent="0.25">
      <c r="K282" s="74">
        <v>44072</v>
      </c>
      <c r="L282" s="47">
        <v>103.1048</v>
      </c>
    </row>
    <row r="283" spans="11:12" x14ac:dyDescent="0.25">
      <c r="K283" s="74">
        <v>44079</v>
      </c>
      <c r="L283" s="47">
        <v>103.3937</v>
      </c>
    </row>
    <row r="284" spans="11:12" x14ac:dyDescent="0.25">
      <c r="K284" s="74">
        <v>44086</v>
      </c>
      <c r="L284" s="47">
        <v>104.75620000000001</v>
      </c>
    </row>
    <row r="285" spans="11:12" x14ac:dyDescent="0.25">
      <c r="K285" s="74">
        <v>44093</v>
      </c>
      <c r="L285" s="47">
        <v>104.85380000000001</v>
      </c>
    </row>
    <row r="286" spans="11:12" x14ac:dyDescent="0.25">
      <c r="K286" s="74">
        <v>44100</v>
      </c>
      <c r="L286" s="47">
        <v>104.04859999999999</v>
      </c>
    </row>
    <row r="287" spans="11:12" x14ac:dyDescent="0.25">
      <c r="K287" s="74">
        <v>44107</v>
      </c>
      <c r="L287" s="47">
        <v>103.4646</v>
      </c>
    </row>
    <row r="288" spans="11:12" x14ac:dyDescent="0.25">
      <c r="K288" s="74">
        <v>44114</v>
      </c>
      <c r="L288" s="47">
        <v>103.46850000000001</v>
      </c>
    </row>
    <row r="289" spans="11:12" x14ac:dyDescent="0.25">
      <c r="K289" s="74">
        <v>44121</v>
      </c>
      <c r="L289" s="47">
        <v>104.4683</v>
      </c>
    </row>
    <row r="290" spans="11:12" x14ac:dyDescent="0.25">
      <c r="K290" s="74">
        <v>44128</v>
      </c>
      <c r="L290" s="47">
        <v>103.8383</v>
      </c>
    </row>
    <row r="291" spans="11:12" x14ac:dyDescent="0.25">
      <c r="K291" s="74">
        <v>44135</v>
      </c>
      <c r="L291" s="47">
        <v>102.605</v>
      </c>
    </row>
    <row r="292" spans="11:12" x14ac:dyDescent="0.25">
      <c r="K292" s="74">
        <v>44142</v>
      </c>
      <c r="L292" s="47">
        <v>102.51779999999999</v>
      </c>
    </row>
    <row r="293" spans="11:12" x14ac:dyDescent="0.25">
      <c r="K293" s="74">
        <v>44149</v>
      </c>
      <c r="L293" s="47">
        <v>102.3139</v>
      </c>
    </row>
    <row r="294" spans="11:12" x14ac:dyDescent="0.25">
      <c r="K294" s="74">
        <v>44156</v>
      </c>
      <c r="L294" s="47">
        <v>102.56570000000001</v>
      </c>
    </row>
    <row r="295" spans="11:12" x14ac:dyDescent="0.25">
      <c r="K295" s="74">
        <v>44163</v>
      </c>
      <c r="L295" s="47">
        <v>102.7294</v>
      </c>
    </row>
    <row r="296" spans="11:12" x14ac:dyDescent="0.25">
      <c r="K296" s="74">
        <v>44170</v>
      </c>
      <c r="L296" s="47">
        <v>103.63720000000001</v>
      </c>
    </row>
    <row r="297" spans="11:12" x14ac:dyDescent="0.25">
      <c r="K297" s="74">
        <v>44177</v>
      </c>
      <c r="L297" s="47">
        <v>104.05929999999999</v>
      </c>
    </row>
    <row r="298" spans="11:12" x14ac:dyDescent="0.25">
      <c r="K298" s="74">
        <v>44184</v>
      </c>
      <c r="L298" s="47">
        <v>105.04259999999999</v>
      </c>
    </row>
    <row r="299" spans="11:12" x14ac:dyDescent="0.25">
      <c r="K299" s="74">
        <v>44191</v>
      </c>
      <c r="L299" s="47">
        <v>104.7881</v>
      </c>
    </row>
    <row r="300" spans="11:12" x14ac:dyDescent="0.25">
      <c r="K300" s="74">
        <v>44198</v>
      </c>
      <c r="L300" s="47">
        <v>103.8288</v>
      </c>
    </row>
    <row r="301" spans="11:12" x14ac:dyDescent="0.25">
      <c r="K301" s="74">
        <v>44205</v>
      </c>
      <c r="L301" s="47">
        <v>103.8921</v>
      </c>
    </row>
    <row r="302" spans="11:12" x14ac:dyDescent="0.25">
      <c r="K302" s="74">
        <v>44212</v>
      </c>
      <c r="L302" s="47">
        <v>104.6448</v>
      </c>
    </row>
    <row r="303" spans="11:12" x14ac:dyDescent="0.25">
      <c r="K303" s="74">
        <v>44219</v>
      </c>
      <c r="L303" s="47">
        <v>105.21080000000001</v>
      </c>
    </row>
    <row r="304" spans="11:12" x14ac:dyDescent="0.25">
      <c r="K304" s="74">
        <v>44226</v>
      </c>
      <c r="L304" s="47">
        <v>104.4576</v>
      </c>
    </row>
    <row r="305" spans="11:12" x14ac:dyDescent="0.25">
      <c r="K305" s="74" t="s">
        <v>53</v>
      </c>
      <c r="L305" s="47" t="s">
        <v>53</v>
      </c>
    </row>
    <row r="306" spans="11:12" x14ac:dyDescent="0.25">
      <c r="K306" s="74" t="s">
        <v>53</v>
      </c>
      <c r="L306" s="47" t="s">
        <v>53</v>
      </c>
    </row>
    <row r="307" spans="11:12" x14ac:dyDescent="0.25">
      <c r="K307" s="74" t="s">
        <v>53</v>
      </c>
      <c r="L307" s="47" t="s">
        <v>53</v>
      </c>
    </row>
    <row r="308" spans="11:12" x14ac:dyDescent="0.25">
      <c r="K308" s="74" t="s">
        <v>53</v>
      </c>
      <c r="L308" s="47" t="s">
        <v>53</v>
      </c>
    </row>
    <row r="309" spans="11:12" x14ac:dyDescent="0.25">
      <c r="K309" s="74" t="s">
        <v>53</v>
      </c>
      <c r="L309" s="47" t="s">
        <v>53</v>
      </c>
    </row>
    <row r="310" spans="11:12" x14ac:dyDescent="0.25">
      <c r="K310" s="74" t="s">
        <v>53</v>
      </c>
      <c r="L310" s="47" t="s">
        <v>53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1BEBF-612D-4056-94D0-422969EA9669}">
  <sheetPr codeName="Sheet21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36</v>
      </c>
    </row>
    <row r="2" spans="1:12" ht="19.5" customHeight="1" x14ac:dyDescent="0.3">
      <c r="A2" s="7" t="str">
        <f>"Weekly Payroll Jobs and Wages in Australia - " &amp;$L$1</f>
        <v>Weekly Payroll Jobs and Wages in Australia - Arts and recreation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44226</v>
      </c>
    </row>
    <row r="3" spans="1:12" ht="15" customHeight="1" x14ac:dyDescent="0.25">
      <c r="A3" s="38" t="str">
        <f>"Week ending "&amp;TEXT($L$2,"dddd dd mmmm yyyy")</f>
        <v>Week ending Saturday 30 January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44198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44205</v>
      </c>
    </row>
    <row r="6" spans="1:12" ht="16.5" customHeight="1" thickBot="1" x14ac:dyDescent="0.3">
      <c r="A6" s="36" t="str">
        <f>"Change in payroll jobs and total wages, "&amp;$L$1</f>
        <v>Change in payroll jobs and total wages, Arts and recreation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44212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44219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C8" s="95" t="str">
        <f>"% Change between " &amp; TEXT($L$4,"dd mmm yyyy")&amp;" and "&amp; TEXT($L$2,"dd mmm yyyy") &amp; " (monthly change)"</f>
        <v>% Change between 02 Jan 2021 and 30 Jan 2021 (monthly change)</v>
      </c>
      <c r="D8" s="78" t="str">
        <f>"% Change between " &amp; TEXT($L$7,"dd mmm yyyy")&amp;" and "&amp; TEXT($L$2,"dd mmm yyyy") &amp; " (weekly change)"</f>
        <v>% Change between 23 Jan 2021 and 30 Jan 2021 (weekly change)</v>
      </c>
      <c r="E8" s="80" t="str">
        <f>"% Change between " &amp; TEXT($L$6,"dd mmm yyyy")&amp;" and "&amp; TEXT($L$7,"dd mmm yyyy") &amp; " (weekly change)"</f>
        <v>% Change between 16 Jan 2021 and 23 Jan 2021 (weekly change)</v>
      </c>
      <c r="F8" s="93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G8" s="95" t="str">
        <f>"% Change between " &amp; TEXT($L$4,"dd mmm yyyy")&amp;" and "&amp; TEXT($L$2,"dd mmm yyyy") &amp; " (monthly change)"</f>
        <v>% Change between 02 Jan 2021 and 30 Jan 2021 (monthly change)</v>
      </c>
      <c r="H8" s="78" t="str">
        <f>"% Change between " &amp; TEXT($L$7,"dd mmm yyyy")&amp;" and "&amp; TEXT($L$2,"dd mmm yyyy") &amp; " (weekly change)"</f>
        <v>% Change between 23 Jan 2021 and 30 Jan 2021 (weekly change)</v>
      </c>
      <c r="I8" s="80" t="str">
        <f>"% Change between " &amp; TEXT($L$6,"dd mmm yyyy")&amp;" and "&amp; TEXT($L$7,"dd mmm yyyy") &amp; " (weekly change)"</f>
        <v>% Change between 16 Jan 2021 and 23 Jan 2021 (weekly change)</v>
      </c>
      <c r="J8" s="57"/>
      <c r="K8" s="43" t="s">
        <v>68</v>
      </c>
      <c r="L8" s="44">
        <v>44226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-5.5099581687194976E-2</v>
      </c>
      <c r="C11" s="32">
        <v>5.0031700530063894E-2</v>
      </c>
      <c r="D11" s="32">
        <v>6.9733143458610147E-3</v>
      </c>
      <c r="E11" s="32">
        <v>4.390438048804679E-3</v>
      </c>
      <c r="F11" s="32">
        <v>-2.6641474865312875E-2</v>
      </c>
      <c r="G11" s="32">
        <v>1.0988246753833364E-2</v>
      </c>
      <c r="H11" s="32">
        <v>1.0602110183248747E-2</v>
      </c>
      <c r="I11" s="68">
        <v>1.5829405389842233E-3</v>
      </c>
      <c r="J11" s="46"/>
      <c r="K11" s="46"/>
      <c r="L11" s="47"/>
    </row>
    <row r="12" spans="1:12" x14ac:dyDescent="0.25">
      <c r="A12" s="69" t="s">
        <v>6</v>
      </c>
      <c r="B12" s="32">
        <v>-9.8296150387530479E-2</v>
      </c>
      <c r="C12" s="32">
        <v>4.1882638167334729E-2</v>
      </c>
      <c r="D12" s="32">
        <v>3.4782815887917096E-3</v>
      </c>
      <c r="E12" s="32">
        <v>-7.4730992077568503E-3</v>
      </c>
      <c r="F12" s="32">
        <v>-7.1373839979881559E-2</v>
      </c>
      <c r="G12" s="32">
        <v>2.537732169699769E-3</v>
      </c>
      <c r="H12" s="32">
        <v>5.6751750495389608E-3</v>
      </c>
      <c r="I12" s="68">
        <v>-1.3979726202254961E-2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-3.8152562574493509E-2</v>
      </c>
      <c r="C13" s="32">
        <v>5.3786889527291715E-2</v>
      </c>
      <c r="D13" s="32">
        <v>1.1168192771084273E-2</v>
      </c>
      <c r="E13" s="32">
        <v>1.1287429819089256E-2</v>
      </c>
      <c r="F13" s="32">
        <v>3.3830505933674093E-3</v>
      </c>
      <c r="G13" s="32">
        <v>3.4908659747773241E-2</v>
      </c>
      <c r="H13" s="32">
        <v>2.7225855003756738E-2</v>
      </c>
      <c r="I13" s="68">
        <v>8.3042874972367731E-3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-4.6533481874021509E-2</v>
      </c>
      <c r="C14" s="32">
        <v>3.7906588003933095E-2</v>
      </c>
      <c r="D14" s="32">
        <v>1.5897147990118876E-2</v>
      </c>
      <c r="E14" s="32">
        <v>1.6710048523409515E-3</v>
      </c>
      <c r="F14" s="32">
        <v>-4.2668461805123292E-2</v>
      </c>
      <c r="G14" s="32">
        <v>-3.3131299852267038E-2</v>
      </c>
      <c r="H14" s="32">
        <v>-4.7759025256506327E-3</v>
      </c>
      <c r="I14" s="68">
        <v>2.8837923164815038E-3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-5.0872323552735965E-2</v>
      </c>
      <c r="C15" s="32">
        <v>9.1269660360154825E-2</v>
      </c>
      <c r="D15" s="32">
        <v>1.5893899204243889E-2</v>
      </c>
      <c r="E15" s="32">
        <v>2.2899934881701833E-2</v>
      </c>
      <c r="F15" s="32">
        <v>-2.2668794198604791E-3</v>
      </c>
      <c r="G15" s="32">
        <v>5.1919293891461882E-2</v>
      </c>
      <c r="H15" s="32">
        <v>1.7734030196244976E-2</v>
      </c>
      <c r="I15" s="68">
        <v>1.9121829265247969E-2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-1.0367031208322275E-2</v>
      </c>
      <c r="C16" s="32">
        <v>4.9127361158239902E-2</v>
      </c>
      <c r="D16" s="32">
        <v>-1.8067435951725663E-2</v>
      </c>
      <c r="E16" s="32">
        <v>5.5889710970351558E-3</v>
      </c>
      <c r="F16" s="32">
        <v>-5.7182849399303182E-3</v>
      </c>
      <c r="G16" s="32">
        <v>9.7577796628380842E-3</v>
      </c>
      <c r="H16" s="32">
        <v>-6.3611420761132687E-3</v>
      </c>
      <c r="I16" s="68">
        <v>1.1520477221009573E-2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-4.7714285714285709E-2</v>
      </c>
      <c r="C17" s="32">
        <v>9.4696016771488534E-2</v>
      </c>
      <c r="D17" s="32">
        <v>1.6884128529698117E-2</v>
      </c>
      <c r="E17" s="32">
        <v>1.4487981560750818E-2</v>
      </c>
      <c r="F17" s="32">
        <v>8.5860088125879752E-3</v>
      </c>
      <c r="G17" s="32">
        <v>1.8911051167336712E-2</v>
      </c>
      <c r="H17" s="32">
        <v>2.5036286852902601E-2</v>
      </c>
      <c r="I17" s="68">
        <v>1.8464343252525328E-2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4.5485770363100642E-3</v>
      </c>
      <c r="C18" s="32">
        <v>9.8910359634997391E-2</v>
      </c>
      <c r="D18" s="32">
        <v>4.7196930946291626E-2</v>
      </c>
      <c r="E18" s="32">
        <v>1.4004149377593311E-2</v>
      </c>
      <c r="F18" s="32">
        <v>3.3862237492530367E-2</v>
      </c>
      <c r="G18" s="32">
        <v>2.8819333925186763E-2</v>
      </c>
      <c r="H18" s="32">
        <v>9.6158991689443418E-3</v>
      </c>
      <c r="I18" s="68">
        <v>-1.6401081795057726E-3</v>
      </c>
      <c r="J18" s="46"/>
      <c r="K18" s="46"/>
      <c r="L18" s="47"/>
    </row>
    <row r="19" spans="1:12" x14ac:dyDescent="0.25">
      <c r="A19" s="70" t="s">
        <v>1</v>
      </c>
      <c r="B19" s="32">
        <v>-0.12876321051128259</v>
      </c>
      <c r="C19" s="32">
        <v>2.8388401888064685E-2</v>
      </c>
      <c r="D19" s="32">
        <v>-1.7332474226804173E-2</v>
      </c>
      <c r="E19" s="32">
        <v>1.6134236850597894E-3</v>
      </c>
      <c r="F19" s="32">
        <v>4.8882839835471259E-3</v>
      </c>
      <c r="G19" s="32">
        <v>3.3898531318906189E-2</v>
      </c>
      <c r="H19" s="32">
        <v>1.4563561848257578E-5</v>
      </c>
      <c r="I19" s="68">
        <v>-1.762763061911865E-2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-7.5363813525005097E-2</v>
      </c>
      <c r="C21" s="32">
        <v>3.3251551960631787E-2</v>
      </c>
      <c r="D21" s="32">
        <v>8.3552985661647927E-3</v>
      </c>
      <c r="E21" s="32">
        <v>1.2297233813247654E-3</v>
      </c>
      <c r="F21" s="32">
        <v>-4.3481771108385026E-2</v>
      </c>
      <c r="G21" s="32">
        <v>4.0167563138944207E-3</v>
      </c>
      <c r="H21" s="32">
        <v>1.707339540664865E-2</v>
      </c>
      <c r="I21" s="68">
        <v>2.2326715725422552E-3</v>
      </c>
      <c r="J21" s="46"/>
      <c r="K21" s="46"/>
      <c r="L21" s="46"/>
    </row>
    <row r="22" spans="1:12" x14ac:dyDescent="0.25">
      <c r="A22" s="69" t="s">
        <v>13</v>
      </c>
      <c r="B22" s="32">
        <v>-6.6945420715319393E-2</v>
      </c>
      <c r="C22" s="32">
        <v>5.9212084072181037E-2</v>
      </c>
      <c r="D22" s="32">
        <v>5.126387290746548E-3</v>
      </c>
      <c r="E22" s="32">
        <v>5.8241553108082655E-3</v>
      </c>
      <c r="F22" s="32">
        <v>-2.1760214643580134E-2</v>
      </c>
      <c r="G22" s="32">
        <v>1.8342250673663907E-2</v>
      </c>
      <c r="H22" s="32">
        <v>2.2108818917387918E-3</v>
      </c>
      <c r="I22" s="68">
        <v>1.0462107177231506E-3</v>
      </c>
      <c r="J22" s="46"/>
      <c r="K22" s="52" t="s">
        <v>12</v>
      </c>
      <c r="L22" s="46" t="s">
        <v>60</v>
      </c>
    </row>
    <row r="23" spans="1:12" x14ac:dyDescent="0.25">
      <c r="A23" s="70" t="s">
        <v>69</v>
      </c>
      <c r="B23" s="32">
        <v>-5.9481045503449237E-2</v>
      </c>
      <c r="C23" s="32">
        <v>0.11478058660265544</v>
      </c>
      <c r="D23" s="32">
        <v>1.9422417341198983E-2</v>
      </c>
      <c r="E23" s="32">
        <v>1.2150246476428483E-2</v>
      </c>
      <c r="F23" s="32">
        <v>0.30899866422380851</v>
      </c>
      <c r="G23" s="32">
        <v>7.3450774866006041E-2</v>
      </c>
      <c r="H23" s="32">
        <v>3.3165491801956382E-3</v>
      </c>
      <c r="I23" s="68">
        <v>1.3219480465134881E-2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-5.3258023990922387E-2</v>
      </c>
      <c r="C24" s="32">
        <v>4.459321692861451E-2</v>
      </c>
      <c r="D24" s="32">
        <v>8.1041253128506519E-3</v>
      </c>
      <c r="E24" s="32">
        <v>1.2313408653950031E-3</v>
      </c>
      <c r="F24" s="32">
        <v>2.0177673137651064E-2</v>
      </c>
      <c r="G24" s="32">
        <v>4.1789317541067961E-2</v>
      </c>
      <c r="H24" s="32">
        <v>2.457512502531789E-2</v>
      </c>
      <c r="I24" s="68">
        <v>2.0021324099268378E-2</v>
      </c>
      <c r="J24" s="46"/>
      <c r="K24" s="46" t="s">
        <v>69</v>
      </c>
      <c r="L24" s="47">
        <v>84.37</v>
      </c>
    </row>
    <row r="25" spans="1:12" x14ac:dyDescent="0.25">
      <c r="A25" s="69" t="s">
        <v>47</v>
      </c>
      <c r="B25" s="32">
        <v>-6.9804814956347938E-2</v>
      </c>
      <c r="C25" s="32">
        <v>3.6430957683741605E-2</v>
      </c>
      <c r="D25" s="32">
        <v>1.180434713829337E-3</v>
      </c>
      <c r="E25" s="32">
        <v>4.7480374778419154E-4</v>
      </c>
      <c r="F25" s="32">
        <v>-7.4718067478370953E-2</v>
      </c>
      <c r="G25" s="32">
        <v>3.4362489443426902E-3</v>
      </c>
      <c r="H25" s="32">
        <v>9.3495231452895844E-3</v>
      </c>
      <c r="I25" s="68">
        <v>-1.0493044465393564E-2</v>
      </c>
      <c r="J25" s="46"/>
      <c r="K25" s="46" t="s">
        <v>46</v>
      </c>
      <c r="L25" s="47">
        <v>90.63</v>
      </c>
    </row>
    <row r="26" spans="1:12" x14ac:dyDescent="0.25">
      <c r="A26" s="69" t="s">
        <v>48</v>
      </c>
      <c r="B26" s="32">
        <v>-6.4987847902783225E-2</v>
      </c>
      <c r="C26" s="32">
        <v>4.089722888937386E-2</v>
      </c>
      <c r="D26" s="32">
        <v>3.7520515086479911E-3</v>
      </c>
      <c r="E26" s="32">
        <v>5.1180103206158734E-3</v>
      </c>
      <c r="F26" s="32">
        <v>-8.060918116451965E-2</v>
      </c>
      <c r="G26" s="32">
        <v>-9.5910866227724156E-3</v>
      </c>
      <c r="H26" s="32">
        <v>5.9131827136238435E-4</v>
      </c>
      <c r="I26" s="68">
        <v>-1.5743184130092902E-2</v>
      </c>
      <c r="J26" s="46"/>
      <c r="K26" s="46" t="s">
        <v>47</v>
      </c>
      <c r="L26" s="47">
        <v>89.75</v>
      </c>
    </row>
    <row r="27" spans="1:12" ht="17.25" customHeight="1" x14ac:dyDescent="0.25">
      <c r="A27" s="69" t="s">
        <v>49</v>
      </c>
      <c r="B27" s="32">
        <v>-1.7567454943223204E-2</v>
      </c>
      <c r="C27" s="32">
        <v>5.4792237570605806E-2</v>
      </c>
      <c r="D27" s="32">
        <v>4.3527344374034715E-3</v>
      </c>
      <c r="E27" s="32">
        <v>1.1036933347690292E-2</v>
      </c>
      <c r="F27" s="32">
        <v>-2.3371212274141628E-2</v>
      </c>
      <c r="G27" s="32">
        <v>1.0963638912840912E-2</v>
      </c>
      <c r="H27" s="32">
        <v>4.3965753074799441E-3</v>
      </c>
      <c r="I27" s="68">
        <v>-3.4890862324922223E-3</v>
      </c>
      <c r="J27" s="59"/>
      <c r="K27" s="50" t="s">
        <v>48</v>
      </c>
      <c r="L27" s="47">
        <v>89.83</v>
      </c>
    </row>
    <row r="28" spans="1:12" x14ac:dyDescent="0.25">
      <c r="A28" s="69" t="s">
        <v>50</v>
      </c>
      <c r="B28" s="32">
        <v>3.4757724318777772E-2</v>
      </c>
      <c r="C28" s="32">
        <v>5.3495066744051245E-2</v>
      </c>
      <c r="D28" s="32">
        <v>6.862658087419593E-3</v>
      </c>
      <c r="E28" s="32">
        <v>5.5778670236501515E-3</v>
      </c>
      <c r="F28" s="32">
        <v>1.4897316408026828E-2</v>
      </c>
      <c r="G28" s="32">
        <v>-3.0152419614842052E-2</v>
      </c>
      <c r="H28" s="32">
        <v>5.164630886057564E-3</v>
      </c>
      <c r="I28" s="68">
        <v>-1.9952667311667893E-2</v>
      </c>
      <c r="J28" s="54"/>
      <c r="K28" s="41" t="s">
        <v>49</v>
      </c>
      <c r="L28" s="47">
        <v>93.14</v>
      </c>
    </row>
    <row r="29" spans="1:12" ht="15.75" thickBot="1" x14ac:dyDescent="0.3">
      <c r="A29" s="71" t="s">
        <v>51</v>
      </c>
      <c r="B29" s="72">
        <v>4.168436293436284E-2</v>
      </c>
      <c r="C29" s="72">
        <v>8.2975413948820798E-2</v>
      </c>
      <c r="D29" s="72">
        <v>1.1419868791002763E-2</v>
      </c>
      <c r="E29" s="72">
        <v>1.7644253695755951E-2</v>
      </c>
      <c r="F29" s="72">
        <v>0.27098820036722038</v>
      </c>
      <c r="G29" s="72">
        <v>8.0951403388149323E-2</v>
      </c>
      <c r="H29" s="72">
        <v>1.8315015439898552E-2</v>
      </c>
      <c r="I29" s="73">
        <v>-1.5238497378940563E-2</v>
      </c>
      <c r="J29" s="54"/>
      <c r="K29" s="41" t="s">
        <v>50</v>
      </c>
      <c r="L29" s="47">
        <v>98.22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96.19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Arts and recreation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69</v>
      </c>
      <c r="L33" s="47">
        <v>92.26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93.91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92.91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93.15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97.82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102.77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102.99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69</v>
      </c>
      <c r="L42" s="47">
        <v>94.05</v>
      </c>
    </row>
    <row r="43" spans="1:12" x14ac:dyDescent="0.25">
      <c r="K43" s="46" t="s">
        <v>46</v>
      </c>
      <c r="L43" s="47">
        <v>94.67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93.02</v>
      </c>
    </row>
    <row r="45" spans="1:12" ht="15.4" customHeight="1" x14ac:dyDescent="0.25">
      <c r="A45" s="26" t="str">
        <f>"Indexed number of payroll jobs in "&amp;$L$1&amp;" each week by age group"</f>
        <v>Indexed number of payroll jobs in Arts and recreation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93.5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98.24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103.48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104.17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86.02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91.89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91.2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84.52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91.84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86.49</v>
      </c>
    </row>
    <row r="59" spans="1:12" ht="15.4" customHeight="1" x14ac:dyDescent="0.25">
      <c r="K59" s="41" t="s">
        <v>2</v>
      </c>
      <c r="L59" s="47">
        <v>95.91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Arts and recreation services each week by State and Territory</v>
      </c>
      <c r="K60" s="41" t="s">
        <v>1</v>
      </c>
      <c r="L60" s="47">
        <v>82.72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87.86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94.11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91.45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89.5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96.34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91.22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98.06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86.09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88.27</v>
      </c>
    </row>
    <row r="72" spans="1:12" ht="15.4" customHeight="1" x14ac:dyDescent="0.25">
      <c r="K72" s="46" t="s">
        <v>5</v>
      </c>
      <c r="L72" s="47">
        <v>95.13</v>
      </c>
    </row>
    <row r="73" spans="1:12" ht="15.4" customHeight="1" x14ac:dyDescent="0.25">
      <c r="K73" s="46" t="s">
        <v>44</v>
      </c>
      <c r="L73" s="47">
        <v>92.88</v>
      </c>
    </row>
    <row r="74" spans="1:12" ht="15.4" customHeight="1" x14ac:dyDescent="0.25">
      <c r="K74" s="50" t="s">
        <v>4</v>
      </c>
      <c r="L74" s="47">
        <v>90.91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Arts and recreation services each week by State and Territory</v>
      </c>
      <c r="K75" s="41" t="s">
        <v>3</v>
      </c>
      <c r="L75" s="47">
        <v>95.65</v>
      </c>
    </row>
    <row r="76" spans="1:12" ht="15.4" customHeight="1" x14ac:dyDescent="0.25">
      <c r="K76" s="41" t="s">
        <v>43</v>
      </c>
      <c r="L76" s="47">
        <v>92.48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102.52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84.41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84.77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89.72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88.78</v>
      </c>
    </row>
    <row r="85" spans="1:12" ht="15.4" customHeight="1" x14ac:dyDescent="0.25">
      <c r="K85" s="50" t="s">
        <v>4</v>
      </c>
      <c r="L85" s="47">
        <v>86.03</v>
      </c>
    </row>
    <row r="86" spans="1:12" ht="15.4" customHeight="1" x14ac:dyDescent="0.25">
      <c r="K86" s="41" t="s">
        <v>3</v>
      </c>
      <c r="L86" s="47">
        <v>92.39</v>
      </c>
    </row>
    <row r="87" spans="1:12" ht="15.4" customHeight="1" x14ac:dyDescent="0.25">
      <c r="K87" s="41" t="s">
        <v>43</v>
      </c>
      <c r="L87" s="47">
        <v>86.19</v>
      </c>
    </row>
    <row r="88" spans="1:12" ht="15.4" customHeight="1" x14ac:dyDescent="0.25">
      <c r="K88" s="41" t="s">
        <v>2</v>
      </c>
      <c r="L88" s="47">
        <v>84.74</v>
      </c>
    </row>
    <row r="89" spans="1:12" ht="15.4" customHeight="1" x14ac:dyDescent="0.25">
      <c r="K89" s="41" t="s">
        <v>1</v>
      </c>
      <c r="L89" s="47">
        <v>84.35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88.72</v>
      </c>
    </row>
    <row r="92" spans="1:12" ht="15" customHeight="1" x14ac:dyDescent="0.25">
      <c r="K92" s="46" t="s">
        <v>5</v>
      </c>
      <c r="L92" s="47">
        <v>94.36</v>
      </c>
    </row>
    <row r="93" spans="1:12" ht="15" customHeight="1" x14ac:dyDescent="0.25">
      <c r="A93" s="26"/>
      <c r="K93" s="46" t="s">
        <v>44</v>
      </c>
      <c r="L93" s="47">
        <v>92.28</v>
      </c>
    </row>
    <row r="94" spans="1:12" ht="15" customHeight="1" x14ac:dyDescent="0.25">
      <c r="K94" s="50" t="s">
        <v>4</v>
      </c>
      <c r="L94" s="47">
        <v>93.52</v>
      </c>
    </row>
    <row r="95" spans="1:12" ht="15" customHeight="1" x14ac:dyDescent="0.25">
      <c r="K95" s="41" t="s">
        <v>3</v>
      </c>
      <c r="L95" s="47">
        <v>99.58</v>
      </c>
    </row>
    <row r="96" spans="1:12" ht="15" customHeight="1" x14ac:dyDescent="0.25">
      <c r="K96" s="41" t="s">
        <v>43</v>
      </c>
      <c r="L96" s="47">
        <v>92.19</v>
      </c>
    </row>
    <row r="97" spans="1:12" ht="15" customHeight="1" x14ac:dyDescent="0.25">
      <c r="K97" s="41" t="s">
        <v>2</v>
      </c>
      <c r="L97" s="47">
        <v>91.06</v>
      </c>
    </row>
    <row r="98" spans="1:12" ht="15" customHeight="1" x14ac:dyDescent="0.25">
      <c r="K98" s="41" t="s">
        <v>1</v>
      </c>
      <c r="L98" s="47">
        <v>89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88.83</v>
      </c>
    </row>
    <row r="101" spans="1:12" x14ac:dyDescent="0.25">
      <c r="A101" s="25"/>
      <c r="B101" s="24"/>
      <c r="K101" s="46" t="s">
        <v>5</v>
      </c>
      <c r="L101" s="47">
        <v>95.37</v>
      </c>
    </row>
    <row r="102" spans="1:12" x14ac:dyDescent="0.25">
      <c r="A102" s="25"/>
      <c r="B102" s="24"/>
      <c r="K102" s="46" t="s">
        <v>44</v>
      </c>
      <c r="L102" s="47">
        <v>93.62</v>
      </c>
    </row>
    <row r="103" spans="1:12" x14ac:dyDescent="0.25">
      <c r="A103" s="25"/>
      <c r="B103" s="24"/>
      <c r="K103" s="50" t="s">
        <v>4</v>
      </c>
      <c r="L103" s="47">
        <v>94.89</v>
      </c>
    </row>
    <row r="104" spans="1:12" x14ac:dyDescent="0.25">
      <c r="A104" s="25"/>
      <c r="B104" s="24"/>
      <c r="K104" s="41" t="s">
        <v>3</v>
      </c>
      <c r="L104" s="47">
        <v>97.13</v>
      </c>
    </row>
    <row r="105" spans="1:12" x14ac:dyDescent="0.25">
      <c r="A105" s="25"/>
      <c r="B105" s="24"/>
      <c r="K105" s="41" t="s">
        <v>43</v>
      </c>
      <c r="L105" s="47">
        <v>93.64</v>
      </c>
    </row>
    <row r="106" spans="1:12" x14ac:dyDescent="0.25">
      <c r="A106" s="25"/>
      <c r="B106" s="24"/>
      <c r="K106" s="41" t="s">
        <v>2</v>
      </c>
      <c r="L106" s="47">
        <v>95.31</v>
      </c>
    </row>
    <row r="107" spans="1:12" x14ac:dyDescent="0.25">
      <c r="A107" s="25"/>
      <c r="B107" s="24"/>
      <c r="K107" s="41" t="s">
        <v>1</v>
      </c>
      <c r="L107" s="47">
        <v>87.67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92.698700000000002</v>
      </c>
    </row>
    <row r="112" spans="1:12" x14ac:dyDescent="0.25">
      <c r="K112" s="74">
        <v>43918</v>
      </c>
      <c r="L112" s="47">
        <v>80.591999999999999</v>
      </c>
    </row>
    <row r="113" spans="11:12" x14ac:dyDescent="0.25">
      <c r="K113" s="74">
        <v>43925</v>
      </c>
      <c r="L113" s="47">
        <v>71.379900000000006</v>
      </c>
    </row>
    <row r="114" spans="11:12" x14ac:dyDescent="0.25">
      <c r="K114" s="74">
        <v>43932</v>
      </c>
      <c r="L114" s="47">
        <v>70.157399999999996</v>
      </c>
    </row>
    <row r="115" spans="11:12" x14ac:dyDescent="0.25">
      <c r="K115" s="74">
        <v>43939</v>
      </c>
      <c r="L115" s="47">
        <v>72.377399999999994</v>
      </c>
    </row>
    <row r="116" spans="11:12" x14ac:dyDescent="0.25">
      <c r="K116" s="74">
        <v>43946</v>
      </c>
      <c r="L116" s="47">
        <v>75.590299999999999</v>
      </c>
    </row>
    <row r="117" spans="11:12" x14ac:dyDescent="0.25">
      <c r="K117" s="74">
        <v>43953</v>
      </c>
      <c r="L117" s="47">
        <v>76.884699999999995</v>
      </c>
    </row>
    <row r="118" spans="11:12" x14ac:dyDescent="0.25">
      <c r="K118" s="74">
        <v>43960</v>
      </c>
      <c r="L118" s="47">
        <v>75.296899999999994</v>
      </c>
    </row>
    <row r="119" spans="11:12" x14ac:dyDescent="0.25">
      <c r="K119" s="74">
        <v>43967</v>
      </c>
      <c r="L119" s="47">
        <v>74.831500000000005</v>
      </c>
    </row>
    <row r="120" spans="11:12" x14ac:dyDescent="0.25">
      <c r="K120" s="74">
        <v>43974</v>
      </c>
      <c r="L120" s="47">
        <v>75.477599999999995</v>
      </c>
    </row>
    <row r="121" spans="11:12" x14ac:dyDescent="0.25">
      <c r="K121" s="74">
        <v>43981</v>
      </c>
      <c r="L121" s="47">
        <v>75.902299999999997</v>
      </c>
    </row>
    <row r="122" spans="11:12" x14ac:dyDescent="0.25">
      <c r="K122" s="74">
        <v>43988</v>
      </c>
      <c r="L122" s="47">
        <v>78.290099999999995</v>
      </c>
    </row>
    <row r="123" spans="11:12" x14ac:dyDescent="0.25">
      <c r="K123" s="74">
        <v>43995</v>
      </c>
      <c r="L123" s="47">
        <v>80.215000000000003</v>
      </c>
    </row>
    <row r="124" spans="11:12" x14ac:dyDescent="0.25">
      <c r="K124" s="74">
        <v>44002</v>
      </c>
      <c r="L124" s="47">
        <v>81.909700000000001</v>
      </c>
    </row>
    <row r="125" spans="11:12" x14ac:dyDescent="0.25">
      <c r="K125" s="74">
        <v>44009</v>
      </c>
      <c r="L125" s="47">
        <v>80.0976</v>
      </c>
    </row>
    <row r="126" spans="11:12" x14ac:dyDescent="0.25">
      <c r="K126" s="74">
        <v>44016</v>
      </c>
      <c r="L126" s="47">
        <v>83.501000000000005</v>
      </c>
    </row>
    <row r="127" spans="11:12" x14ac:dyDescent="0.25">
      <c r="K127" s="74">
        <v>44023</v>
      </c>
      <c r="L127" s="47">
        <v>86.311899999999994</v>
      </c>
    </row>
    <row r="128" spans="11:12" x14ac:dyDescent="0.25">
      <c r="K128" s="74">
        <v>44030</v>
      </c>
      <c r="L128" s="47">
        <v>87.653400000000005</v>
      </c>
    </row>
    <row r="129" spans="1:12" x14ac:dyDescent="0.25">
      <c r="K129" s="74">
        <v>44037</v>
      </c>
      <c r="L129" s="47">
        <v>87.936300000000003</v>
      </c>
    </row>
    <row r="130" spans="1:12" x14ac:dyDescent="0.25">
      <c r="K130" s="74">
        <v>44044</v>
      </c>
      <c r="L130" s="47">
        <v>88.081000000000003</v>
      </c>
    </row>
    <row r="131" spans="1:12" x14ac:dyDescent="0.25">
      <c r="K131" s="74">
        <v>44051</v>
      </c>
      <c r="L131" s="47">
        <v>87.763199999999998</v>
      </c>
    </row>
    <row r="132" spans="1:12" x14ac:dyDescent="0.25">
      <c r="K132" s="74">
        <v>44058</v>
      </c>
      <c r="L132" s="47">
        <v>88.585300000000004</v>
      </c>
    </row>
    <row r="133" spans="1:12" x14ac:dyDescent="0.25">
      <c r="K133" s="74">
        <v>44065</v>
      </c>
      <c r="L133" s="47">
        <v>88.826999999999998</v>
      </c>
    </row>
    <row r="134" spans="1:12" x14ac:dyDescent="0.25">
      <c r="K134" s="74">
        <v>44072</v>
      </c>
      <c r="L134" s="47">
        <v>88.843199999999996</v>
      </c>
    </row>
    <row r="135" spans="1:12" x14ac:dyDescent="0.25">
      <c r="K135" s="74">
        <v>44079</v>
      </c>
      <c r="L135" s="47">
        <v>88.826999999999998</v>
      </c>
    </row>
    <row r="136" spans="1:12" x14ac:dyDescent="0.25">
      <c r="K136" s="74">
        <v>44086</v>
      </c>
      <c r="L136" s="47">
        <v>89.7136</v>
      </c>
    </row>
    <row r="137" spans="1:12" x14ac:dyDescent="0.25">
      <c r="K137" s="74">
        <v>44093</v>
      </c>
      <c r="L137" s="47">
        <v>90.034300000000002</v>
      </c>
    </row>
    <row r="138" spans="1:12" x14ac:dyDescent="0.25">
      <c r="K138" s="74">
        <v>44100</v>
      </c>
      <c r="L138" s="47">
        <v>89.957599999999999</v>
      </c>
    </row>
    <row r="139" spans="1:12" x14ac:dyDescent="0.25">
      <c r="K139" s="74">
        <v>44107</v>
      </c>
      <c r="L139" s="47">
        <v>88.523099999999999</v>
      </c>
    </row>
    <row r="140" spans="1:12" x14ac:dyDescent="0.25">
      <c r="A140" s="25"/>
      <c r="B140" s="24"/>
      <c r="K140" s="74">
        <v>44114</v>
      </c>
      <c r="L140" s="47">
        <v>89.030900000000003</v>
      </c>
    </row>
    <row r="141" spans="1:12" x14ac:dyDescent="0.25">
      <c r="A141" s="25"/>
      <c r="B141" s="24"/>
      <c r="K141" s="74">
        <v>44121</v>
      </c>
      <c r="L141" s="47">
        <v>89.680999999999997</v>
      </c>
    </row>
    <row r="142" spans="1:12" x14ac:dyDescent="0.25">
      <c r="K142" s="74">
        <v>44128</v>
      </c>
      <c r="L142" s="47">
        <v>89.793700000000001</v>
      </c>
    </row>
    <row r="143" spans="1:12" x14ac:dyDescent="0.25">
      <c r="K143" s="74">
        <v>44135</v>
      </c>
      <c r="L143" s="47">
        <v>89.941299999999998</v>
      </c>
    </row>
    <row r="144" spans="1:12" x14ac:dyDescent="0.25">
      <c r="K144" s="74">
        <v>44142</v>
      </c>
      <c r="L144" s="47">
        <v>90.757599999999996</v>
      </c>
    </row>
    <row r="145" spans="11:12" x14ac:dyDescent="0.25">
      <c r="K145" s="74">
        <v>44149</v>
      </c>
      <c r="L145" s="47">
        <v>91.832999999999998</v>
      </c>
    </row>
    <row r="146" spans="11:12" x14ac:dyDescent="0.25">
      <c r="K146" s="74">
        <v>44156</v>
      </c>
      <c r="L146" s="47">
        <v>92.336200000000005</v>
      </c>
    </row>
    <row r="147" spans="11:12" x14ac:dyDescent="0.25">
      <c r="K147" s="74">
        <v>44163</v>
      </c>
      <c r="L147" s="47">
        <v>93.141999999999996</v>
      </c>
    </row>
    <row r="148" spans="11:12" x14ac:dyDescent="0.25">
      <c r="K148" s="74">
        <v>44170</v>
      </c>
      <c r="L148" s="47">
        <v>95.402000000000001</v>
      </c>
    </row>
    <row r="149" spans="11:12" x14ac:dyDescent="0.25">
      <c r="K149" s="74">
        <v>44177</v>
      </c>
      <c r="L149" s="47">
        <v>96.080100000000002</v>
      </c>
    </row>
    <row r="150" spans="11:12" x14ac:dyDescent="0.25">
      <c r="K150" s="74">
        <v>44184</v>
      </c>
      <c r="L150" s="47">
        <v>96.178200000000004</v>
      </c>
    </row>
    <row r="151" spans="11:12" x14ac:dyDescent="0.25">
      <c r="K151" s="74">
        <v>44191</v>
      </c>
      <c r="L151" s="47">
        <v>91.543700000000001</v>
      </c>
    </row>
    <row r="152" spans="11:12" x14ac:dyDescent="0.25">
      <c r="K152" s="74">
        <v>44198</v>
      </c>
      <c r="L152" s="47">
        <v>89.987799999999993</v>
      </c>
    </row>
    <row r="153" spans="11:12" x14ac:dyDescent="0.25">
      <c r="K153" s="74">
        <v>44205</v>
      </c>
      <c r="L153" s="47">
        <v>91.894000000000005</v>
      </c>
    </row>
    <row r="154" spans="11:12" x14ac:dyDescent="0.25">
      <c r="K154" s="74">
        <v>44212</v>
      </c>
      <c r="L154" s="47">
        <v>93.4255</v>
      </c>
    </row>
    <row r="155" spans="11:12" x14ac:dyDescent="0.25">
      <c r="K155" s="74">
        <v>44219</v>
      </c>
      <c r="L155" s="47">
        <v>93.835700000000003</v>
      </c>
    </row>
    <row r="156" spans="11:12" x14ac:dyDescent="0.25">
      <c r="K156" s="74">
        <v>44226</v>
      </c>
      <c r="L156" s="47">
        <v>94.49</v>
      </c>
    </row>
    <row r="157" spans="11:12" x14ac:dyDescent="0.25">
      <c r="K157" s="74" t="s">
        <v>53</v>
      </c>
      <c r="L157" s="47" t="s">
        <v>53</v>
      </c>
    </row>
    <row r="158" spans="11:12" x14ac:dyDescent="0.25">
      <c r="K158" s="74" t="s">
        <v>53</v>
      </c>
      <c r="L158" s="47" t="s">
        <v>53</v>
      </c>
    </row>
    <row r="159" spans="11:12" x14ac:dyDescent="0.25">
      <c r="K159" s="74" t="s">
        <v>53</v>
      </c>
      <c r="L159" s="47" t="s">
        <v>53</v>
      </c>
    </row>
    <row r="160" spans="11:12" x14ac:dyDescent="0.25">
      <c r="K160" s="74" t="s">
        <v>53</v>
      </c>
      <c r="L160" s="47" t="s">
        <v>53</v>
      </c>
    </row>
    <row r="161" spans="11:12" x14ac:dyDescent="0.25">
      <c r="K161" s="74" t="s">
        <v>53</v>
      </c>
      <c r="L161" s="47" t="s">
        <v>53</v>
      </c>
    </row>
    <row r="162" spans="11:12" x14ac:dyDescent="0.25">
      <c r="K162" s="74" t="s">
        <v>53</v>
      </c>
      <c r="L162" s="47" t="s">
        <v>53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94.894300000000001</v>
      </c>
    </row>
    <row r="260" spans="11:12" x14ac:dyDescent="0.25">
      <c r="K260" s="74">
        <v>43918</v>
      </c>
      <c r="L260" s="47">
        <v>88.985200000000006</v>
      </c>
    </row>
    <row r="261" spans="11:12" x14ac:dyDescent="0.25">
      <c r="K261" s="74">
        <v>43925</v>
      </c>
      <c r="L261" s="47">
        <v>86.691800000000001</v>
      </c>
    </row>
    <row r="262" spans="11:12" x14ac:dyDescent="0.25">
      <c r="K262" s="74">
        <v>43932</v>
      </c>
      <c r="L262" s="47">
        <v>86.8142</v>
      </c>
    </row>
    <row r="263" spans="11:12" x14ac:dyDescent="0.25">
      <c r="K263" s="74">
        <v>43939</v>
      </c>
      <c r="L263" s="47">
        <v>101.5646</v>
      </c>
    </row>
    <row r="264" spans="11:12" x14ac:dyDescent="0.25">
      <c r="K264" s="74">
        <v>43946</v>
      </c>
      <c r="L264" s="47">
        <v>102.2696</v>
      </c>
    </row>
    <row r="265" spans="11:12" x14ac:dyDescent="0.25">
      <c r="K265" s="74">
        <v>43953</v>
      </c>
      <c r="L265" s="47">
        <v>101.68089999999999</v>
      </c>
    </row>
    <row r="266" spans="11:12" x14ac:dyDescent="0.25">
      <c r="K266" s="74">
        <v>43960</v>
      </c>
      <c r="L266" s="47">
        <v>88.759900000000002</v>
      </c>
    </row>
    <row r="267" spans="11:12" x14ac:dyDescent="0.25">
      <c r="K267" s="74">
        <v>43967</v>
      </c>
      <c r="L267" s="47">
        <v>84.802700000000002</v>
      </c>
    </row>
    <row r="268" spans="11:12" x14ac:dyDescent="0.25">
      <c r="K268" s="74">
        <v>43974</v>
      </c>
      <c r="L268" s="47">
        <v>84.457999999999998</v>
      </c>
    </row>
    <row r="269" spans="11:12" x14ac:dyDescent="0.25">
      <c r="K269" s="74">
        <v>43981</v>
      </c>
      <c r="L269" s="47">
        <v>85.055300000000003</v>
      </c>
    </row>
    <row r="270" spans="11:12" x14ac:dyDescent="0.25">
      <c r="K270" s="74">
        <v>43988</v>
      </c>
      <c r="L270" s="47">
        <v>95.722099999999998</v>
      </c>
    </row>
    <row r="271" spans="11:12" x14ac:dyDescent="0.25">
      <c r="K271" s="74">
        <v>43995</v>
      </c>
      <c r="L271" s="47">
        <v>99.084900000000005</v>
      </c>
    </row>
    <row r="272" spans="11:12" x14ac:dyDescent="0.25">
      <c r="K272" s="74">
        <v>44002</v>
      </c>
      <c r="L272" s="47">
        <v>94.6584</v>
      </c>
    </row>
    <row r="273" spans="11:12" x14ac:dyDescent="0.25">
      <c r="K273" s="74">
        <v>44009</v>
      </c>
      <c r="L273" s="47">
        <v>90.908100000000005</v>
      </c>
    </row>
    <row r="274" spans="11:12" x14ac:dyDescent="0.25">
      <c r="K274" s="74">
        <v>44016</v>
      </c>
      <c r="L274" s="47">
        <v>95.424300000000002</v>
      </c>
    </row>
    <row r="275" spans="11:12" x14ac:dyDescent="0.25">
      <c r="K275" s="74">
        <v>44023</v>
      </c>
      <c r="L275" s="47">
        <v>92.156199999999998</v>
      </c>
    </row>
    <row r="276" spans="11:12" x14ac:dyDescent="0.25">
      <c r="K276" s="74">
        <v>44030</v>
      </c>
      <c r="L276" s="47">
        <v>92.341399999999993</v>
      </c>
    </row>
    <row r="277" spans="11:12" x14ac:dyDescent="0.25">
      <c r="K277" s="74">
        <v>44037</v>
      </c>
      <c r="L277" s="47">
        <v>91.817999999999998</v>
      </c>
    </row>
    <row r="278" spans="11:12" x14ac:dyDescent="0.25">
      <c r="K278" s="74">
        <v>44044</v>
      </c>
      <c r="L278" s="47">
        <v>92.032700000000006</v>
      </c>
    </row>
    <row r="279" spans="11:12" x14ac:dyDescent="0.25">
      <c r="K279" s="74">
        <v>44051</v>
      </c>
      <c r="L279" s="47">
        <v>93.257499999999993</v>
      </c>
    </row>
    <row r="280" spans="11:12" x14ac:dyDescent="0.25">
      <c r="K280" s="74">
        <v>44058</v>
      </c>
      <c r="L280" s="47">
        <v>94.661000000000001</v>
      </c>
    </row>
    <row r="281" spans="11:12" x14ac:dyDescent="0.25">
      <c r="K281" s="74">
        <v>44065</v>
      </c>
      <c r="L281" s="47">
        <v>94.6096</v>
      </c>
    </row>
    <row r="282" spans="11:12" x14ac:dyDescent="0.25">
      <c r="K282" s="74">
        <v>44072</v>
      </c>
      <c r="L282" s="47">
        <v>94.631399999999999</v>
      </c>
    </row>
    <row r="283" spans="11:12" x14ac:dyDescent="0.25">
      <c r="K283" s="74">
        <v>44079</v>
      </c>
      <c r="L283" s="47">
        <v>96.784099999999995</v>
      </c>
    </row>
    <row r="284" spans="11:12" x14ac:dyDescent="0.25">
      <c r="K284" s="74">
        <v>44086</v>
      </c>
      <c r="L284" s="47">
        <v>96.575599999999994</v>
      </c>
    </row>
    <row r="285" spans="11:12" x14ac:dyDescent="0.25">
      <c r="K285" s="74">
        <v>44093</v>
      </c>
      <c r="L285" s="47">
        <v>94.624099999999999</v>
      </c>
    </row>
    <row r="286" spans="11:12" x14ac:dyDescent="0.25">
      <c r="K286" s="74">
        <v>44100</v>
      </c>
      <c r="L286" s="47">
        <v>92.879599999999996</v>
      </c>
    </row>
    <row r="287" spans="11:12" x14ac:dyDescent="0.25">
      <c r="K287" s="74">
        <v>44107</v>
      </c>
      <c r="L287" s="47">
        <v>91.417500000000004</v>
      </c>
    </row>
    <row r="288" spans="11:12" x14ac:dyDescent="0.25">
      <c r="K288" s="74">
        <v>44114</v>
      </c>
      <c r="L288" s="47">
        <v>89.400300000000001</v>
      </c>
    </row>
    <row r="289" spans="11:12" x14ac:dyDescent="0.25">
      <c r="K289" s="74">
        <v>44121</v>
      </c>
      <c r="L289" s="47">
        <v>89.615799999999993</v>
      </c>
    </row>
    <row r="290" spans="11:12" x14ac:dyDescent="0.25">
      <c r="K290" s="74">
        <v>44128</v>
      </c>
      <c r="L290" s="47">
        <v>88.956299999999999</v>
      </c>
    </row>
    <row r="291" spans="11:12" x14ac:dyDescent="0.25">
      <c r="K291" s="74">
        <v>44135</v>
      </c>
      <c r="L291" s="47">
        <v>89.8596</v>
      </c>
    </row>
    <row r="292" spans="11:12" x14ac:dyDescent="0.25">
      <c r="K292" s="74">
        <v>44142</v>
      </c>
      <c r="L292" s="47">
        <v>90.303399999999996</v>
      </c>
    </row>
    <row r="293" spans="11:12" x14ac:dyDescent="0.25">
      <c r="K293" s="74">
        <v>44149</v>
      </c>
      <c r="L293" s="47">
        <v>91.986699999999999</v>
      </c>
    </row>
    <row r="294" spans="11:12" x14ac:dyDescent="0.25">
      <c r="K294" s="74">
        <v>44156</v>
      </c>
      <c r="L294" s="47">
        <v>93.131</v>
      </c>
    </row>
    <row r="295" spans="11:12" x14ac:dyDescent="0.25">
      <c r="K295" s="74">
        <v>44163</v>
      </c>
      <c r="L295" s="47">
        <v>94.836100000000002</v>
      </c>
    </row>
    <row r="296" spans="11:12" x14ac:dyDescent="0.25">
      <c r="K296" s="74">
        <v>44170</v>
      </c>
      <c r="L296" s="47">
        <v>97.386200000000002</v>
      </c>
    </row>
    <row r="297" spans="11:12" x14ac:dyDescent="0.25">
      <c r="K297" s="74">
        <v>44177</v>
      </c>
      <c r="L297" s="47">
        <v>98.018000000000001</v>
      </c>
    </row>
    <row r="298" spans="11:12" x14ac:dyDescent="0.25">
      <c r="K298" s="74">
        <v>44184</v>
      </c>
      <c r="L298" s="47">
        <v>99.163600000000002</v>
      </c>
    </row>
    <row r="299" spans="11:12" x14ac:dyDescent="0.25">
      <c r="K299" s="74">
        <v>44191</v>
      </c>
      <c r="L299" s="47">
        <v>97.007400000000004</v>
      </c>
    </row>
    <row r="300" spans="11:12" x14ac:dyDescent="0.25">
      <c r="K300" s="74">
        <v>44198</v>
      </c>
      <c r="L300" s="47">
        <v>96.277900000000002</v>
      </c>
    </row>
    <row r="301" spans="11:12" x14ac:dyDescent="0.25">
      <c r="K301" s="74">
        <v>44205</v>
      </c>
      <c r="L301" s="47">
        <v>95.758300000000006</v>
      </c>
    </row>
    <row r="302" spans="11:12" x14ac:dyDescent="0.25">
      <c r="K302" s="74">
        <v>44212</v>
      </c>
      <c r="L302" s="47">
        <v>96.162499999999994</v>
      </c>
    </row>
    <row r="303" spans="11:12" x14ac:dyDescent="0.25">
      <c r="K303" s="74">
        <v>44219</v>
      </c>
      <c r="L303" s="47">
        <v>96.314700000000002</v>
      </c>
    </row>
    <row r="304" spans="11:12" x14ac:dyDescent="0.25">
      <c r="K304" s="74">
        <v>44226</v>
      </c>
      <c r="L304" s="47">
        <v>97.335899999999995</v>
      </c>
    </row>
    <row r="305" spans="11:12" x14ac:dyDescent="0.25">
      <c r="K305" s="74" t="s">
        <v>53</v>
      </c>
      <c r="L305" s="47" t="s">
        <v>53</v>
      </c>
    </row>
    <row r="306" spans="11:12" x14ac:dyDescent="0.25">
      <c r="K306" s="74" t="s">
        <v>53</v>
      </c>
      <c r="L306" s="47" t="s">
        <v>53</v>
      </c>
    </row>
    <row r="307" spans="11:12" x14ac:dyDescent="0.25">
      <c r="K307" s="74" t="s">
        <v>53</v>
      </c>
      <c r="L307" s="47" t="s">
        <v>53</v>
      </c>
    </row>
    <row r="308" spans="11:12" x14ac:dyDescent="0.25">
      <c r="K308" s="74" t="s">
        <v>53</v>
      </c>
      <c r="L308" s="47" t="s">
        <v>53</v>
      </c>
    </row>
    <row r="309" spans="11:12" x14ac:dyDescent="0.25">
      <c r="K309" s="74" t="s">
        <v>53</v>
      </c>
      <c r="L309" s="47" t="s">
        <v>53</v>
      </c>
    </row>
    <row r="310" spans="11:12" x14ac:dyDescent="0.25">
      <c r="K310" s="74" t="s">
        <v>53</v>
      </c>
      <c r="L310" s="47" t="s">
        <v>53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F10EB-8545-4D89-949D-E0C088FB933C}">
  <sheetPr codeName="Sheet4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20</v>
      </c>
    </row>
    <row r="2" spans="1:12" ht="19.5" customHeight="1" x14ac:dyDescent="0.3">
      <c r="A2" s="7" t="str">
        <f>"Weekly Payroll Jobs and Wages in Australia - " &amp;$L$1</f>
        <v>Weekly Payroll Jobs and Wages in Australia - Agriculture, forestry and fishing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44226</v>
      </c>
    </row>
    <row r="3" spans="1:12" ht="15" customHeight="1" x14ac:dyDescent="0.25">
      <c r="A3" s="38" t="str">
        <f>"Week ending "&amp;TEXT($L$2,"dddd dd mmmm yyyy")</f>
        <v>Week ending Saturday 30 January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44198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44205</v>
      </c>
    </row>
    <row r="6" spans="1:12" ht="16.5" customHeight="1" thickBot="1" x14ac:dyDescent="0.3">
      <c r="A6" s="36" t="str">
        <f>"Change in payroll jobs and total wages, "&amp;$L$1</f>
        <v>Change in payroll jobs and total wages, Agriculture, forestry and fishing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44212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44219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C8" s="95" t="str">
        <f>"% Change between " &amp; TEXT($L$4,"dd mmm yyyy")&amp;" and "&amp; TEXT($L$2,"dd mmm yyyy") &amp; " (monthly change)"</f>
        <v>% Change between 02 Jan 2021 and 30 Jan 2021 (monthly change)</v>
      </c>
      <c r="D8" s="78" t="str">
        <f>"% Change between " &amp; TEXT($L$7,"dd mmm yyyy")&amp;" and "&amp; TEXT($L$2,"dd mmm yyyy") &amp; " (weekly change)"</f>
        <v>% Change between 23 Jan 2021 and 30 Jan 2021 (weekly change)</v>
      </c>
      <c r="E8" s="80" t="str">
        <f>"% Change between " &amp; TEXT($L$6,"dd mmm yyyy")&amp;" and "&amp; TEXT($L$7,"dd mmm yyyy") &amp; " (weekly change)"</f>
        <v>% Change between 16 Jan 2021 and 23 Jan 2021 (weekly change)</v>
      </c>
      <c r="F8" s="93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G8" s="95" t="str">
        <f>"% Change between " &amp; TEXT($L$4,"dd mmm yyyy")&amp;" and "&amp; TEXT($L$2,"dd mmm yyyy") &amp; " (monthly change)"</f>
        <v>% Change between 02 Jan 2021 and 30 Jan 2021 (monthly change)</v>
      </c>
      <c r="H8" s="78" t="str">
        <f>"% Change between " &amp; TEXT($L$7,"dd mmm yyyy")&amp;" and "&amp; TEXT($L$2,"dd mmm yyyy") &amp; " (weekly change)"</f>
        <v>% Change between 23 Jan 2021 and 30 Jan 2021 (weekly change)</v>
      </c>
      <c r="I8" s="80" t="str">
        <f>"% Change between " &amp; TEXT($L$6,"dd mmm yyyy")&amp;" and "&amp; TEXT($L$7,"dd mmm yyyy") &amp; " (weekly change)"</f>
        <v>% Change between 16 Jan 2021 and 23 Jan 2021 (weekly change)</v>
      </c>
      <c r="J8" s="57"/>
      <c r="K8" s="43" t="s">
        <v>68</v>
      </c>
      <c r="L8" s="44">
        <v>44226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-3.9692416347768433E-2</v>
      </c>
      <c r="C11" s="32">
        <v>4.332451181509267E-2</v>
      </c>
      <c r="D11" s="32">
        <v>-8.2242934591070238E-4</v>
      </c>
      <c r="E11" s="32">
        <v>-1.3852904617135398E-3</v>
      </c>
      <c r="F11" s="32">
        <v>-2.0772460364515744E-2</v>
      </c>
      <c r="G11" s="32">
        <v>5.9334224460313223E-2</v>
      </c>
      <c r="H11" s="32">
        <v>-2.2390391151745903E-2</v>
      </c>
      <c r="I11" s="68">
        <v>-3.6646744875320492E-3</v>
      </c>
      <c r="J11" s="46"/>
      <c r="K11" s="46"/>
      <c r="L11" s="47"/>
    </row>
    <row r="12" spans="1:12" x14ac:dyDescent="0.25">
      <c r="A12" s="69" t="s">
        <v>6</v>
      </c>
      <c r="B12" s="32">
        <v>-3.8568407502758362E-2</v>
      </c>
      <c r="C12" s="32">
        <v>3.8418683173888635E-2</v>
      </c>
      <c r="D12" s="32">
        <v>3.7305218699004161E-3</v>
      </c>
      <c r="E12" s="32">
        <v>-6.5482056009409373E-3</v>
      </c>
      <c r="F12" s="32">
        <v>-1.7953443737250163E-2</v>
      </c>
      <c r="G12" s="32">
        <v>5.6015094843133717E-2</v>
      </c>
      <c r="H12" s="32">
        <v>-1.8645967036852507E-2</v>
      </c>
      <c r="I12" s="68">
        <v>-9.1011659622635133E-3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-6.3256509012478812E-2</v>
      </c>
      <c r="C13" s="32">
        <v>3.1030962797164774E-2</v>
      </c>
      <c r="D13" s="32">
        <v>-1.1495876728981891E-3</v>
      </c>
      <c r="E13" s="32">
        <v>1.9092136015010919E-3</v>
      </c>
      <c r="F13" s="32">
        <v>-4.1198785600533805E-2</v>
      </c>
      <c r="G13" s="32">
        <v>3.8576408387140937E-2</v>
      </c>
      <c r="H13" s="32">
        <v>-1.7677828711397781E-2</v>
      </c>
      <c r="I13" s="68">
        <v>2.4291782435079678E-3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-4.1786973024264595E-2</v>
      </c>
      <c r="C14" s="32">
        <v>7.5788532511509299E-2</v>
      </c>
      <c r="D14" s="32">
        <v>4.4744040640876115E-3</v>
      </c>
      <c r="E14" s="32">
        <v>4.7831518829197783E-3</v>
      </c>
      <c r="F14" s="32">
        <v>-2.4010573121884704E-2</v>
      </c>
      <c r="G14" s="32">
        <v>0.10295844102664087</v>
      </c>
      <c r="H14" s="32">
        <v>-2.1502740743866267E-2</v>
      </c>
      <c r="I14" s="68">
        <v>3.5667430452879234E-3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-9.6661251015434657E-2</v>
      </c>
      <c r="C15" s="32">
        <v>-8.6318749142779705E-3</v>
      </c>
      <c r="D15" s="32">
        <v>-1.5652321939261915E-2</v>
      </c>
      <c r="E15" s="32">
        <v>-3.7310901567058075E-3</v>
      </c>
      <c r="F15" s="32">
        <v>-4.8704003530833484E-2</v>
      </c>
      <c r="G15" s="32">
        <v>-4.7264795886708844E-2</v>
      </c>
      <c r="H15" s="32">
        <v>-5.9410114309257356E-2</v>
      </c>
      <c r="I15" s="68">
        <v>-2.1648715261699869E-2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-5.3896796037369188E-2</v>
      </c>
      <c r="C16" s="32">
        <v>5.2846776444320342E-2</v>
      </c>
      <c r="D16" s="32">
        <v>-2.6834104428288263E-3</v>
      </c>
      <c r="E16" s="32">
        <v>-1.2917536534446716E-2</v>
      </c>
      <c r="F16" s="32">
        <v>-4.7101633421302025E-2</v>
      </c>
      <c r="G16" s="32">
        <v>9.2652633205034363E-2</v>
      </c>
      <c r="H16" s="32">
        <v>-1.9917156386033419E-3</v>
      </c>
      <c r="I16" s="68">
        <v>-1.8151142403142528E-2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0.13776590715703874</v>
      </c>
      <c r="C17" s="32">
        <v>7.0177856825255569E-2</v>
      </c>
      <c r="D17" s="32">
        <v>-4.207695490277219E-3</v>
      </c>
      <c r="E17" s="32">
        <v>5.9935070340464414E-3</v>
      </c>
      <c r="F17" s="32">
        <v>0.11424411701808523</v>
      </c>
      <c r="G17" s="32">
        <v>0.12107719254596483</v>
      </c>
      <c r="H17" s="32">
        <v>-3.6885515702854588E-2</v>
      </c>
      <c r="I17" s="68">
        <v>2.327350702795461E-2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-3.3142639206712454E-2</v>
      </c>
      <c r="C18" s="32">
        <v>1.1612130885873873E-2</v>
      </c>
      <c r="D18" s="32">
        <v>5.1942902458366191E-3</v>
      </c>
      <c r="E18" s="32">
        <v>9.607686148919159E-3</v>
      </c>
      <c r="F18" s="32">
        <v>-1.2958188707189566E-2</v>
      </c>
      <c r="G18" s="32">
        <v>7.8040673520621828E-2</v>
      </c>
      <c r="H18" s="32">
        <v>4.7106818532178574E-2</v>
      </c>
      <c r="I18" s="68">
        <v>-1.5862960891365741E-2</v>
      </c>
      <c r="J18" s="46"/>
      <c r="K18" s="46"/>
      <c r="L18" s="47"/>
    </row>
    <row r="19" spans="1:12" x14ac:dyDescent="0.25">
      <c r="A19" s="70" t="s">
        <v>1</v>
      </c>
      <c r="B19" s="32">
        <v>9.0060975609756122E-2</v>
      </c>
      <c r="C19" s="32">
        <v>9.3394495412844059E-2</v>
      </c>
      <c r="D19" s="32">
        <v>-6.8333333333332469E-3</v>
      </c>
      <c r="E19" s="32">
        <v>-5.5248618784530246E-3</v>
      </c>
      <c r="F19" s="32">
        <v>0.1838854987867018</v>
      </c>
      <c r="G19" s="32">
        <v>6.2995039165854028E-2</v>
      </c>
      <c r="H19" s="32">
        <v>-1.3127464302913561E-2</v>
      </c>
      <c r="I19" s="68">
        <v>0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-7.3507718506723219E-2</v>
      </c>
      <c r="C21" s="32">
        <v>2.9711676723979119E-2</v>
      </c>
      <c r="D21" s="32">
        <v>-2.0659139093356371E-3</v>
      </c>
      <c r="E21" s="32">
        <v>-2.8267376122380616E-3</v>
      </c>
      <c r="F21" s="32">
        <v>-4.1948697473906948E-2</v>
      </c>
      <c r="G21" s="32">
        <v>5.5119656925216587E-2</v>
      </c>
      <c r="H21" s="32">
        <v>-1.9107225610459522E-2</v>
      </c>
      <c r="I21" s="68">
        <v>-4.3868970715020827E-3</v>
      </c>
      <c r="J21" s="46"/>
      <c r="K21" s="46"/>
      <c r="L21" s="46"/>
    </row>
    <row r="22" spans="1:12" x14ac:dyDescent="0.25">
      <c r="A22" s="69" t="s">
        <v>13</v>
      </c>
      <c r="B22" s="32">
        <v>-3.4900793172448763E-2</v>
      </c>
      <c r="C22" s="32">
        <v>5.3234845295727196E-2</v>
      </c>
      <c r="D22" s="32">
        <v>1.2843921960981053E-3</v>
      </c>
      <c r="E22" s="32">
        <v>-1.5483742070825368E-3</v>
      </c>
      <c r="F22" s="32">
        <v>-5.4452308274663963E-3</v>
      </c>
      <c r="G22" s="32">
        <v>5.6625892908537256E-2</v>
      </c>
      <c r="H22" s="32">
        <v>-2.4044632918429287E-2</v>
      </c>
      <c r="I22" s="68">
        <v>-2.8873762491684607E-3</v>
      </c>
      <c r="J22" s="46"/>
      <c r="K22" s="52" t="s">
        <v>12</v>
      </c>
      <c r="L22" s="46" t="s">
        <v>60</v>
      </c>
    </row>
    <row r="23" spans="1:12" x14ac:dyDescent="0.25">
      <c r="A23" s="70" t="s">
        <v>69</v>
      </c>
      <c r="B23" s="32">
        <v>0.20481695315575377</v>
      </c>
      <c r="C23" s="32">
        <v>7.9843584617193875E-2</v>
      </c>
      <c r="D23" s="32">
        <v>-6.5018394286950887E-3</v>
      </c>
      <c r="E23" s="32">
        <v>-1.3344720828440293E-2</v>
      </c>
      <c r="F23" s="32">
        <v>0.22100700064674972</v>
      </c>
      <c r="G23" s="32">
        <v>0.15248351272045824</v>
      </c>
      <c r="H23" s="32">
        <v>-5.4302583693849771E-2</v>
      </c>
      <c r="I23" s="68">
        <v>-1.5346271625396146E-2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-1.3500016525101688E-2</v>
      </c>
      <c r="C24" s="32">
        <v>6.3739486813970014E-2</v>
      </c>
      <c r="D24" s="32">
        <v>-1.9216879555942201E-3</v>
      </c>
      <c r="E24" s="32">
        <v>1.8089240251908389E-3</v>
      </c>
      <c r="F24" s="32">
        <v>1.6398027028924345E-2</v>
      </c>
      <c r="G24" s="32">
        <v>0.10894994534167779</v>
      </c>
      <c r="H24" s="32">
        <v>-4.1772288393155388E-2</v>
      </c>
      <c r="I24" s="68">
        <v>2.6985336111784441E-4</v>
      </c>
      <c r="J24" s="46"/>
      <c r="K24" s="46" t="s">
        <v>69</v>
      </c>
      <c r="L24" s="47">
        <v>111.57</v>
      </c>
    </row>
    <row r="25" spans="1:12" x14ac:dyDescent="0.25">
      <c r="A25" s="69" t="s">
        <v>47</v>
      </c>
      <c r="B25" s="32">
        <v>-1.3506006006005933E-2</v>
      </c>
      <c r="C25" s="32">
        <v>3.9318199794352582E-2</v>
      </c>
      <c r="D25" s="32">
        <v>-2.2064977554592247E-4</v>
      </c>
      <c r="E25" s="32">
        <v>-1.7469238948807364E-3</v>
      </c>
      <c r="F25" s="32">
        <v>4.2580877322946353E-3</v>
      </c>
      <c r="G25" s="32">
        <v>5.4138163542226447E-2</v>
      </c>
      <c r="H25" s="32">
        <v>-1.3913785416819202E-2</v>
      </c>
      <c r="I25" s="68">
        <v>-8.2190044184496935E-3</v>
      </c>
      <c r="J25" s="46"/>
      <c r="K25" s="46" t="s">
        <v>46</v>
      </c>
      <c r="L25" s="47">
        <v>92.74</v>
      </c>
    </row>
    <row r="26" spans="1:12" x14ac:dyDescent="0.25">
      <c r="A26" s="69" t="s">
        <v>48</v>
      </c>
      <c r="B26" s="32">
        <v>-4.3526241498780927E-2</v>
      </c>
      <c r="C26" s="32">
        <v>4.1469889618555245E-2</v>
      </c>
      <c r="D26" s="32">
        <v>2.6634382566586012E-3</v>
      </c>
      <c r="E26" s="32">
        <v>2.2019502988361861E-3</v>
      </c>
      <c r="F26" s="32">
        <v>-2.3845821251814225E-2</v>
      </c>
      <c r="G26" s="32">
        <v>4.9290903259905816E-2</v>
      </c>
      <c r="H26" s="32">
        <v>-1.860031731738665E-2</v>
      </c>
      <c r="I26" s="68">
        <v>-8.708636244370016E-5</v>
      </c>
      <c r="J26" s="46"/>
      <c r="K26" s="46" t="s">
        <v>47</v>
      </c>
      <c r="L26" s="47">
        <v>94.92</v>
      </c>
    </row>
    <row r="27" spans="1:12" ht="17.25" customHeight="1" x14ac:dyDescent="0.25">
      <c r="A27" s="69" t="s">
        <v>49</v>
      </c>
      <c r="B27" s="32">
        <v>-4.3267544887721998E-2</v>
      </c>
      <c r="C27" s="32">
        <v>3.4786532806003523E-2</v>
      </c>
      <c r="D27" s="32">
        <v>7.8756375049038319E-4</v>
      </c>
      <c r="E27" s="32">
        <v>5.0271069492360265E-3</v>
      </c>
      <c r="F27" s="32">
        <v>-3.7159352791794609E-2</v>
      </c>
      <c r="G27" s="32">
        <v>3.7752874342563914E-2</v>
      </c>
      <c r="H27" s="32">
        <v>-1.6282845382836975E-2</v>
      </c>
      <c r="I27" s="68">
        <v>2.6449920270932292E-3</v>
      </c>
      <c r="J27" s="59"/>
      <c r="K27" s="50" t="s">
        <v>48</v>
      </c>
      <c r="L27" s="47">
        <v>91.84</v>
      </c>
    </row>
    <row r="28" spans="1:12" x14ac:dyDescent="0.25">
      <c r="A28" s="69" t="s">
        <v>50</v>
      </c>
      <c r="B28" s="32">
        <v>-2.3103992571959164E-2</v>
      </c>
      <c r="C28" s="32">
        <v>3.3513752455795576E-2</v>
      </c>
      <c r="D28" s="32">
        <v>1.7299819099305669E-3</v>
      </c>
      <c r="E28" s="32">
        <v>-2.9428517182457092E-3</v>
      </c>
      <c r="F28" s="32">
        <v>4.6198551439413649E-3</v>
      </c>
      <c r="G28" s="32">
        <v>4.2552580907151416E-2</v>
      </c>
      <c r="H28" s="32">
        <v>-1.6478809269823591E-2</v>
      </c>
      <c r="I28" s="68">
        <v>2.8946128145748151E-3</v>
      </c>
      <c r="J28" s="54"/>
      <c r="K28" s="41" t="s">
        <v>49</v>
      </c>
      <c r="L28" s="47">
        <v>92.46</v>
      </c>
    </row>
    <row r="29" spans="1:12" ht="15.75" thickBot="1" x14ac:dyDescent="0.3">
      <c r="A29" s="71" t="s">
        <v>51</v>
      </c>
      <c r="B29" s="72">
        <v>-2.6479547432549988E-2</v>
      </c>
      <c r="C29" s="72">
        <v>-5.7111111111111112E-3</v>
      </c>
      <c r="D29" s="72">
        <v>2.7566113850292506E-3</v>
      </c>
      <c r="E29" s="72">
        <v>-7.1206052514464213E-3</v>
      </c>
      <c r="F29" s="72">
        <v>-1.254911558618943E-2</v>
      </c>
      <c r="G29" s="72">
        <v>-7.1183441671517689E-2</v>
      </c>
      <c r="H29" s="72">
        <v>-7.7013849449451E-3</v>
      </c>
      <c r="I29" s="73">
        <v>-6.7467683490580743E-3</v>
      </c>
      <c r="J29" s="54"/>
      <c r="K29" s="41" t="s">
        <v>50</v>
      </c>
      <c r="L29" s="47">
        <v>94.52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97.91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Agriculture, forestry and fishing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69</v>
      </c>
      <c r="L33" s="47">
        <v>121.27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98.84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98.67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95.39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95.6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97.52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97.08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69</v>
      </c>
      <c r="L42" s="47">
        <v>120.48</v>
      </c>
    </row>
    <row r="43" spans="1:12" x14ac:dyDescent="0.25">
      <c r="K43" s="46" t="s">
        <v>46</v>
      </c>
      <c r="L43" s="47">
        <v>98.65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98.65</v>
      </c>
    </row>
    <row r="45" spans="1:12" ht="15.4" customHeight="1" x14ac:dyDescent="0.25">
      <c r="A45" s="26" t="str">
        <f>"Indexed number of payroll jobs in "&amp;$L$1&amp;" each week by age group"</f>
        <v>Indexed number of payroll jobs in Agriculture, forestry and fishing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95.65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95.67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97.69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97.35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90.14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89.88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89.27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87.74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87.9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97.91</v>
      </c>
    </row>
    <row r="59" spans="1:12" ht="15.4" customHeight="1" x14ac:dyDescent="0.25">
      <c r="K59" s="41" t="s">
        <v>2</v>
      </c>
      <c r="L59" s="47">
        <v>90.1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Agriculture, forestry and fishing each week by State and Territory</v>
      </c>
      <c r="K60" s="41" t="s">
        <v>1</v>
      </c>
      <c r="L60" s="47">
        <v>98.08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91.76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91.71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94.65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87.89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92.43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103.05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91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102.88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91.83</v>
      </c>
    </row>
    <row r="72" spans="1:12" ht="15.4" customHeight="1" x14ac:dyDescent="0.25">
      <c r="K72" s="46" t="s">
        <v>5</v>
      </c>
      <c r="L72" s="47">
        <v>91.41</v>
      </c>
    </row>
    <row r="73" spans="1:12" ht="15.4" customHeight="1" x14ac:dyDescent="0.25">
      <c r="K73" s="46" t="s">
        <v>44</v>
      </c>
      <c r="L73" s="47">
        <v>94.85</v>
      </c>
    </row>
    <row r="74" spans="1:12" ht="15.4" customHeight="1" x14ac:dyDescent="0.25">
      <c r="K74" s="50" t="s">
        <v>4</v>
      </c>
      <c r="L74" s="47">
        <v>86.73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Agriculture, forestry and fishing each week by State and Territory</v>
      </c>
      <c r="K75" s="41" t="s">
        <v>3</v>
      </c>
      <c r="L75" s="47">
        <v>92.41</v>
      </c>
    </row>
    <row r="76" spans="1:12" ht="15.4" customHeight="1" x14ac:dyDescent="0.25">
      <c r="K76" s="41" t="s">
        <v>43</v>
      </c>
      <c r="L76" s="47">
        <v>102.55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92.02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101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92.11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88.53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87.44</v>
      </c>
    </row>
    <row r="85" spans="1:12" ht="15.4" customHeight="1" x14ac:dyDescent="0.25">
      <c r="K85" s="50" t="s">
        <v>4</v>
      </c>
      <c r="L85" s="47">
        <v>95.41</v>
      </c>
    </row>
    <row r="86" spans="1:12" ht="15.4" customHeight="1" x14ac:dyDescent="0.25">
      <c r="K86" s="41" t="s">
        <v>3</v>
      </c>
      <c r="L86" s="47">
        <v>91.02</v>
      </c>
    </row>
    <row r="87" spans="1:12" ht="15.4" customHeight="1" x14ac:dyDescent="0.25">
      <c r="K87" s="41" t="s">
        <v>43</v>
      </c>
      <c r="L87" s="47">
        <v>108.72</v>
      </c>
    </row>
    <row r="88" spans="1:12" ht="15.4" customHeight="1" x14ac:dyDescent="0.25">
      <c r="K88" s="41" t="s">
        <v>2</v>
      </c>
      <c r="L88" s="47">
        <v>99.48</v>
      </c>
    </row>
    <row r="89" spans="1:12" ht="15.4" customHeight="1" x14ac:dyDescent="0.25">
      <c r="K89" s="41" t="s">
        <v>1</v>
      </c>
      <c r="L89" s="47">
        <v>102.02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96.88</v>
      </c>
    </row>
    <row r="92" spans="1:12" ht="15" customHeight="1" x14ac:dyDescent="0.25">
      <c r="K92" s="46" t="s">
        <v>5</v>
      </c>
      <c r="L92" s="47">
        <v>91.69</v>
      </c>
    </row>
    <row r="93" spans="1:12" ht="15" customHeight="1" x14ac:dyDescent="0.25">
      <c r="A93" s="26"/>
      <c r="K93" s="46" t="s">
        <v>44</v>
      </c>
      <c r="L93" s="47">
        <v>93.7</v>
      </c>
    </row>
    <row r="94" spans="1:12" ht="15" customHeight="1" x14ac:dyDescent="0.25">
      <c r="K94" s="50" t="s">
        <v>4</v>
      </c>
      <c r="L94" s="47">
        <v>98.41</v>
      </c>
    </row>
    <row r="95" spans="1:12" ht="15" customHeight="1" x14ac:dyDescent="0.25">
      <c r="K95" s="41" t="s">
        <v>3</v>
      </c>
      <c r="L95" s="47">
        <v>95.43</v>
      </c>
    </row>
    <row r="96" spans="1:12" ht="15" customHeight="1" x14ac:dyDescent="0.25">
      <c r="K96" s="41" t="s">
        <v>43</v>
      </c>
      <c r="L96" s="47">
        <v>117.26</v>
      </c>
    </row>
    <row r="97" spans="1:12" ht="15" customHeight="1" x14ac:dyDescent="0.25">
      <c r="K97" s="41" t="s">
        <v>2</v>
      </c>
      <c r="L97" s="47">
        <v>102.06</v>
      </c>
    </row>
    <row r="98" spans="1:12" ht="15" customHeight="1" x14ac:dyDescent="0.25">
      <c r="K98" s="41" t="s">
        <v>1</v>
      </c>
      <c r="L98" s="47">
        <v>118.18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97.52</v>
      </c>
    </row>
    <row r="101" spans="1:12" x14ac:dyDescent="0.25">
      <c r="A101" s="25"/>
      <c r="B101" s="24"/>
      <c r="K101" s="46" t="s">
        <v>5</v>
      </c>
      <c r="L101" s="47">
        <v>91.85</v>
      </c>
    </row>
    <row r="102" spans="1:12" x14ac:dyDescent="0.25">
      <c r="A102" s="25"/>
      <c r="B102" s="24"/>
      <c r="K102" s="46" t="s">
        <v>44</v>
      </c>
      <c r="L102" s="47">
        <v>94.35</v>
      </c>
    </row>
    <row r="103" spans="1:12" x14ac:dyDescent="0.25">
      <c r="A103" s="25"/>
      <c r="B103" s="24"/>
      <c r="K103" s="50" t="s">
        <v>4</v>
      </c>
      <c r="L103" s="47">
        <v>96.85</v>
      </c>
    </row>
    <row r="104" spans="1:12" x14ac:dyDescent="0.25">
      <c r="A104" s="25"/>
      <c r="B104" s="24"/>
      <c r="K104" s="41" t="s">
        <v>3</v>
      </c>
      <c r="L104" s="47">
        <v>94.94</v>
      </c>
    </row>
    <row r="105" spans="1:12" x14ac:dyDescent="0.25">
      <c r="A105" s="25"/>
      <c r="B105" s="24"/>
      <c r="K105" s="41" t="s">
        <v>43</v>
      </c>
      <c r="L105" s="47">
        <v>117.29</v>
      </c>
    </row>
    <row r="106" spans="1:12" x14ac:dyDescent="0.25">
      <c r="A106" s="25"/>
      <c r="B106" s="24"/>
      <c r="K106" s="41" t="s">
        <v>2</v>
      </c>
      <c r="L106" s="47">
        <v>101.26</v>
      </c>
    </row>
    <row r="107" spans="1:12" x14ac:dyDescent="0.25">
      <c r="A107" s="25"/>
      <c r="B107" s="24"/>
      <c r="K107" s="41" t="s">
        <v>1</v>
      </c>
      <c r="L107" s="47">
        <v>119.36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100.3164</v>
      </c>
    </row>
    <row r="112" spans="1:12" x14ac:dyDescent="0.25">
      <c r="K112" s="74">
        <v>43918</v>
      </c>
      <c r="L112" s="47">
        <v>99.347099999999998</v>
      </c>
    </row>
    <row r="113" spans="11:12" x14ac:dyDescent="0.25">
      <c r="K113" s="74">
        <v>43925</v>
      </c>
      <c r="L113" s="47">
        <v>97.136799999999994</v>
      </c>
    </row>
    <row r="114" spans="11:12" x14ac:dyDescent="0.25">
      <c r="K114" s="74">
        <v>43932</v>
      </c>
      <c r="L114" s="47">
        <v>95.569299999999998</v>
      </c>
    </row>
    <row r="115" spans="11:12" x14ac:dyDescent="0.25">
      <c r="K115" s="74">
        <v>43939</v>
      </c>
      <c r="L115" s="47">
        <v>95.959199999999996</v>
      </c>
    </row>
    <row r="116" spans="11:12" x14ac:dyDescent="0.25">
      <c r="K116" s="74">
        <v>43946</v>
      </c>
      <c r="L116" s="47">
        <v>96.441999999999993</v>
      </c>
    </row>
    <row r="117" spans="11:12" x14ac:dyDescent="0.25">
      <c r="K117" s="74">
        <v>43953</v>
      </c>
      <c r="L117" s="47">
        <v>96.229399999999998</v>
      </c>
    </row>
    <row r="118" spans="11:12" x14ac:dyDescent="0.25">
      <c r="K118" s="74">
        <v>43960</v>
      </c>
      <c r="L118" s="47">
        <v>96.564499999999995</v>
      </c>
    </row>
    <row r="119" spans="11:12" x14ac:dyDescent="0.25">
      <c r="K119" s="74">
        <v>43967</v>
      </c>
      <c r="L119" s="47">
        <v>96.707999999999998</v>
      </c>
    </row>
    <row r="120" spans="11:12" x14ac:dyDescent="0.25">
      <c r="K120" s="74">
        <v>43974</v>
      </c>
      <c r="L120" s="47">
        <v>96.519900000000007</v>
      </c>
    </row>
    <row r="121" spans="11:12" x14ac:dyDescent="0.25">
      <c r="K121" s="74">
        <v>43981</v>
      </c>
      <c r="L121" s="47">
        <v>96.128500000000003</v>
      </c>
    </row>
    <row r="122" spans="11:12" x14ac:dyDescent="0.25">
      <c r="K122" s="74">
        <v>43988</v>
      </c>
      <c r="L122" s="47">
        <v>96.439099999999996</v>
      </c>
    </row>
    <row r="123" spans="11:12" x14ac:dyDescent="0.25">
      <c r="K123" s="74">
        <v>43995</v>
      </c>
      <c r="L123" s="47">
        <v>96.994799999999998</v>
      </c>
    </row>
    <row r="124" spans="11:12" x14ac:dyDescent="0.25">
      <c r="K124" s="74">
        <v>44002</v>
      </c>
      <c r="L124" s="47">
        <v>97.300399999999996</v>
      </c>
    </row>
    <row r="125" spans="11:12" x14ac:dyDescent="0.25">
      <c r="K125" s="74">
        <v>44009</v>
      </c>
      <c r="L125" s="47">
        <v>97.228300000000004</v>
      </c>
    </row>
    <row r="126" spans="11:12" x14ac:dyDescent="0.25">
      <c r="K126" s="74">
        <v>44016</v>
      </c>
      <c r="L126" s="47">
        <v>97.775999999999996</v>
      </c>
    </row>
    <row r="127" spans="11:12" x14ac:dyDescent="0.25">
      <c r="K127" s="74">
        <v>44023</v>
      </c>
      <c r="L127" s="47">
        <v>98.477900000000005</v>
      </c>
    </row>
    <row r="128" spans="11:12" x14ac:dyDescent="0.25">
      <c r="K128" s="74">
        <v>44030</v>
      </c>
      <c r="L128" s="47">
        <v>98.472899999999996</v>
      </c>
    </row>
    <row r="129" spans="1:12" x14ac:dyDescent="0.25">
      <c r="K129" s="74">
        <v>44037</v>
      </c>
      <c r="L129" s="47">
        <v>98.575199999999995</v>
      </c>
    </row>
    <row r="130" spans="1:12" x14ac:dyDescent="0.25">
      <c r="K130" s="74">
        <v>44044</v>
      </c>
      <c r="L130" s="47">
        <v>98.673199999999994</v>
      </c>
    </row>
    <row r="131" spans="1:12" x14ac:dyDescent="0.25">
      <c r="K131" s="74">
        <v>44051</v>
      </c>
      <c r="L131" s="47">
        <v>98.774100000000004</v>
      </c>
    </row>
    <row r="132" spans="1:12" x14ac:dyDescent="0.25">
      <c r="K132" s="74">
        <v>44058</v>
      </c>
      <c r="L132" s="47">
        <v>98.800799999999995</v>
      </c>
    </row>
    <row r="133" spans="1:12" x14ac:dyDescent="0.25">
      <c r="K133" s="74">
        <v>44065</v>
      </c>
      <c r="L133" s="47">
        <v>98.775599999999997</v>
      </c>
    </row>
    <row r="134" spans="1:12" x14ac:dyDescent="0.25">
      <c r="K134" s="74">
        <v>44072</v>
      </c>
      <c r="L134" s="47">
        <v>99.344899999999996</v>
      </c>
    </row>
    <row r="135" spans="1:12" x14ac:dyDescent="0.25">
      <c r="K135" s="74">
        <v>44079</v>
      </c>
      <c r="L135" s="47">
        <v>100.1614</v>
      </c>
    </row>
    <row r="136" spans="1:12" x14ac:dyDescent="0.25">
      <c r="K136" s="74">
        <v>44086</v>
      </c>
      <c r="L136" s="47">
        <v>100.4021</v>
      </c>
    </row>
    <row r="137" spans="1:12" x14ac:dyDescent="0.25">
      <c r="K137" s="74">
        <v>44093</v>
      </c>
      <c r="L137" s="47">
        <v>100.8677</v>
      </c>
    </row>
    <row r="138" spans="1:12" x14ac:dyDescent="0.25">
      <c r="K138" s="74">
        <v>44100</v>
      </c>
      <c r="L138" s="47">
        <v>100.70050000000001</v>
      </c>
    </row>
    <row r="139" spans="1:12" x14ac:dyDescent="0.25">
      <c r="K139" s="74">
        <v>44107</v>
      </c>
      <c r="L139" s="47">
        <v>99.685100000000006</v>
      </c>
    </row>
    <row r="140" spans="1:12" x14ac:dyDescent="0.25">
      <c r="A140" s="25"/>
      <c r="B140" s="24"/>
      <c r="K140" s="74">
        <v>44114</v>
      </c>
      <c r="L140" s="47">
        <v>98.605500000000006</v>
      </c>
    </row>
    <row r="141" spans="1:12" x14ac:dyDescent="0.25">
      <c r="A141" s="25"/>
      <c r="B141" s="24"/>
      <c r="K141" s="74">
        <v>44121</v>
      </c>
      <c r="L141" s="47">
        <v>99.558899999999994</v>
      </c>
    </row>
    <row r="142" spans="1:12" x14ac:dyDescent="0.25">
      <c r="K142" s="74">
        <v>44128</v>
      </c>
      <c r="L142" s="47">
        <v>99.849400000000003</v>
      </c>
    </row>
    <row r="143" spans="1:12" x14ac:dyDescent="0.25">
      <c r="K143" s="74">
        <v>44135</v>
      </c>
      <c r="L143" s="47">
        <v>100.0202</v>
      </c>
    </row>
    <row r="144" spans="1:12" x14ac:dyDescent="0.25">
      <c r="K144" s="74">
        <v>44142</v>
      </c>
      <c r="L144" s="47">
        <v>100.44110000000001</v>
      </c>
    </row>
    <row r="145" spans="11:12" x14ac:dyDescent="0.25">
      <c r="K145" s="74">
        <v>44149</v>
      </c>
      <c r="L145" s="47">
        <v>101.37860000000001</v>
      </c>
    </row>
    <row r="146" spans="11:12" x14ac:dyDescent="0.25">
      <c r="K146" s="74">
        <v>44156</v>
      </c>
      <c r="L146" s="47">
        <v>102.1527</v>
      </c>
    </row>
    <row r="147" spans="11:12" x14ac:dyDescent="0.25">
      <c r="K147" s="74">
        <v>44163</v>
      </c>
      <c r="L147" s="47">
        <v>102.6002</v>
      </c>
    </row>
    <row r="148" spans="11:12" x14ac:dyDescent="0.25">
      <c r="K148" s="74">
        <v>44170</v>
      </c>
      <c r="L148" s="47">
        <v>103.3591</v>
      </c>
    </row>
    <row r="149" spans="11:12" x14ac:dyDescent="0.25">
      <c r="K149" s="74">
        <v>44177</v>
      </c>
      <c r="L149" s="47">
        <v>103.5472</v>
      </c>
    </row>
    <row r="150" spans="11:12" x14ac:dyDescent="0.25">
      <c r="K150" s="74">
        <v>44184</v>
      </c>
      <c r="L150" s="47">
        <v>102.4359</v>
      </c>
    </row>
    <row r="151" spans="11:12" x14ac:dyDescent="0.25">
      <c r="K151" s="74">
        <v>44191</v>
      </c>
      <c r="L151" s="47">
        <v>97.406999999999996</v>
      </c>
    </row>
    <row r="152" spans="11:12" x14ac:dyDescent="0.25">
      <c r="K152" s="74">
        <v>44198</v>
      </c>
      <c r="L152" s="47">
        <v>92.043000000000006</v>
      </c>
    </row>
    <row r="153" spans="11:12" x14ac:dyDescent="0.25">
      <c r="K153" s="74">
        <v>44205</v>
      </c>
      <c r="L153" s="47">
        <v>94.252600000000001</v>
      </c>
    </row>
    <row r="154" spans="11:12" x14ac:dyDescent="0.25">
      <c r="K154" s="74">
        <v>44212</v>
      </c>
      <c r="L154" s="47">
        <v>96.243099999999998</v>
      </c>
    </row>
    <row r="155" spans="11:12" x14ac:dyDescent="0.25">
      <c r="K155" s="74">
        <v>44219</v>
      </c>
      <c r="L155" s="47">
        <v>96.109800000000007</v>
      </c>
    </row>
    <row r="156" spans="11:12" x14ac:dyDescent="0.25">
      <c r="K156" s="74">
        <v>44226</v>
      </c>
      <c r="L156" s="47">
        <v>96.030799999999999</v>
      </c>
    </row>
    <row r="157" spans="11:12" x14ac:dyDescent="0.25">
      <c r="K157" s="74" t="s">
        <v>53</v>
      </c>
      <c r="L157" s="47" t="s">
        <v>53</v>
      </c>
    </row>
    <row r="158" spans="11:12" x14ac:dyDescent="0.25">
      <c r="K158" s="74" t="s">
        <v>53</v>
      </c>
      <c r="L158" s="47" t="s">
        <v>53</v>
      </c>
    </row>
    <row r="159" spans="11:12" x14ac:dyDescent="0.25">
      <c r="K159" s="74" t="s">
        <v>53</v>
      </c>
      <c r="L159" s="47" t="s">
        <v>53</v>
      </c>
    </row>
    <row r="160" spans="11:12" x14ac:dyDescent="0.25">
      <c r="K160" s="74" t="s">
        <v>53</v>
      </c>
      <c r="L160" s="47" t="s">
        <v>53</v>
      </c>
    </row>
    <row r="161" spans="11:12" x14ac:dyDescent="0.25">
      <c r="K161" s="74" t="s">
        <v>53</v>
      </c>
      <c r="L161" s="47" t="s">
        <v>53</v>
      </c>
    </row>
    <row r="162" spans="11:12" x14ac:dyDescent="0.25">
      <c r="K162" s="74" t="s">
        <v>53</v>
      </c>
      <c r="L162" s="47" t="s">
        <v>53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102.16759999999999</v>
      </c>
    </row>
    <row r="260" spans="11:12" x14ac:dyDescent="0.25">
      <c r="K260" s="74">
        <v>43918</v>
      </c>
      <c r="L260" s="47">
        <v>103.0598</v>
      </c>
    </row>
    <row r="261" spans="11:12" x14ac:dyDescent="0.25">
      <c r="K261" s="74">
        <v>43925</v>
      </c>
      <c r="L261" s="47">
        <v>102.1023</v>
      </c>
    </row>
    <row r="262" spans="11:12" x14ac:dyDescent="0.25">
      <c r="K262" s="74">
        <v>43932</v>
      </c>
      <c r="L262" s="47">
        <v>98.483000000000004</v>
      </c>
    </row>
    <row r="263" spans="11:12" x14ac:dyDescent="0.25">
      <c r="K263" s="74">
        <v>43939</v>
      </c>
      <c r="L263" s="47">
        <v>99.155799999999999</v>
      </c>
    </row>
    <row r="264" spans="11:12" x14ac:dyDescent="0.25">
      <c r="K264" s="74">
        <v>43946</v>
      </c>
      <c r="L264" s="47">
        <v>101.84820000000001</v>
      </c>
    </row>
    <row r="265" spans="11:12" x14ac:dyDescent="0.25">
      <c r="K265" s="74">
        <v>43953</v>
      </c>
      <c r="L265" s="47">
        <v>102.23090000000001</v>
      </c>
    </row>
    <row r="266" spans="11:12" x14ac:dyDescent="0.25">
      <c r="K266" s="74">
        <v>43960</v>
      </c>
      <c r="L266" s="47">
        <v>101.3424</v>
      </c>
    </row>
    <row r="267" spans="11:12" x14ac:dyDescent="0.25">
      <c r="K267" s="74">
        <v>43967</v>
      </c>
      <c r="L267" s="47">
        <v>100.7671</v>
      </c>
    </row>
    <row r="268" spans="11:12" x14ac:dyDescent="0.25">
      <c r="K268" s="74">
        <v>43974</v>
      </c>
      <c r="L268" s="47">
        <v>100.4635</v>
      </c>
    </row>
    <row r="269" spans="11:12" x14ac:dyDescent="0.25">
      <c r="K269" s="74">
        <v>43981</v>
      </c>
      <c r="L269" s="47">
        <v>99.494299999999996</v>
      </c>
    </row>
    <row r="270" spans="11:12" x14ac:dyDescent="0.25">
      <c r="K270" s="74">
        <v>43988</v>
      </c>
      <c r="L270" s="47">
        <v>99.743600000000001</v>
      </c>
    </row>
    <row r="271" spans="11:12" x14ac:dyDescent="0.25">
      <c r="K271" s="74">
        <v>43995</v>
      </c>
      <c r="L271" s="47">
        <v>101.5424</v>
      </c>
    </row>
    <row r="272" spans="11:12" x14ac:dyDescent="0.25">
      <c r="K272" s="74">
        <v>44002</v>
      </c>
      <c r="L272" s="47">
        <v>105.89230000000001</v>
      </c>
    </row>
    <row r="273" spans="11:12" x14ac:dyDescent="0.25">
      <c r="K273" s="74">
        <v>44009</v>
      </c>
      <c r="L273" s="47">
        <v>105.2521</v>
      </c>
    </row>
    <row r="274" spans="11:12" x14ac:dyDescent="0.25">
      <c r="K274" s="74">
        <v>44016</v>
      </c>
      <c r="L274" s="47">
        <v>102.7037</v>
      </c>
    </row>
    <row r="275" spans="11:12" x14ac:dyDescent="0.25">
      <c r="K275" s="74">
        <v>44023</v>
      </c>
      <c r="L275" s="47">
        <v>97.537800000000004</v>
      </c>
    </row>
    <row r="276" spans="11:12" x14ac:dyDescent="0.25">
      <c r="K276" s="74">
        <v>44030</v>
      </c>
      <c r="L276" s="47">
        <v>97.649199999999993</v>
      </c>
    </row>
    <row r="277" spans="11:12" x14ac:dyDescent="0.25">
      <c r="K277" s="74">
        <v>44037</v>
      </c>
      <c r="L277" s="47">
        <v>97.212299999999999</v>
      </c>
    </row>
    <row r="278" spans="11:12" x14ac:dyDescent="0.25">
      <c r="K278" s="74">
        <v>44044</v>
      </c>
      <c r="L278" s="47">
        <v>98.952699999999993</v>
      </c>
    </row>
    <row r="279" spans="11:12" x14ac:dyDescent="0.25">
      <c r="K279" s="74">
        <v>44051</v>
      </c>
      <c r="L279" s="47">
        <v>98.345399999999998</v>
      </c>
    </row>
    <row r="280" spans="11:12" x14ac:dyDescent="0.25">
      <c r="K280" s="74">
        <v>44058</v>
      </c>
      <c r="L280" s="47">
        <v>98.076899999999995</v>
      </c>
    </row>
    <row r="281" spans="11:12" x14ac:dyDescent="0.25">
      <c r="K281" s="74">
        <v>44065</v>
      </c>
      <c r="L281" s="47">
        <v>99.037499999999994</v>
      </c>
    </row>
    <row r="282" spans="11:12" x14ac:dyDescent="0.25">
      <c r="K282" s="74">
        <v>44072</v>
      </c>
      <c r="L282" s="47">
        <v>101.0343</v>
      </c>
    </row>
    <row r="283" spans="11:12" x14ac:dyDescent="0.25">
      <c r="K283" s="74">
        <v>44079</v>
      </c>
      <c r="L283" s="47">
        <v>102.3417</v>
      </c>
    </row>
    <row r="284" spans="11:12" x14ac:dyDescent="0.25">
      <c r="K284" s="74">
        <v>44086</v>
      </c>
      <c r="L284" s="47">
        <v>102.9714</v>
      </c>
    </row>
    <row r="285" spans="11:12" x14ac:dyDescent="0.25">
      <c r="K285" s="74">
        <v>44093</v>
      </c>
      <c r="L285" s="47">
        <v>104.146</v>
      </c>
    </row>
    <row r="286" spans="11:12" x14ac:dyDescent="0.25">
      <c r="K286" s="74">
        <v>44100</v>
      </c>
      <c r="L286" s="47">
        <v>104.3651</v>
      </c>
    </row>
    <row r="287" spans="11:12" x14ac:dyDescent="0.25">
      <c r="K287" s="74">
        <v>44107</v>
      </c>
      <c r="L287" s="47">
        <v>104.2654</v>
      </c>
    </row>
    <row r="288" spans="11:12" x14ac:dyDescent="0.25">
      <c r="K288" s="74">
        <v>44114</v>
      </c>
      <c r="L288" s="47">
        <v>102.0076</v>
      </c>
    </row>
    <row r="289" spans="11:12" x14ac:dyDescent="0.25">
      <c r="K289" s="74">
        <v>44121</v>
      </c>
      <c r="L289" s="47">
        <v>102.8351</v>
      </c>
    </row>
    <row r="290" spans="11:12" x14ac:dyDescent="0.25">
      <c r="K290" s="74">
        <v>44128</v>
      </c>
      <c r="L290" s="47">
        <v>103.3353</v>
      </c>
    </row>
    <row r="291" spans="11:12" x14ac:dyDescent="0.25">
      <c r="K291" s="74">
        <v>44135</v>
      </c>
      <c r="L291" s="47">
        <v>103.7381</v>
      </c>
    </row>
    <row r="292" spans="11:12" x14ac:dyDescent="0.25">
      <c r="K292" s="74">
        <v>44142</v>
      </c>
      <c r="L292" s="47">
        <v>105.59529999999999</v>
      </c>
    </row>
    <row r="293" spans="11:12" x14ac:dyDescent="0.25">
      <c r="K293" s="74">
        <v>44149</v>
      </c>
      <c r="L293" s="47">
        <v>106.6884</v>
      </c>
    </row>
    <row r="294" spans="11:12" x14ac:dyDescent="0.25">
      <c r="K294" s="74">
        <v>44156</v>
      </c>
      <c r="L294" s="47">
        <v>107.75830000000001</v>
      </c>
    </row>
    <row r="295" spans="11:12" x14ac:dyDescent="0.25">
      <c r="K295" s="74">
        <v>44163</v>
      </c>
      <c r="L295" s="47">
        <v>108.5363</v>
      </c>
    </row>
    <row r="296" spans="11:12" x14ac:dyDescent="0.25">
      <c r="K296" s="74">
        <v>44170</v>
      </c>
      <c r="L296" s="47">
        <v>110.1247</v>
      </c>
    </row>
    <row r="297" spans="11:12" x14ac:dyDescent="0.25">
      <c r="K297" s="74">
        <v>44177</v>
      </c>
      <c r="L297" s="47">
        <v>110.99769999999999</v>
      </c>
    </row>
    <row r="298" spans="11:12" x14ac:dyDescent="0.25">
      <c r="K298" s="74">
        <v>44184</v>
      </c>
      <c r="L298" s="47">
        <v>109.3875</v>
      </c>
    </row>
    <row r="299" spans="11:12" x14ac:dyDescent="0.25">
      <c r="K299" s="74">
        <v>44191</v>
      </c>
      <c r="L299" s="47">
        <v>99.054699999999997</v>
      </c>
    </row>
    <row r="300" spans="11:12" x14ac:dyDescent="0.25">
      <c r="K300" s="74">
        <v>44198</v>
      </c>
      <c r="L300" s="47">
        <v>92.438000000000002</v>
      </c>
    </row>
    <row r="301" spans="11:12" x14ac:dyDescent="0.25">
      <c r="K301" s="74">
        <v>44205</v>
      </c>
      <c r="L301" s="47">
        <v>96.068100000000001</v>
      </c>
    </row>
    <row r="302" spans="11:12" x14ac:dyDescent="0.25">
      <c r="K302" s="74">
        <v>44212</v>
      </c>
      <c r="L302" s="47">
        <v>100.5339</v>
      </c>
    </row>
    <row r="303" spans="11:12" x14ac:dyDescent="0.25">
      <c r="K303" s="74">
        <v>44219</v>
      </c>
      <c r="L303" s="47">
        <v>100.16549999999999</v>
      </c>
    </row>
    <row r="304" spans="11:12" x14ac:dyDescent="0.25">
      <c r="K304" s="74">
        <v>44226</v>
      </c>
      <c r="L304" s="47">
        <v>97.922799999999995</v>
      </c>
    </row>
    <row r="305" spans="11:12" x14ac:dyDescent="0.25">
      <c r="K305" s="74" t="s">
        <v>53</v>
      </c>
      <c r="L305" s="47" t="s">
        <v>53</v>
      </c>
    </row>
    <row r="306" spans="11:12" x14ac:dyDescent="0.25">
      <c r="K306" s="74" t="s">
        <v>53</v>
      </c>
      <c r="L306" s="47" t="s">
        <v>53</v>
      </c>
    </row>
    <row r="307" spans="11:12" x14ac:dyDescent="0.25">
      <c r="K307" s="74" t="s">
        <v>53</v>
      </c>
      <c r="L307" s="47" t="s">
        <v>53</v>
      </c>
    </row>
    <row r="308" spans="11:12" x14ac:dyDescent="0.25">
      <c r="K308" s="74" t="s">
        <v>53</v>
      </c>
      <c r="L308" s="47" t="s">
        <v>53</v>
      </c>
    </row>
    <row r="309" spans="11:12" x14ac:dyDescent="0.25">
      <c r="K309" s="74" t="s">
        <v>53</v>
      </c>
      <c r="L309" s="47" t="s">
        <v>53</v>
      </c>
    </row>
    <row r="310" spans="11:12" x14ac:dyDescent="0.25">
      <c r="K310" s="74" t="s">
        <v>53</v>
      </c>
      <c r="L310" s="47" t="s">
        <v>53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1CC55-7CA5-4CFB-BFDE-9F109CF43652}">
  <sheetPr codeName="Sheet22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37</v>
      </c>
    </row>
    <row r="2" spans="1:12" ht="19.5" customHeight="1" x14ac:dyDescent="0.3">
      <c r="A2" s="7" t="str">
        <f>"Weekly Payroll Jobs and Wages in Australia - " &amp;$L$1</f>
        <v>Weekly Payroll Jobs and Wages in Australia - Other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44226</v>
      </c>
    </row>
    <row r="3" spans="1:12" ht="15" customHeight="1" x14ac:dyDescent="0.25">
      <c r="A3" s="38" t="str">
        <f>"Week ending "&amp;TEXT($L$2,"dddd dd mmmm yyyy")</f>
        <v>Week ending Saturday 30 January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44198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44205</v>
      </c>
    </row>
    <row r="6" spans="1:12" ht="16.5" customHeight="1" thickBot="1" x14ac:dyDescent="0.3">
      <c r="A6" s="36" t="str">
        <f>"Change in payroll jobs and total wages, "&amp;$L$1</f>
        <v>Change in payroll jobs and total wages, Other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44212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44219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C8" s="95" t="str">
        <f>"% Change between " &amp; TEXT($L$4,"dd mmm yyyy")&amp;" and "&amp; TEXT($L$2,"dd mmm yyyy") &amp; " (monthly change)"</f>
        <v>% Change between 02 Jan 2021 and 30 Jan 2021 (monthly change)</v>
      </c>
      <c r="D8" s="78" t="str">
        <f>"% Change between " &amp; TEXT($L$7,"dd mmm yyyy")&amp;" and "&amp; TEXT($L$2,"dd mmm yyyy") &amp; " (weekly change)"</f>
        <v>% Change between 23 Jan 2021 and 30 Jan 2021 (weekly change)</v>
      </c>
      <c r="E8" s="80" t="str">
        <f>"% Change between " &amp; TEXT($L$6,"dd mmm yyyy")&amp;" and "&amp; TEXT($L$7,"dd mmm yyyy") &amp; " (weekly change)"</f>
        <v>% Change between 16 Jan 2021 and 23 Jan 2021 (weekly change)</v>
      </c>
      <c r="F8" s="93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G8" s="95" t="str">
        <f>"% Change between " &amp; TEXT($L$4,"dd mmm yyyy")&amp;" and "&amp; TEXT($L$2,"dd mmm yyyy") &amp; " (monthly change)"</f>
        <v>% Change between 02 Jan 2021 and 30 Jan 2021 (monthly change)</v>
      </c>
      <c r="H8" s="78" t="str">
        <f>"% Change between " &amp; TEXT($L$7,"dd mmm yyyy")&amp;" and "&amp; TEXT($L$2,"dd mmm yyyy") &amp; " (weekly change)"</f>
        <v>% Change between 23 Jan 2021 and 30 Jan 2021 (weekly change)</v>
      </c>
      <c r="I8" s="80" t="str">
        <f>"% Change between " &amp; TEXT($L$6,"dd mmm yyyy")&amp;" and "&amp; TEXT($L$7,"dd mmm yyyy") &amp; " (weekly change)"</f>
        <v>% Change between 16 Jan 2021 and 23 Jan 2021 (weekly change)</v>
      </c>
      <c r="J8" s="57"/>
      <c r="K8" s="43" t="s">
        <v>68</v>
      </c>
      <c r="L8" s="44">
        <v>44226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-4.7420851595545432E-2</v>
      </c>
      <c r="C11" s="32">
        <v>5.2071387588705997E-2</v>
      </c>
      <c r="D11" s="32">
        <v>5.1656794661327776E-3</v>
      </c>
      <c r="E11" s="32">
        <v>-1.1699984726620816E-3</v>
      </c>
      <c r="F11" s="32">
        <v>9.7902553008499815E-4</v>
      </c>
      <c r="G11" s="32">
        <v>5.1303432480598765E-2</v>
      </c>
      <c r="H11" s="32">
        <v>-3.0910079266068813E-3</v>
      </c>
      <c r="I11" s="68">
        <v>-5.5310256232620203E-3</v>
      </c>
      <c r="J11" s="46"/>
      <c r="K11" s="46"/>
      <c r="L11" s="47"/>
    </row>
    <row r="12" spans="1:12" x14ac:dyDescent="0.25">
      <c r="A12" s="69" t="s">
        <v>6</v>
      </c>
      <c r="B12" s="32">
        <v>-5.6655522718876972E-2</v>
      </c>
      <c r="C12" s="32">
        <v>4.2533425871113861E-2</v>
      </c>
      <c r="D12" s="32">
        <v>5.1597602857675895E-3</v>
      </c>
      <c r="E12" s="32">
        <v>-6.3750941108601245E-3</v>
      </c>
      <c r="F12" s="32">
        <v>-1.6542698389057753E-2</v>
      </c>
      <c r="G12" s="32">
        <v>4.5213754790898841E-2</v>
      </c>
      <c r="H12" s="32">
        <v>3.6062930544453753E-3</v>
      </c>
      <c r="I12" s="68">
        <v>-1.2370899972691807E-2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-7.2933517880854337E-2</v>
      </c>
      <c r="C13" s="32">
        <v>2.6856412813162089E-2</v>
      </c>
      <c r="D13" s="32">
        <v>4.0913356652731991E-3</v>
      </c>
      <c r="E13" s="32">
        <v>-2.8923159186748926E-3</v>
      </c>
      <c r="F13" s="32">
        <v>-4.5973745605046856E-3</v>
      </c>
      <c r="G13" s="32">
        <v>2.0707453985115754E-2</v>
      </c>
      <c r="H13" s="32">
        <v>-1.5128022323818158E-3</v>
      </c>
      <c r="I13" s="68">
        <v>-1.227676602213823E-2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-4.4753981917339813E-2</v>
      </c>
      <c r="C14" s="32">
        <v>8.732818987844837E-2</v>
      </c>
      <c r="D14" s="32">
        <v>8.6903460374769814E-3</v>
      </c>
      <c r="E14" s="32">
        <v>7.3635816461126158E-3</v>
      </c>
      <c r="F14" s="32">
        <v>-1.6244821507104934E-2</v>
      </c>
      <c r="G14" s="32">
        <v>6.8954540139025244E-2</v>
      </c>
      <c r="H14" s="32">
        <v>-7.5420505697573192E-3</v>
      </c>
      <c r="I14" s="68">
        <v>2.4217136301358799E-3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-2.0389749948336533E-2</v>
      </c>
      <c r="C15" s="32">
        <v>5.9624016452074269E-2</v>
      </c>
      <c r="D15" s="32">
        <v>2.7783888982906291E-3</v>
      </c>
      <c r="E15" s="32">
        <v>-2.9607071860593415E-4</v>
      </c>
      <c r="F15" s="32">
        <v>3.4617886416635324E-2</v>
      </c>
      <c r="G15" s="32">
        <v>6.0080274599935812E-2</v>
      </c>
      <c r="H15" s="32">
        <v>-6.972140164292151E-3</v>
      </c>
      <c r="I15" s="68">
        <v>-1.1000177957585233E-3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-6.0436353197291792E-3</v>
      </c>
      <c r="C16" s="32">
        <v>5.1484790200941433E-2</v>
      </c>
      <c r="D16" s="32">
        <v>1.7207126841383147E-3</v>
      </c>
      <c r="E16" s="32">
        <v>-4.8943163551737889E-3</v>
      </c>
      <c r="F16" s="32">
        <v>4.4738907797702732E-2</v>
      </c>
      <c r="G16" s="32">
        <v>8.311287641507259E-2</v>
      </c>
      <c r="H16" s="32">
        <v>-1.5345800736718651E-2</v>
      </c>
      <c r="I16" s="68">
        <v>5.0201393000772754E-3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-3.0307867730900884E-2</v>
      </c>
      <c r="C17" s="32">
        <v>7.6329630150471006E-2</v>
      </c>
      <c r="D17" s="32">
        <v>7.2088432688510728E-3</v>
      </c>
      <c r="E17" s="32">
        <v>3.5657686212360318E-3</v>
      </c>
      <c r="F17" s="32">
        <v>3.8173774937575677E-2</v>
      </c>
      <c r="G17" s="32">
        <v>9.9767701927006236E-2</v>
      </c>
      <c r="H17" s="32">
        <v>2.4515742230166726E-2</v>
      </c>
      <c r="I17" s="68">
        <v>-1.5952897249852604E-2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1.7905648402792629E-2</v>
      </c>
      <c r="C18" s="32">
        <v>6.6882483370288348E-2</v>
      </c>
      <c r="D18" s="32">
        <v>8.3067896060353696E-3</v>
      </c>
      <c r="E18" s="32">
        <v>9.7333897587812412E-3</v>
      </c>
      <c r="F18" s="32">
        <v>5.0179108852898002E-2</v>
      </c>
      <c r="G18" s="32">
        <v>3.7919564338398049E-2</v>
      </c>
      <c r="H18" s="32">
        <v>-8.5666389438334711E-3</v>
      </c>
      <c r="I18" s="68">
        <v>-2.0468544361017416E-2</v>
      </c>
      <c r="J18" s="46"/>
      <c r="K18" s="46"/>
      <c r="L18" s="47"/>
    </row>
    <row r="19" spans="1:12" x14ac:dyDescent="0.25">
      <c r="A19" s="70" t="s">
        <v>1</v>
      </c>
      <c r="B19" s="32">
        <v>-1.736888111888113E-2</v>
      </c>
      <c r="C19" s="32">
        <v>5.1407638347622742E-2</v>
      </c>
      <c r="D19" s="32">
        <v>1.4521158129174871E-3</v>
      </c>
      <c r="E19" s="32">
        <v>6.575997608728068E-3</v>
      </c>
      <c r="F19" s="32">
        <v>9.0898150629624253E-2</v>
      </c>
      <c r="G19" s="32">
        <v>5.2983187269264542E-2</v>
      </c>
      <c r="H19" s="32">
        <v>-1.0786464914419591E-3</v>
      </c>
      <c r="I19" s="68">
        <v>2.1576460107395778E-2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-5.3681108872786321E-2</v>
      </c>
      <c r="C21" s="32">
        <v>4.5322660998372566E-2</v>
      </c>
      <c r="D21" s="32">
        <v>2.7533516847633166E-3</v>
      </c>
      <c r="E21" s="32">
        <v>-2.0158597928179312E-3</v>
      </c>
      <c r="F21" s="32">
        <v>-2.0268652713470003E-2</v>
      </c>
      <c r="G21" s="32">
        <v>6.2337660899739911E-2</v>
      </c>
      <c r="H21" s="32">
        <v>-1.8165033108855644E-3</v>
      </c>
      <c r="I21" s="68">
        <v>-8.5474504696029241E-3</v>
      </c>
      <c r="J21" s="46"/>
      <c r="K21" s="46"/>
      <c r="L21" s="46"/>
    </row>
    <row r="22" spans="1:12" x14ac:dyDescent="0.25">
      <c r="A22" s="69" t="s">
        <v>13</v>
      </c>
      <c r="B22" s="32">
        <v>-6.2039286163390273E-2</v>
      </c>
      <c r="C22" s="32">
        <v>5.19737793160997E-2</v>
      </c>
      <c r="D22" s="32">
        <v>7.0568347387784947E-3</v>
      </c>
      <c r="E22" s="32">
        <v>-9.7788518279151582E-4</v>
      </c>
      <c r="F22" s="32">
        <v>1.4176991478926704E-2</v>
      </c>
      <c r="G22" s="32">
        <v>3.5230221287055219E-2</v>
      </c>
      <c r="H22" s="32">
        <v>-3.7691795144273454E-3</v>
      </c>
      <c r="I22" s="68">
        <v>-1.994787054440339E-3</v>
      </c>
      <c r="J22" s="46"/>
      <c r="K22" s="52" t="s">
        <v>12</v>
      </c>
      <c r="L22" s="46" t="s">
        <v>60</v>
      </c>
    </row>
    <row r="23" spans="1:12" x14ac:dyDescent="0.25">
      <c r="A23" s="70" t="s">
        <v>69</v>
      </c>
      <c r="B23" s="32">
        <v>-5.2611183201604295E-2</v>
      </c>
      <c r="C23" s="32">
        <v>0.19749720420487593</v>
      </c>
      <c r="D23" s="32">
        <v>1.56842038699887E-2</v>
      </c>
      <c r="E23" s="32">
        <v>1.7828409602883344E-2</v>
      </c>
      <c r="F23" s="32">
        <v>2.5646144162203122E-2</v>
      </c>
      <c r="G23" s="32">
        <v>0.22495676310900437</v>
      </c>
      <c r="H23" s="32">
        <v>-5.0031596560022873E-3</v>
      </c>
      <c r="I23" s="68">
        <v>2.8119956258475742E-2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-7.4242777592689602E-2</v>
      </c>
      <c r="C24" s="32">
        <v>6.7348103436449591E-2</v>
      </c>
      <c r="D24" s="32">
        <v>1.9102194292777153E-3</v>
      </c>
      <c r="E24" s="32">
        <v>-2.1715387086411742E-3</v>
      </c>
      <c r="F24" s="32">
        <v>-1.6855651007810946E-2</v>
      </c>
      <c r="G24" s="32">
        <v>0.1080743859356057</v>
      </c>
      <c r="H24" s="32">
        <v>-7.2971212226726756E-3</v>
      </c>
      <c r="I24" s="68">
        <v>6.0278308283749915E-3</v>
      </c>
      <c r="J24" s="46"/>
      <c r="K24" s="46" t="s">
        <v>69</v>
      </c>
      <c r="L24" s="47">
        <v>79.11</v>
      </c>
    </row>
    <row r="25" spans="1:12" x14ac:dyDescent="0.25">
      <c r="A25" s="69" t="s">
        <v>47</v>
      </c>
      <c r="B25" s="32">
        <v>-3.0010639745635781E-2</v>
      </c>
      <c r="C25" s="32">
        <v>3.6079843537325074E-2</v>
      </c>
      <c r="D25" s="32">
        <v>2.0099430002811225E-3</v>
      </c>
      <c r="E25" s="32">
        <v>-4.1744088375289534E-3</v>
      </c>
      <c r="F25" s="32">
        <v>1.4034776265617888E-2</v>
      </c>
      <c r="G25" s="32">
        <v>4.8240644830942037E-2</v>
      </c>
      <c r="H25" s="32">
        <v>-6.2134846639269048E-3</v>
      </c>
      <c r="I25" s="68">
        <v>-9.7592193089446333E-3</v>
      </c>
      <c r="J25" s="46"/>
      <c r="K25" s="46" t="s">
        <v>46</v>
      </c>
      <c r="L25" s="47">
        <v>86.73</v>
      </c>
    </row>
    <row r="26" spans="1:12" x14ac:dyDescent="0.25">
      <c r="A26" s="69" t="s">
        <v>48</v>
      </c>
      <c r="B26" s="32">
        <v>-3.3404454291715791E-2</v>
      </c>
      <c r="C26" s="32">
        <v>4.0228377666986725E-2</v>
      </c>
      <c r="D26" s="32">
        <v>7.0025630648860027E-3</v>
      </c>
      <c r="E26" s="32">
        <v>-9.5835641874186805E-4</v>
      </c>
      <c r="F26" s="32">
        <v>5.229383893330164E-3</v>
      </c>
      <c r="G26" s="32">
        <v>3.7885093814062243E-2</v>
      </c>
      <c r="H26" s="32">
        <v>1.9262735024359046E-3</v>
      </c>
      <c r="I26" s="68">
        <v>-7.0650549087675207E-3</v>
      </c>
      <c r="J26" s="46"/>
      <c r="K26" s="46" t="s">
        <v>47</v>
      </c>
      <c r="L26" s="47">
        <v>93.62</v>
      </c>
    </row>
    <row r="27" spans="1:12" ht="17.25" customHeight="1" x14ac:dyDescent="0.25">
      <c r="A27" s="69" t="s">
        <v>49</v>
      </c>
      <c r="B27" s="32">
        <v>-1.8621216859515677E-3</v>
      </c>
      <c r="C27" s="32">
        <v>4.5320596797671087E-2</v>
      </c>
      <c r="D27" s="32">
        <v>6.496496145760311E-3</v>
      </c>
      <c r="E27" s="32">
        <v>1.0347065116360632E-3</v>
      </c>
      <c r="F27" s="32">
        <v>3.321180744907859E-2</v>
      </c>
      <c r="G27" s="32">
        <v>3.3036460821936675E-2</v>
      </c>
      <c r="H27" s="32">
        <v>-1.4075433669187287E-3</v>
      </c>
      <c r="I27" s="68">
        <v>-4.6683772956229719E-3</v>
      </c>
      <c r="J27" s="59"/>
      <c r="K27" s="50" t="s">
        <v>48</v>
      </c>
      <c r="L27" s="47">
        <v>92.92</v>
      </c>
    </row>
    <row r="28" spans="1:12" x14ac:dyDescent="0.25">
      <c r="A28" s="69" t="s">
        <v>50</v>
      </c>
      <c r="B28" s="32">
        <v>2.5981371338794856E-2</v>
      </c>
      <c r="C28" s="32">
        <v>4.5735854811651766E-2</v>
      </c>
      <c r="D28" s="32">
        <v>8.4774055962055783E-3</v>
      </c>
      <c r="E28" s="32">
        <v>-6.9811875367431497E-4</v>
      </c>
      <c r="F28" s="32">
        <v>5.6809944857486805E-2</v>
      </c>
      <c r="G28" s="32">
        <v>1.2714189687582422E-2</v>
      </c>
      <c r="H28" s="32">
        <v>-4.5426222416056206E-3</v>
      </c>
      <c r="I28" s="68">
        <v>-9.365739801529549E-3</v>
      </c>
      <c r="J28" s="54"/>
      <c r="K28" s="41" t="s">
        <v>49</v>
      </c>
      <c r="L28" s="47">
        <v>95.49</v>
      </c>
    </row>
    <row r="29" spans="1:12" ht="15.75" thickBot="1" x14ac:dyDescent="0.3">
      <c r="A29" s="71" t="s">
        <v>51</v>
      </c>
      <c r="B29" s="72">
        <v>2.8946823918889475E-3</v>
      </c>
      <c r="C29" s="72">
        <v>6.2237563006793728E-2</v>
      </c>
      <c r="D29" s="72">
        <v>9.7895833333332405E-3</v>
      </c>
      <c r="E29" s="72">
        <v>7.9798404031918846E-3</v>
      </c>
      <c r="F29" s="72">
        <v>3.8214663880221655E-2</v>
      </c>
      <c r="G29" s="72">
        <v>-1.8930072837318401E-2</v>
      </c>
      <c r="H29" s="72">
        <v>3.7033138112736452E-3</v>
      </c>
      <c r="I29" s="73">
        <v>-2.7560377694895166E-3</v>
      </c>
      <c r="J29" s="54"/>
      <c r="K29" s="41" t="s">
        <v>50</v>
      </c>
      <c r="L29" s="47">
        <v>98.11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94.41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Other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69</v>
      </c>
      <c r="L33" s="47">
        <v>93.28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92.4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96.8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95.99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99.17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101.74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99.32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69</v>
      </c>
      <c r="L42" s="47">
        <v>94.74</v>
      </c>
    </row>
    <row r="43" spans="1:12" x14ac:dyDescent="0.25">
      <c r="K43" s="46" t="s">
        <v>46</v>
      </c>
      <c r="L43" s="47">
        <v>92.58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97</v>
      </c>
    </row>
    <row r="45" spans="1:12" ht="15.4" customHeight="1" x14ac:dyDescent="0.25">
      <c r="A45" s="26" t="str">
        <f>"Indexed number of payroll jobs in "&amp;$L$1&amp;" each week by age group"</f>
        <v>Indexed number of payroll jobs in Other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96.66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99.81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102.6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100.29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89.4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90.19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88.28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92.06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96.3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91.1</v>
      </c>
    </row>
    <row r="59" spans="1:12" ht="15.4" customHeight="1" x14ac:dyDescent="0.25">
      <c r="K59" s="41" t="s">
        <v>2</v>
      </c>
      <c r="L59" s="47">
        <v>95.98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Other services each week by State and Territory</v>
      </c>
      <c r="K60" s="41" t="s">
        <v>1</v>
      </c>
      <c r="L60" s="47">
        <v>93.77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92.86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92.03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94.23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96.42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100.73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95.16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101.58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97.39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93.07</v>
      </c>
    </row>
    <row r="72" spans="1:12" ht="15.4" customHeight="1" x14ac:dyDescent="0.25">
      <c r="K72" s="46" t="s">
        <v>5</v>
      </c>
      <c r="L72" s="47">
        <v>92.52</v>
      </c>
    </row>
    <row r="73" spans="1:12" ht="15.4" customHeight="1" x14ac:dyDescent="0.25">
      <c r="K73" s="46" t="s">
        <v>44</v>
      </c>
      <c r="L73" s="47">
        <v>94.46</v>
      </c>
    </row>
    <row r="74" spans="1:12" ht="15.4" customHeight="1" x14ac:dyDescent="0.25">
      <c r="K74" s="50" t="s">
        <v>4</v>
      </c>
      <c r="L74" s="47">
        <v>96.71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Other services each week by State and Territory</v>
      </c>
      <c r="K75" s="41" t="s">
        <v>3</v>
      </c>
      <c r="L75" s="47">
        <v>100.51</v>
      </c>
    </row>
    <row r="76" spans="1:12" ht="15.4" customHeight="1" x14ac:dyDescent="0.25">
      <c r="K76" s="41" t="s">
        <v>43</v>
      </c>
      <c r="L76" s="47">
        <v>96.2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101.95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97.53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90.11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89.58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85.99</v>
      </c>
    </row>
    <row r="85" spans="1:12" ht="15.4" customHeight="1" x14ac:dyDescent="0.25">
      <c r="K85" s="50" t="s">
        <v>4</v>
      </c>
      <c r="L85" s="47">
        <v>90.74</v>
      </c>
    </row>
    <row r="86" spans="1:12" ht="15.4" customHeight="1" x14ac:dyDescent="0.25">
      <c r="K86" s="41" t="s">
        <v>3</v>
      </c>
      <c r="L86" s="47">
        <v>90.89</v>
      </c>
    </row>
    <row r="87" spans="1:12" ht="15.4" customHeight="1" x14ac:dyDescent="0.25">
      <c r="K87" s="41" t="s">
        <v>43</v>
      </c>
      <c r="L87" s="47">
        <v>87.86</v>
      </c>
    </row>
    <row r="88" spans="1:12" ht="15.4" customHeight="1" x14ac:dyDescent="0.25">
      <c r="K88" s="41" t="s">
        <v>2</v>
      </c>
      <c r="L88" s="47">
        <v>93.1</v>
      </c>
    </row>
    <row r="89" spans="1:12" ht="15.4" customHeight="1" x14ac:dyDescent="0.25">
      <c r="K89" s="41" t="s">
        <v>1</v>
      </c>
      <c r="L89" s="47">
        <v>90.94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92.88</v>
      </c>
    </row>
    <row r="92" spans="1:12" ht="15" customHeight="1" x14ac:dyDescent="0.25">
      <c r="K92" s="46" t="s">
        <v>5</v>
      </c>
      <c r="L92" s="47">
        <v>91.37</v>
      </c>
    </row>
    <row r="93" spans="1:12" ht="15" customHeight="1" x14ac:dyDescent="0.25">
      <c r="A93" s="26"/>
      <c r="K93" s="46" t="s">
        <v>44</v>
      </c>
      <c r="L93" s="47">
        <v>92.8</v>
      </c>
    </row>
    <row r="94" spans="1:12" ht="15" customHeight="1" x14ac:dyDescent="0.25">
      <c r="K94" s="50" t="s">
        <v>4</v>
      </c>
      <c r="L94" s="47">
        <v>96.23</v>
      </c>
    </row>
    <row r="95" spans="1:12" ht="15" customHeight="1" x14ac:dyDescent="0.25">
      <c r="K95" s="41" t="s">
        <v>3</v>
      </c>
      <c r="L95" s="47">
        <v>94.99</v>
      </c>
    </row>
    <row r="96" spans="1:12" ht="15" customHeight="1" x14ac:dyDescent="0.25">
      <c r="K96" s="41" t="s">
        <v>43</v>
      </c>
      <c r="L96" s="47">
        <v>95.31</v>
      </c>
    </row>
    <row r="97" spans="1:12" ht="15" customHeight="1" x14ac:dyDescent="0.25">
      <c r="K97" s="41" t="s">
        <v>2</v>
      </c>
      <c r="L97" s="47">
        <v>98.52</v>
      </c>
    </row>
    <row r="98" spans="1:12" ht="15" customHeight="1" x14ac:dyDescent="0.25">
      <c r="K98" s="41" t="s">
        <v>1</v>
      </c>
      <c r="L98" s="47">
        <v>96.09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93.59</v>
      </c>
    </row>
    <row r="101" spans="1:12" x14ac:dyDescent="0.25">
      <c r="A101" s="25"/>
      <c r="B101" s="24"/>
      <c r="K101" s="46" t="s">
        <v>5</v>
      </c>
      <c r="L101" s="47">
        <v>91.58</v>
      </c>
    </row>
    <row r="102" spans="1:12" x14ac:dyDescent="0.25">
      <c r="A102" s="25"/>
      <c r="B102" s="24"/>
      <c r="K102" s="46" t="s">
        <v>44</v>
      </c>
      <c r="L102" s="47">
        <v>94.1</v>
      </c>
    </row>
    <row r="103" spans="1:12" x14ac:dyDescent="0.25">
      <c r="A103" s="25"/>
      <c r="B103" s="24"/>
      <c r="K103" s="50" t="s">
        <v>4</v>
      </c>
      <c r="L103" s="47">
        <v>96.42</v>
      </c>
    </row>
    <row r="104" spans="1:12" x14ac:dyDescent="0.25">
      <c r="A104" s="25"/>
      <c r="B104" s="24"/>
      <c r="K104" s="41" t="s">
        <v>3</v>
      </c>
      <c r="L104" s="47">
        <v>95.52</v>
      </c>
    </row>
    <row r="105" spans="1:12" x14ac:dyDescent="0.25">
      <c r="A105" s="25"/>
      <c r="B105" s="24"/>
      <c r="K105" s="41" t="s">
        <v>43</v>
      </c>
      <c r="L105" s="47">
        <v>95.67</v>
      </c>
    </row>
    <row r="106" spans="1:12" x14ac:dyDescent="0.25">
      <c r="A106" s="25"/>
      <c r="B106" s="24"/>
      <c r="K106" s="41" t="s">
        <v>2</v>
      </c>
      <c r="L106" s="47">
        <v>99.68</v>
      </c>
    </row>
    <row r="107" spans="1:12" x14ac:dyDescent="0.25">
      <c r="A107" s="25"/>
      <c r="B107" s="24"/>
      <c r="K107" s="41" t="s">
        <v>1</v>
      </c>
      <c r="L107" s="47">
        <v>96.3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99.132199999999997</v>
      </c>
    </row>
    <row r="112" spans="1:12" x14ac:dyDescent="0.25">
      <c r="K112" s="74">
        <v>43918</v>
      </c>
      <c r="L112" s="47">
        <v>95.408199999999994</v>
      </c>
    </row>
    <row r="113" spans="11:12" x14ac:dyDescent="0.25">
      <c r="K113" s="74">
        <v>43925</v>
      </c>
      <c r="L113" s="47">
        <v>91.620999999999995</v>
      </c>
    </row>
    <row r="114" spans="11:12" x14ac:dyDescent="0.25">
      <c r="K114" s="74">
        <v>43932</v>
      </c>
      <c r="L114" s="47">
        <v>89.631600000000006</v>
      </c>
    </row>
    <row r="115" spans="11:12" x14ac:dyDescent="0.25">
      <c r="K115" s="74">
        <v>43939</v>
      </c>
      <c r="L115" s="47">
        <v>89.345600000000005</v>
      </c>
    </row>
    <row r="116" spans="11:12" x14ac:dyDescent="0.25">
      <c r="K116" s="74">
        <v>43946</v>
      </c>
      <c r="L116" s="47">
        <v>89.9679</v>
      </c>
    </row>
    <row r="117" spans="11:12" x14ac:dyDescent="0.25">
      <c r="K117" s="74">
        <v>43953</v>
      </c>
      <c r="L117" s="47">
        <v>90.070499999999996</v>
      </c>
    </row>
    <row r="118" spans="11:12" x14ac:dyDescent="0.25">
      <c r="K118" s="74">
        <v>43960</v>
      </c>
      <c r="L118" s="47">
        <v>91.704400000000007</v>
      </c>
    </row>
    <row r="119" spans="11:12" x14ac:dyDescent="0.25">
      <c r="K119" s="74">
        <v>43967</v>
      </c>
      <c r="L119" s="47">
        <v>92.830600000000004</v>
      </c>
    </row>
    <row r="120" spans="11:12" x14ac:dyDescent="0.25">
      <c r="K120" s="74">
        <v>43974</v>
      </c>
      <c r="L120" s="47">
        <v>93.250100000000003</v>
      </c>
    </row>
    <row r="121" spans="11:12" x14ac:dyDescent="0.25">
      <c r="K121" s="74">
        <v>43981</v>
      </c>
      <c r="L121" s="47">
        <v>93.423100000000005</v>
      </c>
    </row>
    <row r="122" spans="11:12" x14ac:dyDescent="0.25">
      <c r="K122" s="74">
        <v>43988</v>
      </c>
      <c r="L122" s="47">
        <v>95.164299999999997</v>
      </c>
    </row>
    <row r="123" spans="11:12" x14ac:dyDescent="0.25">
      <c r="K123" s="74">
        <v>43995</v>
      </c>
      <c r="L123" s="47">
        <v>95.883399999999995</v>
      </c>
    </row>
    <row r="124" spans="11:12" x14ac:dyDescent="0.25">
      <c r="K124" s="74">
        <v>44002</v>
      </c>
      <c r="L124" s="47">
        <v>96.415199999999999</v>
      </c>
    </row>
    <row r="125" spans="11:12" x14ac:dyDescent="0.25">
      <c r="K125" s="74">
        <v>44009</v>
      </c>
      <c r="L125" s="47">
        <v>96.551100000000005</v>
      </c>
    </row>
    <row r="126" spans="11:12" x14ac:dyDescent="0.25">
      <c r="K126" s="74">
        <v>44016</v>
      </c>
      <c r="L126" s="47">
        <v>97.873099999999994</v>
      </c>
    </row>
    <row r="127" spans="11:12" x14ac:dyDescent="0.25">
      <c r="K127" s="74">
        <v>44023</v>
      </c>
      <c r="L127" s="47">
        <v>98.472700000000003</v>
      </c>
    </row>
    <row r="128" spans="11:12" x14ac:dyDescent="0.25">
      <c r="K128" s="74">
        <v>44030</v>
      </c>
      <c r="L128" s="47">
        <v>98.239699999999999</v>
      </c>
    </row>
    <row r="129" spans="1:12" x14ac:dyDescent="0.25">
      <c r="K129" s="74">
        <v>44037</v>
      </c>
      <c r="L129" s="47">
        <v>98.500799999999998</v>
      </c>
    </row>
    <row r="130" spans="1:12" x14ac:dyDescent="0.25">
      <c r="K130" s="74">
        <v>44044</v>
      </c>
      <c r="L130" s="47">
        <v>98.680700000000002</v>
      </c>
    </row>
    <row r="131" spans="1:12" x14ac:dyDescent="0.25">
      <c r="K131" s="74">
        <v>44051</v>
      </c>
      <c r="L131" s="47">
        <v>98.709699999999998</v>
      </c>
    </row>
    <row r="132" spans="1:12" x14ac:dyDescent="0.25">
      <c r="K132" s="74">
        <v>44058</v>
      </c>
      <c r="L132" s="47">
        <v>98.5946</v>
      </c>
    </row>
    <row r="133" spans="1:12" x14ac:dyDescent="0.25">
      <c r="K133" s="74">
        <v>44065</v>
      </c>
      <c r="L133" s="47">
        <v>98.383799999999994</v>
      </c>
    </row>
    <row r="134" spans="1:12" x14ac:dyDescent="0.25">
      <c r="K134" s="74">
        <v>44072</v>
      </c>
      <c r="L134" s="47">
        <v>98.531199999999998</v>
      </c>
    </row>
    <row r="135" spans="1:12" x14ac:dyDescent="0.25">
      <c r="K135" s="74">
        <v>44079</v>
      </c>
      <c r="L135" s="47">
        <v>98.995699999999999</v>
      </c>
    </row>
    <row r="136" spans="1:12" x14ac:dyDescent="0.25">
      <c r="K136" s="74">
        <v>44086</v>
      </c>
      <c r="L136" s="47">
        <v>99.529200000000003</v>
      </c>
    </row>
    <row r="137" spans="1:12" x14ac:dyDescent="0.25">
      <c r="K137" s="74">
        <v>44093</v>
      </c>
      <c r="L137" s="47">
        <v>99.762900000000002</v>
      </c>
    </row>
    <row r="138" spans="1:12" x14ac:dyDescent="0.25">
      <c r="K138" s="74">
        <v>44100</v>
      </c>
      <c r="L138" s="47">
        <v>98.900300000000001</v>
      </c>
    </row>
    <row r="139" spans="1:12" x14ac:dyDescent="0.25">
      <c r="K139" s="74">
        <v>44107</v>
      </c>
      <c r="L139" s="47">
        <v>97.2119</v>
      </c>
    </row>
    <row r="140" spans="1:12" x14ac:dyDescent="0.25">
      <c r="A140" s="25"/>
      <c r="B140" s="24"/>
      <c r="K140" s="74">
        <v>44114</v>
      </c>
      <c r="L140" s="47">
        <v>96.939899999999994</v>
      </c>
    </row>
    <row r="141" spans="1:12" x14ac:dyDescent="0.25">
      <c r="A141" s="25"/>
      <c r="B141" s="24"/>
      <c r="K141" s="74">
        <v>44121</v>
      </c>
      <c r="L141" s="47">
        <v>97.979699999999994</v>
      </c>
    </row>
    <row r="142" spans="1:12" x14ac:dyDescent="0.25">
      <c r="K142" s="74">
        <v>44128</v>
      </c>
      <c r="L142" s="47">
        <v>98.615099999999998</v>
      </c>
    </row>
    <row r="143" spans="1:12" x14ac:dyDescent="0.25">
      <c r="K143" s="74">
        <v>44135</v>
      </c>
      <c r="L143" s="47">
        <v>98.980699999999999</v>
      </c>
    </row>
    <row r="144" spans="1:12" x14ac:dyDescent="0.25">
      <c r="K144" s="74">
        <v>44142</v>
      </c>
      <c r="L144" s="47">
        <v>98.833299999999994</v>
      </c>
    </row>
    <row r="145" spans="11:12" x14ac:dyDescent="0.25">
      <c r="K145" s="74">
        <v>44149</v>
      </c>
      <c r="L145" s="47">
        <v>99.342200000000005</v>
      </c>
    </row>
    <row r="146" spans="11:12" x14ac:dyDescent="0.25">
      <c r="K146" s="74">
        <v>44156</v>
      </c>
      <c r="L146" s="47">
        <v>99.660399999999996</v>
      </c>
    </row>
    <row r="147" spans="11:12" x14ac:dyDescent="0.25">
      <c r="K147" s="74">
        <v>44163</v>
      </c>
      <c r="L147" s="47">
        <v>99.646699999999996</v>
      </c>
    </row>
    <row r="148" spans="11:12" x14ac:dyDescent="0.25">
      <c r="K148" s="74">
        <v>44170</v>
      </c>
      <c r="L148" s="47">
        <v>100.1649</v>
      </c>
    </row>
    <row r="149" spans="11:12" x14ac:dyDescent="0.25">
      <c r="K149" s="74">
        <v>44177</v>
      </c>
      <c r="L149" s="47">
        <v>99.761899999999997</v>
      </c>
    </row>
    <row r="150" spans="11:12" x14ac:dyDescent="0.25">
      <c r="K150" s="74">
        <v>44184</v>
      </c>
      <c r="L150" s="47">
        <v>98.766599999999997</v>
      </c>
    </row>
    <row r="151" spans="11:12" x14ac:dyDescent="0.25">
      <c r="K151" s="74">
        <v>44191</v>
      </c>
      <c r="L151" s="47">
        <v>94.849599999999995</v>
      </c>
    </row>
    <row r="152" spans="11:12" x14ac:dyDescent="0.25">
      <c r="K152" s="74">
        <v>44198</v>
      </c>
      <c r="L152" s="47">
        <v>90.543199999999999</v>
      </c>
    </row>
    <row r="153" spans="11:12" x14ac:dyDescent="0.25">
      <c r="K153" s="74">
        <v>44205</v>
      </c>
      <c r="L153" s="47">
        <v>92.530199999999994</v>
      </c>
    </row>
    <row r="154" spans="11:12" x14ac:dyDescent="0.25">
      <c r="K154" s="74">
        <v>44212</v>
      </c>
      <c r="L154" s="47">
        <v>94.879400000000004</v>
      </c>
    </row>
    <row r="155" spans="11:12" x14ac:dyDescent="0.25">
      <c r="K155" s="74">
        <v>44219</v>
      </c>
      <c r="L155" s="47">
        <v>94.7684</v>
      </c>
    </row>
    <row r="156" spans="11:12" x14ac:dyDescent="0.25">
      <c r="K156" s="74">
        <v>44226</v>
      </c>
      <c r="L156" s="47">
        <v>95.257900000000006</v>
      </c>
    </row>
    <row r="157" spans="11:12" x14ac:dyDescent="0.25">
      <c r="K157" s="74" t="s">
        <v>53</v>
      </c>
      <c r="L157" s="47" t="s">
        <v>53</v>
      </c>
    </row>
    <row r="158" spans="11:12" x14ac:dyDescent="0.25">
      <c r="K158" s="74" t="s">
        <v>53</v>
      </c>
      <c r="L158" s="47" t="s">
        <v>53</v>
      </c>
    </row>
    <row r="159" spans="11:12" x14ac:dyDescent="0.25">
      <c r="K159" s="74" t="s">
        <v>53</v>
      </c>
      <c r="L159" s="47" t="s">
        <v>53</v>
      </c>
    </row>
    <row r="160" spans="11:12" x14ac:dyDescent="0.25">
      <c r="K160" s="74" t="s">
        <v>53</v>
      </c>
      <c r="L160" s="47" t="s">
        <v>53</v>
      </c>
    </row>
    <row r="161" spans="11:12" x14ac:dyDescent="0.25">
      <c r="K161" s="74" t="s">
        <v>53</v>
      </c>
      <c r="L161" s="47" t="s">
        <v>53</v>
      </c>
    </row>
    <row r="162" spans="11:12" x14ac:dyDescent="0.25">
      <c r="K162" s="74" t="s">
        <v>53</v>
      </c>
      <c r="L162" s="47" t="s">
        <v>53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100.39579999999999</v>
      </c>
    </row>
    <row r="260" spans="11:12" x14ac:dyDescent="0.25">
      <c r="K260" s="74">
        <v>43918</v>
      </c>
      <c r="L260" s="47">
        <v>101.5479</v>
      </c>
    </row>
    <row r="261" spans="11:12" x14ac:dyDescent="0.25">
      <c r="K261" s="74">
        <v>43925</v>
      </c>
      <c r="L261" s="47">
        <v>101.40349999999999</v>
      </c>
    </row>
    <row r="262" spans="11:12" x14ac:dyDescent="0.25">
      <c r="K262" s="74">
        <v>43932</v>
      </c>
      <c r="L262" s="47">
        <v>97.669200000000004</v>
      </c>
    </row>
    <row r="263" spans="11:12" x14ac:dyDescent="0.25">
      <c r="K263" s="74">
        <v>43939</v>
      </c>
      <c r="L263" s="47">
        <v>96.537199999999999</v>
      </c>
    </row>
    <row r="264" spans="11:12" x14ac:dyDescent="0.25">
      <c r="K264" s="74">
        <v>43946</v>
      </c>
      <c r="L264" s="47">
        <v>99.6417</v>
      </c>
    </row>
    <row r="265" spans="11:12" x14ac:dyDescent="0.25">
      <c r="K265" s="74">
        <v>43953</v>
      </c>
      <c r="L265" s="47">
        <v>99.825000000000003</v>
      </c>
    </row>
    <row r="266" spans="11:12" x14ac:dyDescent="0.25">
      <c r="K266" s="74">
        <v>43960</v>
      </c>
      <c r="L266" s="47">
        <v>99.572999999999993</v>
      </c>
    </row>
    <row r="267" spans="11:12" x14ac:dyDescent="0.25">
      <c r="K267" s="74">
        <v>43967</v>
      </c>
      <c r="L267" s="47">
        <v>98.289699999999996</v>
      </c>
    </row>
    <row r="268" spans="11:12" x14ac:dyDescent="0.25">
      <c r="K268" s="74">
        <v>43974</v>
      </c>
      <c r="L268" s="47">
        <v>98.308199999999999</v>
      </c>
    </row>
    <row r="269" spans="11:12" x14ac:dyDescent="0.25">
      <c r="K269" s="74">
        <v>43981</v>
      </c>
      <c r="L269" s="47">
        <v>99.999200000000002</v>
      </c>
    </row>
    <row r="270" spans="11:12" x14ac:dyDescent="0.25">
      <c r="K270" s="74">
        <v>43988</v>
      </c>
      <c r="L270" s="47">
        <v>103.6998</v>
      </c>
    </row>
    <row r="271" spans="11:12" x14ac:dyDescent="0.25">
      <c r="K271" s="74">
        <v>43995</v>
      </c>
      <c r="L271" s="47">
        <v>104.1678</v>
      </c>
    </row>
    <row r="272" spans="11:12" x14ac:dyDescent="0.25">
      <c r="K272" s="74">
        <v>44002</v>
      </c>
      <c r="L272" s="47">
        <v>106.8759</v>
      </c>
    </row>
    <row r="273" spans="11:12" x14ac:dyDescent="0.25">
      <c r="K273" s="74">
        <v>44009</v>
      </c>
      <c r="L273" s="47">
        <v>109.17959999999999</v>
      </c>
    </row>
    <row r="274" spans="11:12" x14ac:dyDescent="0.25">
      <c r="K274" s="74">
        <v>44016</v>
      </c>
      <c r="L274" s="47">
        <v>106.2936</v>
      </c>
    </row>
    <row r="275" spans="11:12" x14ac:dyDescent="0.25">
      <c r="K275" s="74">
        <v>44023</v>
      </c>
      <c r="L275" s="47">
        <v>102.4374</v>
      </c>
    </row>
    <row r="276" spans="11:12" x14ac:dyDescent="0.25">
      <c r="K276" s="74">
        <v>44030</v>
      </c>
      <c r="L276" s="47">
        <v>102.6434</v>
      </c>
    </row>
    <row r="277" spans="11:12" x14ac:dyDescent="0.25">
      <c r="K277" s="74">
        <v>44037</v>
      </c>
      <c r="L277" s="47">
        <v>102.2435</v>
      </c>
    </row>
    <row r="278" spans="11:12" x14ac:dyDescent="0.25">
      <c r="K278" s="74">
        <v>44044</v>
      </c>
      <c r="L278" s="47">
        <v>103.1814</v>
      </c>
    </row>
    <row r="279" spans="11:12" x14ac:dyDescent="0.25">
      <c r="K279" s="74">
        <v>44051</v>
      </c>
      <c r="L279" s="47">
        <v>103.6961</v>
      </c>
    </row>
    <row r="280" spans="11:12" x14ac:dyDescent="0.25">
      <c r="K280" s="74">
        <v>44058</v>
      </c>
      <c r="L280" s="47">
        <v>103.6652</v>
      </c>
    </row>
    <row r="281" spans="11:12" x14ac:dyDescent="0.25">
      <c r="K281" s="74">
        <v>44065</v>
      </c>
      <c r="L281" s="47">
        <v>102.94070000000001</v>
      </c>
    </row>
    <row r="282" spans="11:12" x14ac:dyDescent="0.25">
      <c r="K282" s="74">
        <v>44072</v>
      </c>
      <c r="L282" s="47">
        <v>103.4819</v>
      </c>
    </row>
    <row r="283" spans="11:12" x14ac:dyDescent="0.25">
      <c r="K283" s="74">
        <v>44079</v>
      </c>
      <c r="L283" s="47">
        <v>104.8022</v>
      </c>
    </row>
    <row r="284" spans="11:12" x14ac:dyDescent="0.25">
      <c r="K284" s="74">
        <v>44086</v>
      </c>
      <c r="L284" s="47">
        <v>105.3935</v>
      </c>
    </row>
    <row r="285" spans="11:12" x14ac:dyDescent="0.25">
      <c r="K285" s="74">
        <v>44093</v>
      </c>
      <c r="L285" s="47">
        <v>106.0718</v>
      </c>
    </row>
    <row r="286" spans="11:12" x14ac:dyDescent="0.25">
      <c r="K286" s="74">
        <v>44100</v>
      </c>
      <c r="L286" s="47">
        <v>105.09310000000001</v>
      </c>
    </row>
    <row r="287" spans="11:12" x14ac:dyDescent="0.25">
      <c r="K287" s="74">
        <v>44107</v>
      </c>
      <c r="L287" s="47">
        <v>102.2747</v>
      </c>
    </row>
    <row r="288" spans="11:12" x14ac:dyDescent="0.25">
      <c r="K288" s="74">
        <v>44114</v>
      </c>
      <c r="L288" s="47">
        <v>100.8954</v>
      </c>
    </row>
    <row r="289" spans="11:12" x14ac:dyDescent="0.25">
      <c r="K289" s="74">
        <v>44121</v>
      </c>
      <c r="L289" s="47">
        <v>101.52</v>
      </c>
    </row>
    <row r="290" spans="11:12" x14ac:dyDescent="0.25">
      <c r="K290" s="74">
        <v>44128</v>
      </c>
      <c r="L290" s="47">
        <v>102.11</v>
      </c>
    </row>
    <row r="291" spans="11:12" x14ac:dyDescent="0.25">
      <c r="K291" s="74">
        <v>44135</v>
      </c>
      <c r="L291" s="47">
        <v>102.41200000000001</v>
      </c>
    </row>
    <row r="292" spans="11:12" x14ac:dyDescent="0.25">
      <c r="K292" s="74">
        <v>44142</v>
      </c>
      <c r="L292" s="47">
        <v>102.43340000000001</v>
      </c>
    </row>
    <row r="293" spans="11:12" x14ac:dyDescent="0.25">
      <c r="K293" s="74">
        <v>44149</v>
      </c>
      <c r="L293" s="47">
        <v>103.6979</v>
      </c>
    </row>
    <row r="294" spans="11:12" x14ac:dyDescent="0.25">
      <c r="K294" s="74">
        <v>44156</v>
      </c>
      <c r="L294" s="47">
        <v>103.4631</v>
      </c>
    </row>
    <row r="295" spans="11:12" x14ac:dyDescent="0.25">
      <c r="K295" s="74">
        <v>44163</v>
      </c>
      <c r="L295" s="47">
        <v>103.8445</v>
      </c>
    </row>
    <row r="296" spans="11:12" x14ac:dyDescent="0.25">
      <c r="K296" s="74">
        <v>44170</v>
      </c>
      <c r="L296" s="47">
        <v>105.1489</v>
      </c>
    </row>
    <row r="297" spans="11:12" x14ac:dyDescent="0.25">
      <c r="K297" s="74">
        <v>44177</v>
      </c>
      <c r="L297" s="47">
        <v>105.8475</v>
      </c>
    </row>
    <row r="298" spans="11:12" x14ac:dyDescent="0.25">
      <c r="K298" s="74">
        <v>44184</v>
      </c>
      <c r="L298" s="47">
        <v>106.69119999999999</v>
      </c>
    </row>
    <row r="299" spans="11:12" x14ac:dyDescent="0.25">
      <c r="K299" s="74">
        <v>44191</v>
      </c>
      <c r="L299" s="47">
        <v>101.1215</v>
      </c>
    </row>
    <row r="300" spans="11:12" x14ac:dyDescent="0.25">
      <c r="K300" s="74">
        <v>44198</v>
      </c>
      <c r="L300" s="47">
        <v>95.213099999999997</v>
      </c>
    </row>
    <row r="301" spans="11:12" x14ac:dyDescent="0.25">
      <c r="K301" s="74">
        <v>44205</v>
      </c>
      <c r="L301" s="47">
        <v>99.605500000000006</v>
      </c>
    </row>
    <row r="302" spans="11:12" x14ac:dyDescent="0.25">
      <c r="K302" s="74">
        <v>44212</v>
      </c>
      <c r="L302" s="47">
        <v>100.9667</v>
      </c>
    </row>
    <row r="303" spans="11:12" x14ac:dyDescent="0.25">
      <c r="K303" s="74">
        <v>44219</v>
      </c>
      <c r="L303" s="47">
        <v>100.4083</v>
      </c>
    </row>
    <row r="304" spans="11:12" x14ac:dyDescent="0.25">
      <c r="K304" s="74">
        <v>44226</v>
      </c>
      <c r="L304" s="47">
        <v>100.0979</v>
      </c>
    </row>
    <row r="305" spans="11:12" x14ac:dyDescent="0.25">
      <c r="K305" s="74" t="s">
        <v>53</v>
      </c>
      <c r="L305" s="47" t="s">
        <v>53</v>
      </c>
    </row>
    <row r="306" spans="11:12" x14ac:dyDescent="0.25">
      <c r="K306" s="74" t="s">
        <v>53</v>
      </c>
      <c r="L306" s="47" t="s">
        <v>53</v>
      </c>
    </row>
    <row r="307" spans="11:12" x14ac:dyDescent="0.25">
      <c r="K307" s="74" t="s">
        <v>53</v>
      </c>
      <c r="L307" s="47" t="s">
        <v>53</v>
      </c>
    </row>
    <row r="308" spans="11:12" x14ac:dyDescent="0.25">
      <c r="K308" s="74" t="s">
        <v>53</v>
      </c>
      <c r="L308" s="47" t="s">
        <v>53</v>
      </c>
    </row>
    <row r="309" spans="11:12" x14ac:dyDescent="0.25">
      <c r="K309" s="74" t="s">
        <v>53</v>
      </c>
      <c r="L309" s="47" t="s">
        <v>53</v>
      </c>
    </row>
    <row r="310" spans="11:12" x14ac:dyDescent="0.25">
      <c r="K310" s="74" t="s">
        <v>53</v>
      </c>
      <c r="L310" s="47" t="s">
        <v>53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1672C-EA42-4CD2-9CE1-52AC80F2512F}">
  <sheetPr codeName="Sheet5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0</v>
      </c>
    </row>
    <row r="2" spans="1:12" ht="19.5" customHeight="1" x14ac:dyDescent="0.3">
      <c r="A2" s="7" t="str">
        <f>"Weekly Payroll Jobs and Wages in Australia - " &amp;$L$1</f>
        <v>Weekly Payroll Jobs and Wages in Australia - Mining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44226</v>
      </c>
    </row>
    <row r="3" spans="1:12" ht="15" customHeight="1" x14ac:dyDescent="0.25">
      <c r="A3" s="38" t="str">
        <f>"Week ending "&amp;TEXT($L$2,"dddd dd mmmm yyyy")</f>
        <v>Week ending Saturday 30 January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44198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44205</v>
      </c>
    </row>
    <row r="6" spans="1:12" ht="16.5" customHeight="1" thickBot="1" x14ac:dyDescent="0.3">
      <c r="A6" s="36" t="str">
        <f>"Change in payroll jobs and total wages, "&amp;$L$1</f>
        <v>Change in payroll jobs and total wages, Mining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44212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44219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C8" s="95" t="str">
        <f>"% Change between " &amp; TEXT($L$4,"dd mmm yyyy")&amp;" and "&amp; TEXT($L$2,"dd mmm yyyy") &amp; " (monthly change)"</f>
        <v>% Change between 02 Jan 2021 and 30 Jan 2021 (monthly change)</v>
      </c>
      <c r="D8" s="78" t="str">
        <f>"% Change between " &amp; TEXT($L$7,"dd mmm yyyy")&amp;" and "&amp; TEXT($L$2,"dd mmm yyyy") &amp; " (weekly change)"</f>
        <v>% Change between 23 Jan 2021 and 30 Jan 2021 (weekly change)</v>
      </c>
      <c r="E8" s="80" t="str">
        <f>"% Change between " &amp; TEXT($L$6,"dd mmm yyyy")&amp;" and "&amp; TEXT($L$7,"dd mmm yyyy") &amp; " (weekly change)"</f>
        <v>% Change between 16 Jan 2021 and 23 Jan 2021 (weekly change)</v>
      </c>
      <c r="F8" s="93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G8" s="95" t="str">
        <f>"% Change between " &amp; TEXT($L$4,"dd mmm yyyy")&amp;" and "&amp; TEXT($L$2,"dd mmm yyyy") &amp; " (monthly change)"</f>
        <v>% Change between 02 Jan 2021 and 30 Jan 2021 (monthly change)</v>
      </c>
      <c r="H8" s="78" t="str">
        <f>"% Change between " &amp; TEXT($L$7,"dd mmm yyyy")&amp;" and "&amp; TEXT($L$2,"dd mmm yyyy") &amp; " (weekly change)"</f>
        <v>% Change between 23 Jan 2021 and 30 Jan 2021 (weekly change)</v>
      </c>
      <c r="I8" s="80" t="str">
        <f>"% Change between " &amp; TEXT($L$6,"dd mmm yyyy")&amp;" and "&amp; TEXT($L$7,"dd mmm yyyy") &amp; " (weekly change)"</f>
        <v>% Change between 16 Jan 2021 and 23 Jan 2021 (weekly change)</v>
      </c>
      <c r="J8" s="57"/>
      <c r="K8" s="43" t="s">
        <v>68</v>
      </c>
      <c r="L8" s="44">
        <v>44226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-1.3500283763676513E-2</v>
      </c>
      <c r="C11" s="32">
        <v>3.2958139244082529E-2</v>
      </c>
      <c r="D11" s="32">
        <v>1.002867753302672E-2</v>
      </c>
      <c r="E11" s="32">
        <v>4.2133549414631322E-3</v>
      </c>
      <c r="F11" s="32">
        <v>-0.21015872523633583</v>
      </c>
      <c r="G11" s="32">
        <v>4.3795339627690222E-2</v>
      </c>
      <c r="H11" s="32">
        <v>9.6379468939593593E-3</v>
      </c>
      <c r="I11" s="68">
        <v>5.8894305195655861E-4</v>
      </c>
      <c r="J11" s="46"/>
      <c r="K11" s="46"/>
      <c r="L11" s="47"/>
    </row>
    <row r="12" spans="1:12" x14ac:dyDescent="0.25">
      <c r="A12" s="69" t="s">
        <v>6</v>
      </c>
      <c r="B12" s="32">
        <v>7.0641740418729837E-2</v>
      </c>
      <c r="C12" s="32">
        <v>3.6220897324629187E-2</v>
      </c>
      <c r="D12" s="32">
        <v>1.6317172464840768E-2</v>
      </c>
      <c r="E12" s="32">
        <v>6.9690306711884809E-3</v>
      </c>
      <c r="F12" s="32">
        <v>4.3994278199030346E-2</v>
      </c>
      <c r="G12" s="32">
        <v>3.7982194187293539E-2</v>
      </c>
      <c r="H12" s="32">
        <v>1.4285850065748784E-2</v>
      </c>
      <c r="I12" s="68">
        <v>1.2824296862289142E-2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-9.4500909382689846E-3</v>
      </c>
      <c r="C13" s="32">
        <v>3.6224958030218302E-2</v>
      </c>
      <c r="D13" s="32">
        <v>4.6299913194445264E-3</v>
      </c>
      <c r="E13" s="32">
        <v>5.0163576881134819E-3</v>
      </c>
      <c r="F13" s="32">
        <v>-0.17756376934726725</v>
      </c>
      <c r="G13" s="32">
        <v>2.3622838160931803E-2</v>
      </c>
      <c r="H13" s="32">
        <v>-4.7549453275906872E-3</v>
      </c>
      <c r="I13" s="68">
        <v>2.2176221226564152E-3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-5.1400318203915663E-2</v>
      </c>
      <c r="C14" s="32">
        <v>4.6223725247865666E-2</v>
      </c>
      <c r="D14" s="32">
        <v>1.4773910566520776E-2</v>
      </c>
      <c r="E14" s="32">
        <v>9.3194488020833521E-3</v>
      </c>
      <c r="F14" s="32">
        <v>-0.17565406242124237</v>
      </c>
      <c r="G14" s="32">
        <v>6.7952155067833253E-2</v>
      </c>
      <c r="H14" s="32">
        <v>2.4532594710746869E-2</v>
      </c>
      <c r="I14" s="68">
        <v>-1.442917029953994E-2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-1.5570889594916593E-2</v>
      </c>
      <c r="C15" s="32">
        <v>2.9292017024810546E-2</v>
      </c>
      <c r="D15" s="32">
        <v>7.3321141928273104E-3</v>
      </c>
      <c r="E15" s="32">
        <v>5.9274399591211502E-3</v>
      </c>
      <c r="F15" s="32">
        <v>-0.23345587238783327</v>
      </c>
      <c r="G15" s="32">
        <v>5.0513528396907814E-2</v>
      </c>
      <c r="H15" s="32">
        <v>6.8139065890613359E-3</v>
      </c>
      <c r="I15" s="68">
        <v>1.2676241721990555E-2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-1.8102980700239524E-2</v>
      </c>
      <c r="C16" s="32">
        <v>2.6017688993938526E-2</v>
      </c>
      <c r="D16" s="32">
        <v>6.8010474468482851E-3</v>
      </c>
      <c r="E16" s="32">
        <v>3.1183734564055321E-4</v>
      </c>
      <c r="F16" s="32">
        <v>-0.2858385550654069</v>
      </c>
      <c r="G16" s="32">
        <v>3.783898651488049E-2</v>
      </c>
      <c r="H16" s="32">
        <v>2.8539944704448761E-3</v>
      </c>
      <c r="I16" s="68">
        <v>3.999891765742003E-3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-8.6472163656049483E-3</v>
      </c>
      <c r="C17" s="32">
        <v>2.9042513863216213E-2</v>
      </c>
      <c r="D17" s="32">
        <v>9.2053218266818782E-4</v>
      </c>
      <c r="E17" s="32">
        <v>2.1621621621621401E-3</v>
      </c>
      <c r="F17" s="32">
        <v>-0.1103826816286565</v>
      </c>
      <c r="G17" s="32">
        <v>4.1851281449652777E-2</v>
      </c>
      <c r="H17" s="32">
        <v>-2.2392797278109056E-3</v>
      </c>
      <c r="I17" s="68">
        <v>-7.6168486234635679E-3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-4.2247723132968984E-2</v>
      </c>
      <c r="C18" s="32">
        <v>9.2245681381959432E-3</v>
      </c>
      <c r="D18" s="32">
        <v>8.0636503067486043E-3</v>
      </c>
      <c r="E18" s="32">
        <v>4.2356565267616109E-3</v>
      </c>
      <c r="F18" s="32">
        <v>-8.4476736678034792E-2</v>
      </c>
      <c r="G18" s="32">
        <v>-2.3843892630694419E-2</v>
      </c>
      <c r="H18" s="32">
        <v>1.1314345762874822E-2</v>
      </c>
      <c r="I18" s="68">
        <v>-2.3680903558059851E-2</v>
      </c>
      <c r="J18" s="46"/>
      <c r="K18" s="46"/>
      <c r="L18" s="47"/>
    </row>
    <row r="19" spans="1:12" x14ac:dyDescent="0.25">
      <c r="A19" s="70" t="s">
        <v>1</v>
      </c>
      <c r="B19" s="32">
        <v>0.1527173913043478</v>
      </c>
      <c r="C19" s="32">
        <v>0.11047120418848166</v>
      </c>
      <c r="D19" s="32">
        <v>4.7169811320757482E-4</v>
      </c>
      <c r="E19" s="32">
        <v>3.9215686274509887E-2</v>
      </c>
      <c r="F19" s="32">
        <v>-8.2468516356046684E-2</v>
      </c>
      <c r="G19" s="32">
        <v>0.10210107122467549</v>
      </c>
      <c r="H19" s="32">
        <v>-7.3563636436785984E-2</v>
      </c>
      <c r="I19" s="68">
        <v>9.4692233598439035E-2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-1.6131881742986631E-2</v>
      </c>
      <c r="C21" s="32">
        <v>3.2533799548510212E-2</v>
      </c>
      <c r="D21" s="32">
        <v>1.0380048354006854E-2</v>
      </c>
      <c r="E21" s="32">
        <v>4.1371658834954417E-3</v>
      </c>
      <c r="F21" s="32">
        <v>-0.20518608259369453</v>
      </c>
      <c r="G21" s="32">
        <v>4.3923132760764538E-2</v>
      </c>
      <c r="H21" s="32">
        <v>1.0073720605833225E-2</v>
      </c>
      <c r="I21" s="68">
        <v>5.9165176446751566E-4</v>
      </c>
      <c r="J21" s="46"/>
      <c r="K21" s="46"/>
      <c r="L21" s="46"/>
    </row>
    <row r="22" spans="1:12" x14ac:dyDescent="0.25">
      <c r="A22" s="69" t="s">
        <v>13</v>
      </c>
      <c r="B22" s="32">
        <v>-8.0367731097108486E-3</v>
      </c>
      <c r="C22" s="32">
        <v>3.317163017707303E-2</v>
      </c>
      <c r="D22" s="32">
        <v>9.0722680445169956E-3</v>
      </c>
      <c r="E22" s="32">
        <v>3.9757024988562595E-3</v>
      </c>
      <c r="F22" s="32">
        <v>-0.24273655015126283</v>
      </c>
      <c r="G22" s="32">
        <v>4.6183541429771546E-2</v>
      </c>
      <c r="H22" s="32">
        <v>7.8356489500017723E-3</v>
      </c>
      <c r="I22" s="68">
        <v>1.7015240979454394E-3</v>
      </c>
      <c r="J22" s="46"/>
      <c r="K22" s="52" t="s">
        <v>12</v>
      </c>
      <c r="L22" s="46" t="s">
        <v>60</v>
      </c>
    </row>
    <row r="23" spans="1:12" x14ac:dyDescent="0.25">
      <c r="A23" s="70" t="s">
        <v>69</v>
      </c>
      <c r="B23" s="32">
        <v>-9.9536793715531036E-2</v>
      </c>
      <c r="C23" s="32">
        <v>0.13423073528113694</v>
      </c>
      <c r="D23" s="32">
        <v>2.8642784671817356E-3</v>
      </c>
      <c r="E23" s="32">
        <v>3.0406356303629201E-2</v>
      </c>
      <c r="F23" s="32">
        <v>-8.8832024027169276E-2</v>
      </c>
      <c r="G23" s="32">
        <v>0.21175614176947932</v>
      </c>
      <c r="H23" s="32">
        <v>-4.6602322909505833E-4</v>
      </c>
      <c r="I23" s="68">
        <v>2.4772210712231013E-2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-3.0505881715779837E-2</v>
      </c>
      <c r="C24" s="32">
        <v>4.8960714317560772E-2</v>
      </c>
      <c r="D24" s="32">
        <v>8.6338783981145806E-3</v>
      </c>
      <c r="E24" s="32">
        <v>9.0452754040195593E-3</v>
      </c>
      <c r="F24" s="32">
        <v>-0.11763224669878092</v>
      </c>
      <c r="G24" s="32">
        <v>7.0339190761427695E-2</v>
      </c>
      <c r="H24" s="32">
        <v>1.1116404130633084E-2</v>
      </c>
      <c r="I24" s="68">
        <v>2.4819445445773969E-3</v>
      </c>
      <c r="J24" s="46"/>
      <c r="K24" s="46" t="s">
        <v>69</v>
      </c>
      <c r="L24" s="47">
        <v>79.39</v>
      </c>
    </row>
    <row r="25" spans="1:12" x14ac:dyDescent="0.25">
      <c r="A25" s="69" t="s">
        <v>47</v>
      </c>
      <c r="B25" s="32">
        <v>-2.211527470722463E-2</v>
      </c>
      <c r="C25" s="32">
        <v>3.192856890016138E-2</v>
      </c>
      <c r="D25" s="32">
        <v>1.0252367267383322E-2</v>
      </c>
      <c r="E25" s="32">
        <v>4.4786829335012879E-3</v>
      </c>
      <c r="F25" s="32">
        <v>-0.18450307316698022</v>
      </c>
      <c r="G25" s="32">
        <v>5.2298861800214702E-2</v>
      </c>
      <c r="H25" s="32">
        <v>1.0483552319653588E-2</v>
      </c>
      <c r="I25" s="68">
        <v>2.755620839257622E-3</v>
      </c>
      <c r="J25" s="46"/>
      <c r="K25" s="46" t="s">
        <v>46</v>
      </c>
      <c r="L25" s="47">
        <v>92.42</v>
      </c>
    </row>
    <row r="26" spans="1:12" x14ac:dyDescent="0.25">
      <c r="A26" s="69" t="s">
        <v>48</v>
      </c>
      <c r="B26" s="32">
        <v>-1.1819200195468227E-2</v>
      </c>
      <c r="C26" s="32">
        <v>2.8117777636071262E-2</v>
      </c>
      <c r="D26" s="32">
        <v>1.0313459999961916E-2</v>
      </c>
      <c r="E26" s="32">
        <v>3.0309857456185529E-3</v>
      </c>
      <c r="F26" s="32">
        <v>-0.250189318747158</v>
      </c>
      <c r="G26" s="32">
        <v>3.7556407719018914E-2</v>
      </c>
      <c r="H26" s="32">
        <v>9.6162722843349258E-3</v>
      </c>
      <c r="I26" s="68">
        <v>1.6759322872816895E-5</v>
      </c>
      <c r="J26" s="46"/>
      <c r="K26" s="46" t="s">
        <v>47</v>
      </c>
      <c r="L26" s="47">
        <v>94.76</v>
      </c>
    </row>
    <row r="27" spans="1:12" ht="17.25" customHeight="1" x14ac:dyDescent="0.25">
      <c r="A27" s="69" t="s">
        <v>49</v>
      </c>
      <c r="B27" s="32">
        <v>-3.6597767677259974E-4</v>
      </c>
      <c r="C27" s="32">
        <v>2.8053994791584991E-2</v>
      </c>
      <c r="D27" s="32">
        <v>1.0142384016264216E-2</v>
      </c>
      <c r="E27" s="32">
        <v>2.3444765755264996E-3</v>
      </c>
      <c r="F27" s="32">
        <v>-0.24280785290545448</v>
      </c>
      <c r="G27" s="32">
        <v>3.8758082585964582E-2</v>
      </c>
      <c r="H27" s="32">
        <v>9.0757558764407165E-3</v>
      </c>
      <c r="I27" s="68">
        <v>-1.6233997876113904E-3</v>
      </c>
      <c r="J27" s="59"/>
      <c r="K27" s="50" t="s">
        <v>48</v>
      </c>
      <c r="L27" s="47">
        <v>96.12</v>
      </c>
    </row>
    <row r="28" spans="1:12" x14ac:dyDescent="0.25">
      <c r="A28" s="69" t="s">
        <v>50</v>
      </c>
      <c r="B28" s="32">
        <v>5.269681910773838E-2</v>
      </c>
      <c r="C28" s="32">
        <v>3.0177374909751808E-2</v>
      </c>
      <c r="D28" s="32">
        <v>1.0549133336138716E-2</v>
      </c>
      <c r="E28" s="32">
        <v>-3.946979799697159E-4</v>
      </c>
      <c r="F28" s="32">
        <v>-0.15898307619274321</v>
      </c>
      <c r="G28" s="32">
        <v>8.2622966096761452E-3</v>
      </c>
      <c r="H28" s="32">
        <v>2.9138694480574934E-3</v>
      </c>
      <c r="I28" s="68">
        <v>-4.2016098247015243E-3</v>
      </c>
      <c r="J28" s="54"/>
      <c r="K28" s="41" t="s">
        <v>49</v>
      </c>
      <c r="L28" s="47">
        <v>97.24</v>
      </c>
    </row>
    <row r="29" spans="1:12" ht="15.75" thickBot="1" x14ac:dyDescent="0.3">
      <c r="A29" s="71" t="s">
        <v>51</v>
      </c>
      <c r="B29" s="72">
        <v>9.1629048863546503E-2</v>
      </c>
      <c r="C29" s="72">
        <v>1.3425088593821188E-2</v>
      </c>
      <c r="D29" s="72">
        <v>6.4399304896392007E-3</v>
      </c>
      <c r="E29" s="72">
        <v>1.6821719033408566E-3</v>
      </c>
      <c r="F29" s="72">
        <v>-2.3238478465648749E-2</v>
      </c>
      <c r="G29" s="72">
        <v>-2.528283358020289E-2</v>
      </c>
      <c r="H29" s="72">
        <v>2.8748804543373696E-2</v>
      </c>
      <c r="I29" s="73">
        <v>-2.0520037369882949E-2</v>
      </c>
      <c r="J29" s="54"/>
      <c r="K29" s="41" t="s">
        <v>50</v>
      </c>
      <c r="L29" s="47">
        <v>102.19</v>
      </c>
    </row>
    <row r="30" spans="1:12" ht="37.5" customHeight="1" x14ac:dyDescent="0.25">
      <c r="A30" s="97" t="s">
        <v>70</v>
      </c>
      <c r="B30" s="97"/>
      <c r="C30" s="97"/>
      <c r="D30" s="97"/>
      <c r="E30" s="97"/>
      <c r="F30" s="97"/>
      <c r="G30" s="97"/>
      <c r="H30" s="97"/>
      <c r="I30" s="97"/>
      <c r="J30" s="54"/>
      <c r="K30" s="41" t="s">
        <v>51</v>
      </c>
      <c r="L30" s="47">
        <v>107.72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Mining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69</v>
      </c>
      <c r="L33" s="47">
        <v>89.79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96.12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96.8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97.81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98.96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104.17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108.46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69</v>
      </c>
      <c r="L42" s="47">
        <v>90.05</v>
      </c>
    </row>
    <row r="43" spans="1:12" x14ac:dyDescent="0.25">
      <c r="K43" s="46" t="s">
        <v>46</v>
      </c>
      <c r="L43" s="47">
        <v>96.95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97.79</v>
      </c>
    </row>
    <row r="45" spans="1:12" ht="15.4" customHeight="1" x14ac:dyDescent="0.25">
      <c r="A45" s="26" t="str">
        <f>"Indexed number of payroll jobs in "&amp;$L$1&amp;" each week by age group"</f>
        <v>Indexed number of payroll jobs in Mining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98.82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99.96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105.27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109.16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103.69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95.93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90.23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94.62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95.29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97.77</v>
      </c>
    </row>
    <row r="59" spans="1:12" ht="15.4" customHeight="1" x14ac:dyDescent="0.25">
      <c r="K59" s="41" t="s">
        <v>2</v>
      </c>
      <c r="L59" s="47">
        <v>95.29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Mining each week by State and Territory</v>
      </c>
      <c r="K60" s="41" t="s">
        <v>1</v>
      </c>
      <c r="L60" s="47">
        <v>94.59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105.43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98.93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93.03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96.61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97.05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100.44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95.07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106.08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107.22</v>
      </c>
    </row>
    <row r="72" spans="1:12" ht="15.4" customHeight="1" x14ac:dyDescent="0.25">
      <c r="K72" s="46" t="s">
        <v>5</v>
      </c>
      <c r="L72" s="47">
        <v>99.34</v>
      </c>
    </row>
    <row r="73" spans="1:12" ht="15.4" customHeight="1" x14ac:dyDescent="0.25">
      <c r="K73" s="46" t="s">
        <v>44</v>
      </c>
      <c r="L73" s="47">
        <v>94.4</v>
      </c>
    </row>
    <row r="74" spans="1:12" ht="15.4" customHeight="1" x14ac:dyDescent="0.25">
      <c r="K74" s="50" t="s">
        <v>4</v>
      </c>
      <c r="L74" s="47">
        <v>97.23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Mining each week by State and Territory</v>
      </c>
      <c r="K75" s="41" t="s">
        <v>3</v>
      </c>
      <c r="L75" s="47">
        <v>97.75</v>
      </c>
    </row>
    <row r="76" spans="1:12" ht="15.4" customHeight="1" x14ac:dyDescent="0.25">
      <c r="K76" s="41" t="s">
        <v>43</v>
      </c>
      <c r="L76" s="47">
        <v>100.59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95.84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105.78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99.85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93.72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92.44</v>
      </c>
    </row>
    <row r="85" spans="1:12" ht="15.4" customHeight="1" x14ac:dyDescent="0.25">
      <c r="K85" s="50" t="s">
        <v>4</v>
      </c>
      <c r="L85" s="47">
        <v>99.89</v>
      </c>
    </row>
    <row r="86" spans="1:12" ht="15.4" customHeight="1" x14ac:dyDescent="0.25">
      <c r="K86" s="41" t="s">
        <v>3</v>
      </c>
      <c r="L86" s="47">
        <v>96.88</v>
      </c>
    </row>
    <row r="87" spans="1:12" ht="15.4" customHeight="1" x14ac:dyDescent="0.25">
      <c r="K87" s="41" t="s">
        <v>43</v>
      </c>
      <c r="L87" s="47">
        <v>85.65</v>
      </c>
    </row>
    <row r="88" spans="1:12" ht="15.4" customHeight="1" x14ac:dyDescent="0.25">
      <c r="K88" s="41" t="s">
        <v>2</v>
      </c>
      <c r="L88" s="47">
        <v>94.34</v>
      </c>
    </row>
    <row r="89" spans="1:12" ht="15.4" customHeight="1" x14ac:dyDescent="0.25">
      <c r="K89" s="41" t="s">
        <v>1</v>
      </c>
      <c r="L89" s="47">
        <v>127.78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102.64</v>
      </c>
    </row>
    <row r="92" spans="1:12" ht="15" customHeight="1" x14ac:dyDescent="0.25">
      <c r="K92" s="46" t="s">
        <v>5</v>
      </c>
      <c r="L92" s="47">
        <v>96.54</v>
      </c>
    </row>
    <row r="93" spans="1:12" ht="15" customHeight="1" x14ac:dyDescent="0.25">
      <c r="A93" s="26"/>
      <c r="K93" s="46" t="s">
        <v>44</v>
      </c>
      <c r="L93" s="47">
        <v>95.3</v>
      </c>
    </row>
    <row r="94" spans="1:12" ht="15" customHeight="1" x14ac:dyDescent="0.25">
      <c r="K94" s="50" t="s">
        <v>4</v>
      </c>
      <c r="L94" s="47">
        <v>102.36</v>
      </c>
    </row>
    <row r="95" spans="1:12" ht="15" customHeight="1" x14ac:dyDescent="0.25">
      <c r="K95" s="41" t="s">
        <v>3</v>
      </c>
      <c r="L95" s="47">
        <v>98.76</v>
      </c>
    </row>
    <row r="96" spans="1:12" ht="15" customHeight="1" x14ac:dyDescent="0.25">
      <c r="K96" s="41" t="s">
        <v>43</v>
      </c>
      <c r="L96" s="47">
        <v>88.66</v>
      </c>
    </row>
    <row r="97" spans="1:12" ht="15" customHeight="1" x14ac:dyDescent="0.25">
      <c r="K97" s="41" t="s">
        <v>2</v>
      </c>
      <c r="L97" s="47">
        <v>94.77</v>
      </c>
    </row>
    <row r="98" spans="1:12" ht="15" customHeight="1" x14ac:dyDescent="0.25">
      <c r="K98" s="41" t="s">
        <v>1</v>
      </c>
      <c r="L98" s="47">
        <v>133.33000000000001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104.2</v>
      </c>
    </row>
    <row r="101" spans="1:12" x14ac:dyDescent="0.25">
      <c r="A101" s="25"/>
      <c r="B101" s="24"/>
      <c r="K101" s="46" t="s">
        <v>5</v>
      </c>
      <c r="L101" s="47">
        <v>97.27</v>
      </c>
    </row>
    <row r="102" spans="1:12" x14ac:dyDescent="0.25">
      <c r="A102" s="25"/>
      <c r="B102" s="24"/>
      <c r="K102" s="46" t="s">
        <v>44</v>
      </c>
      <c r="L102" s="47">
        <v>96.71</v>
      </c>
    </row>
    <row r="103" spans="1:12" x14ac:dyDescent="0.25">
      <c r="A103" s="25"/>
      <c r="B103" s="24"/>
      <c r="K103" s="50" t="s">
        <v>4</v>
      </c>
      <c r="L103" s="47">
        <v>103.45</v>
      </c>
    </row>
    <row r="104" spans="1:12" x14ac:dyDescent="0.25">
      <c r="A104" s="25"/>
      <c r="B104" s="24"/>
      <c r="K104" s="41" t="s">
        <v>3</v>
      </c>
      <c r="L104" s="47">
        <v>99.32</v>
      </c>
    </row>
    <row r="105" spans="1:12" x14ac:dyDescent="0.25">
      <c r="A105" s="25"/>
      <c r="B105" s="24"/>
      <c r="K105" s="41" t="s">
        <v>43</v>
      </c>
      <c r="L105" s="47">
        <v>88.33</v>
      </c>
    </row>
    <row r="106" spans="1:12" x14ac:dyDescent="0.25">
      <c r="A106" s="25"/>
      <c r="B106" s="24"/>
      <c r="K106" s="41" t="s">
        <v>2</v>
      </c>
      <c r="L106" s="47">
        <v>95.5</v>
      </c>
    </row>
    <row r="107" spans="1:12" x14ac:dyDescent="0.25">
      <c r="A107" s="25"/>
      <c r="B107" s="24"/>
      <c r="K107" s="41" t="s">
        <v>1</v>
      </c>
      <c r="L107" s="47">
        <v>134.66999999999999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99.376900000000006</v>
      </c>
    </row>
    <row r="112" spans="1:12" x14ac:dyDescent="0.25">
      <c r="K112" s="74">
        <v>43918</v>
      </c>
      <c r="L112" s="47">
        <v>98.355199999999996</v>
      </c>
    </row>
    <row r="113" spans="11:12" x14ac:dyDescent="0.25">
      <c r="K113" s="74">
        <v>43925</v>
      </c>
      <c r="L113" s="47">
        <v>94.2059</v>
      </c>
    </row>
    <row r="114" spans="11:12" x14ac:dyDescent="0.25">
      <c r="K114" s="74">
        <v>43932</v>
      </c>
      <c r="L114" s="47">
        <v>91.319900000000004</v>
      </c>
    </row>
    <row r="115" spans="11:12" x14ac:dyDescent="0.25">
      <c r="K115" s="74">
        <v>43939</v>
      </c>
      <c r="L115" s="47">
        <v>91.639499999999998</v>
      </c>
    </row>
    <row r="116" spans="11:12" x14ac:dyDescent="0.25">
      <c r="K116" s="74">
        <v>43946</v>
      </c>
      <c r="L116" s="47">
        <v>91.833299999999994</v>
      </c>
    </row>
    <row r="117" spans="11:12" x14ac:dyDescent="0.25">
      <c r="K117" s="74">
        <v>43953</v>
      </c>
      <c r="L117" s="47">
        <v>92.085400000000007</v>
      </c>
    </row>
    <row r="118" spans="11:12" x14ac:dyDescent="0.25">
      <c r="K118" s="74">
        <v>43960</v>
      </c>
      <c r="L118" s="47">
        <v>93.831900000000005</v>
      </c>
    </row>
    <row r="119" spans="11:12" x14ac:dyDescent="0.25">
      <c r="K119" s="74">
        <v>43967</v>
      </c>
      <c r="L119" s="47">
        <v>94.124300000000005</v>
      </c>
    </row>
    <row r="120" spans="11:12" x14ac:dyDescent="0.25">
      <c r="K120" s="74">
        <v>43974</v>
      </c>
      <c r="L120" s="47">
        <v>94.323999999999998</v>
      </c>
    </row>
    <row r="121" spans="11:12" x14ac:dyDescent="0.25">
      <c r="K121" s="74">
        <v>43981</v>
      </c>
      <c r="L121" s="47">
        <v>94.255799999999994</v>
      </c>
    </row>
    <row r="122" spans="11:12" x14ac:dyDescent="0.25">
      <c r="K122" s="74">
        <v>43988</v>
      </c>
      <c r="L122" s="47">
        <v>95.554699999999997</v>
      </c>
    </row>
    <row r="123" spans="11:12" x14ac:dyDescent="0.25">
      <c r="K123" s="74">
        <v>43995</v>
      </c>
      <c r="L123" s="47">
        <v>95.716200000000001</v>
      </c>
    </row>
    <row r="124" spans="11:12" x14ac:dyDescent="0.25">
      <c r="K124" s="74">
        <v>44002</v>
      </c>
      <c r="L124" s="47">
        <v>95.0535</v>
      </c>
    </row>
    <row r="125" spans="11:12" x14ac:dyDescent="0.25">
      <c r="K125" s="74">
        <v>44009</v>
      </c>
      <c r="L125" s="47">
        <v>95.587400000000002</v>
      </c>
    </row>
    <row r="126" spans="11:12" x14ac:dyDescent="0.25">
      <c r="K126" s="74">
        <v>44016</v>
      </c>
      <c r="L126" s="47">
        <v>97.760099999999994</v>
      </c>
    </row>
    <row r="127" spans="11:12" x14ac:dyDescent="0.25">
      <c r="K127" s="74">
        <v>44023</v>
      </c>
      <c r="L127" s="47">
        <v>99.105599999999995</v>
      </c>
    </row>
    <row r="128" spans="11:12" x14ac:dyDescent="0.25">
      <c r="K128" s="74">
        <v>44030</v>
      </c>
      <c r="L128" s="47">
        <v>98.964799999999997</v>
      </c>
    </row>
    <row r="129" spans="1:12" x14ac:dyDescent="0.25">
      <c r="K129" s="74">
        <v>44037</v>
      </c>
      <c r="L129" s="47">
        <v>99.177800000000005</v>
      </c>
    </row>
    <row r="130" spans="1:12" x14ac:dyDescent="0.25">
      <c r="K130" s="74">
        <v>44044</v>
      </c>
      <c r="L130" s="47">
        <v>99.369299999999996</v>
      </c>
    </row>
    <row r="131" spans="1:12" x14ac:dyDescent="0.25">
      <c r="K131" s="74">
        <v>44051</v>
      </c>
      <c r="L131" s="47">
        <v>99.447100000000006</v>
      </c>
    </row>
    <row r="132" spans="1:12" x14ac:dyDescent="0.25">
      <c r="K132" s="74">
        <v>44058</v>
      </c>
      <c r="L132" s="47">
        <v>99.058499999999995</v>
      </c>
    </row>
    <row r="133" spans="1:12" x14ac:dyDescent="0.25">
      <c r="K133" s="74">
        <v>44065</v>
      </c>
      <c r="L133" s="47">
        <v>98.996700000000004</v>
      </c>
    </row>
    <row r="134" spans="1:12" x14ac:dyDescent="0.25">
      <c r="K134" s="74">
        <v>44072</v>
      </c>
      <c r="L134" s="47">
        <v>99.078500000000005</v>
      </c>
    </row>
    <row r="135" spans="1:12" x14ac:dyDescent="0.25">
      <c r="K135" s="74">
        <v>44079</v>
      </c>
      <c r="L135" s="47">
        <v>98.639200000000002</v>
      </c>
    </row>
    <row r="136" spans="1:12" x14ac:dyDescent="0.25">
      <c r="K136" s="74">
        <v>44086</v>
      </c>
      <c r="L136" s="47">
        <v>98.600099999999998</v>
      </c>
    </row>
    <row r="137" spans="1:12" x14ac:dyDescent="0.25">
      <c r="K137" s="74">
        <v>44093</v>
      </c>
      <c r="L137" s="47">
        <v>98.675899999999999</v>
      </c>
    </row>
    <row r="138" spans="1:12" x14ac:dyDescent="0.25">
      <c r="K138" s="74">
        <v>44100</v>
      </c>
      <c r="L138" s="47">
        <v>98.623500000000007</v>
      </c>
    </row>
    <row r="139" spans="1:12" x14ac:dyDescent="0.25">
      <c r="K139" s="74">
        <v>44107</v>
      </c>
      <c r="L139" s="47">
        <v>98.114800000000002</v>
      </c>
    </row>
    <row r="140" spans="1:12" x14ac:dyDescent="0.25">
      <c r="A140" s="25"/>
      <c r="B140" s="24"/>
      <c r="K140" s="74">
        <v>44114</v>
      </c>
      <c r="L140" s="47">
        <v>98.145700000000005</v>
      </c>
    </row>
    <row r="141" spans="1:12" x14ac:dyDescent="0.25">
      <c r="A141" s="25"/>
      <c r="B141" s="24"/>
      <c r="K141" s="74">
        <v>44121</v>
      </c>
      <c r="L141" s="47">
        <v>97.644300000000001</v>
      </c>
    </row>
    <row r="142" spans="1:12" x14ac:dyDescent="0.25">
      <c r="K142" s="74">
        <v>44128</v>
      </c>
      <c r="L142" s="47">
        <v>97.6023</v>
      </c>
    </row>
    <row r="143" spans="1:12" x14ac:dyDescent="0.25">
      <c r="K143" s="74">
        <v>44135</v>
      </c>
      <c r="L143" s="47">
        <v>97.5471</v>
      </c>
    </row>
    <row r="144" spans="1:12" x14ac:dyDescent="0.25">
      <c r="K144" s="74">
        <v>44142</v>
      </c>
      <c r="L144" s="47">
        <v>97.635000000000005</v>
      </c>
    </row>
    <row r="145" spans="11:12" x14ac:dyDescent="0.25">
      <c r="K145" s="74">
        <v>44149</v>
      </c>
      <c r="L145" s="47">
        <v>97.529200000000003</v>
      </c>
    </row>
    <row r="146" spans="11:12" x14ac:dyDescent="0.25">
      <c r="K146" s="74">
        <v>44156</v>
      </c>
      <c r="L146" s="47">
        <v>97.281199999999998</v>
      </c>
    </row>
    <row r="147" spans="11:12" x14ac:dyDescent="0.25">
      <c r="K147" s="74">
        <v>44163</v>
      </c>
      <c r="L147" s="47">
        <v>97.6143</v>
      </c>
    </row>
    <row r="148" spans="11:12" x14ac:dyDescent="0.25">
      <c r="K148" s="74">
        <v>44170</v>
      </c>
      <c r="L148" s="47">
        <v>97.416799999999995</v>
      </c>
    </row>
    <row r="149" spans="11:12" x14ac:dyDescent="0.25">
      <c r="K149" s="74">
        <v>44177</v>
      </c>
      <c r="L149" s="47">
        <v>97.710400000000007</v>
      </c>
    </row>
    <row r="150" spans="11:12" x14ac:dyDescent="0.25">
      <c r="K150" s="74">
        <v>44184</v>
      </c>
      <c r="L150" s="47">
        <v>97.715299999999999</v>
      </c>
    </row>
    <row r="151" spans="11:12" x14ac:dyDescent="0.25">
      <c r="K151" s="74">
        <v>44191</v>
      </c>
      <c r="L151" s="47">
        <v>96.633099999999999</v>
      </c>
    </row>
    <row r="152" spans="11:12" x14ac:dyDescent="0.25">
      <c r="K152" s="74">
        <v>44198</v>
      </c>
      <c r="L152" s="47">
        <v>95.502399999999994</v>
      </c>
    </row>
    <row r="153" spans="11:12" x14ac:dyDescent="0.25">
      <c r="K153" s="74">
        <v>44205</v>
      </c>
      <c r="L153" s="47">
        <v>96.325299999999999</v>
      </c>
    </row>
    <row r="154" spans="11:12" x14ac:dyDescent="0.25">
      <c r="K154" s="74">
        <v>44212</v>
      </c>
      <c r="L154" s="47">
        <v>97.2607</v>
      </c>
    </row>
    <row r="155" spans="11:12" x14ac:dyDescent="0.25">
      <c r="K155" s="74">
        <v>44219</v>
      </c>
      <c r="L155" s="47">
        <v>97.670500000000004</v>
      </c>
    </row>
    <row r="156" spans="11:12" x14ac:dyDescent="0.25">
      <c r="K156" s="74">
        <v>44226</v>
      </c>
      <c r="L156" s="47">
        <v>98.65</v>
      </c>
    </row>
    <row r="157" spans="11:12" x14ac:dyDescent="0.25">
      <c r="K157" s="74" t="s">
        <v>53</v>
      </c>
      <c r="L157" s="47" t="s">
        <v>53</v>
      </c>
    </row>
    <row r="158" spans="11:12" x14ac:dyDescent="0.25">
      <c r="K158" s="74" t="s">
        <v>53</v>
      </c>
      <c r="L158" s="47" t="s">
        <v>53</v>
      </c>
    </row>
    <row r="159" spans="11:12" x14ac:dyDescent="0.25">
      <c r="K159" s="74" t="s">
        <v>53</v>
      </c>
      <c r="L159" s="47" t="s">
        <v>53</v>
      </c>
    </row>
    <row r="160" spans="11:12" x14ac:dyDescent="0.25">
      <c r="K160" s="74" t="s">
        <v>53</v>
      </c>
      <c r="L160" s="47" t="s">
        <v>53</v>
      </c>
    </row>
    <row r="161" spans="11:12" x14ac:dyDescent="0.25">
      <c r="K161" s="74" t="s">
        <v>53</v>
      </c>
      <c r="L161" s="47" t="s">
        <v>53</v>
      </c>
    </row>
    <row r="162" spans="11:12" x14ac:dyDescent="0.25">
      <c r="K162" s="74" t="s">
        <v>53</v>
      </c>
      <c r="L162" s="47" t="s">
        <v>53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96.377899999999997</v>
      </c>
    </row>
    <row r="260" spans="11:12" x14ac:dyDescent="0.25">
      <c r="K260" s="74">
        <v>43918</v>
      </c>
      <c r="L260" s="47">
        <v>94.229100000000003</v>
      </c>
    </row>
    <row r="261" spans="11:12" x14ac:dyDescent="0.25">
      <c r="K261" s="74">
        <v>43925</v>
      </c>
      <c r="L261" s="47">
        <v>83.003200000000007</v>
      </c>
    </row>
    <row r="262" spans="11:12" x14ac:dyDescent="0.25">
      <c r="K262" s="74">
        <v>43932</v>
      </c>
      <c r="L262" s="47">
        <v>72.783500000000004</v>
      </c>
    </row>
    <row r="263" spans="11:12" x14ac:dyDescent="0.25">
      <c r="K263" s="74">
        <v>43939</v>
      </c>
      <c r="L263" s="47">
        <v>73.411299999999997</v>
      </c>
    </row>
    <row r="264" spans="11:12" x14ac:dyDescent="0.25">
      <c r="K264" s="74">
        <v>43946</v>
      </c>
      <c r="L264" s="47">
        <v>73.134600000000006</v>
      </c>
    </row>
    <row r="265" spans="11:12" x14ac:dyDescent="0.25">
      <c r="K265" s="74">
        <v>43953</v>
      </c>
      <c r="L265" s="47">
        <v>74.318100000000001</v>
      </c>
    </row>
    <row r="266" spans="11:12" x14ac:dyDescent="0.25">
      <c r="K266" s="74">
        <v>43960</v>
      </c>
      <c r="L266" s="47">
        <v>78.649100000000004</v>
      </c>
    </row>
    <row r="267" spans="11:12" x14ac:dyDescent="0.25">
      <c r="K267" s="74">
        <v>43967</v>
      </c>
      <c r="L267" s="47">
        <v>77.713899999999995</v>
      </c>
    </row>
    <row r="268" spans="11:12" x14ac:dyDescent="0.25">
      <c r="K268" s="74">
        <v>43974</v>
      </c>
      <c r="L268" s="47">
        <v>77.025499999999994</v>
      </c>
    </row>
    <row r="269" spans="11:12" x14ac:dyDescent="0.25">
      <c r="K269" s="74">
        <v>43981</v>
      </c>
      <c r="L269" s="47">
        <v>77.785399999999996</v>
      </c>
    </row>
    <row r="270" spans="11:12" x14ac:dyDescent="0.25">
      <c r="K270" s="74">
        <v>43988</v>
      </c>
      <c r="L270" s="47">
        <v>76.087500000000006</v>
      </c>
    </row>
    <row r="271" spans="11:12" x14ac:dyDescent="0.25">
      <c r="K271" s="74">
        <v>43995</v>
      </c>
      <c r="L271" s="47">
        <v>76.210599999999999</v>
      </c>
    </row>
    <row r="272" spans="11:12" x14ac:dyDescent="0.25">
      <c r="K272" s="74">
        <v>44002</v>
      </c>
      <c r="L272" s="47">
        <v>75.051699999999997</v>
      </c>
    </row>
    <row r="273" spans="11:12" x14ac:dyDescent="0.25">
      <c r="K273" s="74">
        <v>44009</v>
      </c>
      <c r="L273" s="47">
        <v>75.971999999999994</v>
      </c>
    </row>
    <row r="274" spans="11:12" x14ac:dyDescent="0.25">
      <c r="K274" s="74">
        <v>44016</v>
      </c>
      <c r="L274" s="47">
        <v>78.442999999999998</v>
      </c>
    </row>
    <row r="275" spans="11:12" x14ac:dyDescent="0.25">
      <c r="K275" s="74">
        <v>44023</v>
      </c>
      <c r="L275" s="47">
        <v>78.632400000000004</v>
      </c>
    </row>
    <row r="276" spans="11:12" x14ac:dyDescent="0.25">
      <c r="K276" s="74">
        <v>44030</v>
      </c>
      <c r="L276" s="47">
        <v>77.230099999999993</v>
      </c>
    </row>
    <row r="277" spans="11:12" x14ac:dyDescent="0.25">
      <c r="K277" s="74">
        <v>44037</v>
      </c>
      <c r="L277" s="47">
        <v>77.407399999999996</v>
      </c>
    </row>
    <row r="278" spans="11:12" x14ac:dyDescent="0.25">
      <c r="K278" s="74">
        <v>44044</v>
      </c>
      <c r="L278" s="47">
        <v>77.349199999999996</v>
      </c>
    </row>
    <row r="279" spans="11:12" x14ac:dyDescent="0.25">
      <c r="K279" s="74">
        <v>44051</v>
      </c>
      <c r="L279" s="47">
        <v>79.4816</v>
      </c>
    </row>
    <row r="280" spans="11:12" x14ac:dyDescent="0.25">
      <c r="K280" s="74">
        <v>44058</v>
      </c>
      <c r="L280" s="47">
        <v>78.210300000000004</v>
      </c>
    </row>
    <row r="281" spans="11:12" x14ac:dyDescent="0.25">
      <c r="K281" s="74">
        <v>44065</v>
      </c>
      <c r="L281" s="47">
        <v>80.023300000000006</v>
      </c>
    </row>
    <row r="282" spans="11:12" x14ac:dyDescent="0.25">
      <c r="K282" s="74">
        <v>44072</v>
      </c>
      <c r="L282" s="47">
        <v>79.561400000000006</v>
      </c>
    </row>
    <row r="283" spans="11:12" x14ac:dyDescent="0.25">
      <c r="K283" s="74">
        <v>44079</v>
      </c>
      <c r="L283" s="47">
        <v>103.12909999999999</v>
      </c>
    </row>
    <row r="284" spans="11:12" x14ac:dyDescent="0.25">
      <c r="K284" s="74">
        <v>44086</v>
      </c>
      <c r="L284" s="47">
        <v>105.34990000000001</v>
      </c>
    </row>
    <row r="285" spans="11:12" x14ac:dyDescent="0.25">
      <c r="K285" s="74">
        <v>44093</v>
      </c>
      <c r="L285" s="47">
        <v>85.999499999999998</v>
      </c>
    </row>
    <row r="286" spans="11:12" x14ac:dyDescent="0.25">
      <c r="K286" s="74">
        <v>44100</v>
      </c>
      <c r="L286" s="47">
        <v>85.938800000000001</v>
      </c>
    </row>
    <row r="287" spans="11:12" x14ac:dyDescent="0.25">
      <c r="K287" s="74">
        <v>44107</v>
      </c>
      <c r="L287" s="47">
        <v>88.226399999999998</v>
      </c>
    </row>
    <row r="288" spans="11:12" x14ac:dyDescent="0.25">
      <c r="K288" s="74">
        <v>44114</v>
      </c>
      <c r="L288" s="47">
        <v>80.683899999999994</v>
      </c>
    </row>
    <row r="289" spans="11:12" x14ac:dyDescent="0.25">
      <c r="K289" s="74">
        <v>44121</v>
      </c>
      <c r="L289" s="47">
        <v>79.484300000000005</v>
      </c>
    </row>
    <row r="290" spans="11:12" x14ac:dyDescent="0.25">
      <c r="K290" s="74">
        <v>44128</v>
      </c>
      <c r="L290" s="47">
        <v>77.641199999999998</v>
      </c>
    </row>
    <row r="291" spans="11:12" x14ac:dyDescent="0.25">
      <c r="K291" s="74">
        <v>44135</v>
      </c>
      <c r="L291" s="47">
        <v>77.701999999999998</v>
      </c>
    </row>
    <row r="292" spans="11:12" x14ac:dyDescent="0.25">
      <c r="K292" s="74">
        <v>44142</v>
      </c>
      <c r="L292" s="47">
        <v>78.346599999999995</v>
      </c>
    </row>
    <row r="293" spans="11:12" x14ac:dyDescent="0.25">
      <c r="K293" s="74">
        <v>44149</v>
      </c>
      <c r="L293" s="47">
        <v>77.699299999999994</v>
      </c>
    </row>
    <row r="294" spans="11:12" x14ac:dyDescent="0.25">
      <c r="K294" s="74">
        <v>44156</v>
      </c>
      <c r="L294" s="47">
        <v>77.572299999999998</v>
      </c>
    </row>
    <row r="295" spans="11:12" x14ac:dyDescent="0.25">
      <c r="K295" s="74">
        <v>44163</v>
      </c>
      <c r="L295" s="47">
        <v>78.010000000000005</v>
      </c>
    </row>
    <row r="296" spans="11:12" x14ac:dyDescent="0.25">
      <c r="K296" s="74">
        <v>44170</v>
      </c>
      <c r="L296" s="47">
        <v>79.3292</v>
      </c>
    </row>
    <row r="297" spans="11:12" x14ac:dyDescent="0.25">
      <c r="K297" s="74">
        <v>44177</v>
      </c>
      <c r="L297" s="47">
        <v>80.021699999999996</v>
      </c>
    </row>
    <row r="298" spans="11:12" x14ac:dyDescent="0.25">
      <c r="K298" s="74">
        <v>44184</v>
      </c>
      <c r="L298" s="47">
        <v>78.590599999999995</v>
      </c>
    </row>
    <row r="299" spans="11:12" x14ac:dyDescent="0.25">
      <c r="K299" s="74">
        <v>44191</v>
      </c>
      <c r="L299" s="47">
        <v>75.816999999999993</v>
      </c>
    </row>
    <row r="300" spans="11:12" x14ac:dyDescent="0.25">
      <c r="K300" s="74">
        <v>44198</v>
      </c>
      <c r="L300" s="47">
        <v>75.670100000000005</v>
      </c>
    </row>
    <row r="301" spans="11:12" x14ac:dyDescent="0.25">
      <c r="K301" s="74">
        <v>44205</v>
      </c>
      <c r="L301" s="47">
        <v>77.104500000000002</v>
      </c>
    </row>
    <row r="302" spans="11:12" x14ac:dyDescent="0.25">
      <c r="K302" s="74">
        <v>44212</v>
      </c>
      <c r="L302" s="47">
        <v>78.184100000000001</v>
      </c>
    </row>
    <row r="303" spans="11:12" x14ac:dyDescent="0.25">
      <c r="K303" s="74">
        <v>44219</v>
      </c>
      <c r="L303" s="47">
        <v>78.230099999999993</v>
      </c>
    </row>
    <row r="304" spans="11:12" x14ac:dyDescent="0.25">
      <c r="K304" s="74">
        <v>44226</v>
      </c>
      <c r="L304" s="47">
        <v>78.984099999999998</v>
      </c>
    </row>
    <row r="305" spans="11:12" x14ac:dyDescent="0.25">
      <c r="K305" s="74" t="s">
        <v>53</v>
      </c>
      <c r="L305" s="47" t="s">
        <v>53</v>
      </c>
    </row>
    <row r="306" spans="11:12" x14ac:dyDescent="0.25">
      <c r="K306" s="74" t="s">
        <v>53</v>
      </c>
      <c r="L306" s="47" t="s">
        <v>53</v>
      </c>
    </row>
    <row r="307" spans="11:12" x14ac:dyDescent="0.25">
      <c r="K307" s="74" t="s">
        <v>53</v>
      </c>
      <c r="L307" s="47" t="s">
        <v>53</v>
      </c>
    </row>
    <row r="308" spans="11:12" x14ac:dyDescent="0.25">
      <c r="K308" s="74" t="s">
        <v>53</v>
      </c>
      <c r="L308" s="47" t="s">
        <v>53</v>
      </c>
    </row>
    <row r="309" spans="11:12" x14ac:dyDescent="0.25">
      <c r="K309" s="74" t="s">
        <v>53</v>
      </c>
      <c r="L309" s="47" t="s">
        <v>53</v>
      </c>
    </row>
    <row r="310" spans="11:12" x14ac:dyDescent="0.25">
      <c r="K310" s="74" t="s">
        <v>53</v>
      </c>
      <c r="L310" s="47" t="s">
        <v>53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5">
    <mergeCell ref="A30:I30"/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F0E9-E00F-45AA-88A8-86ABECC8928D}">
  <sheetPr codeName="Sheet6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21</v>
      </c>
    </row>
    <row r="2" spans="1:12" ht="19.5" customHeight="1" x14ac:dyDescent="0.3">
      <c r="A2" s="7" t="str">
        <f>"Weekly Payroll Jobs and Wages in Australia - " &amp;$L$1</f>
        <v>Weekly Payroll Jobs and Wages in Australia - Manufacturing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44226</v>
      </c>
    </row>
    <row r="3" spans="1:12" ht="15" customHeight="1" x14ac:dyDescent="0.25">
      <c r="A3" s="38" t="str">
        <f>"Week ending "&amp;TEXT($L$2,"dddd dd mmmm yyyy")</f>
        <v>Week ending Saturday 30 January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44198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44205</v>
      </c>
    </row>
    <row r="6" spans="1:12" ht="16.5" customHeight="1" thickBot="1" x14ac:dyDescent="0.3">
      <c r="A6" s="36" t="str">
        <f>"Change in payroll jobs and total wages, "&amp;$L$1</f>
        <v>Change in payroll jobs and total wages, Manufacturing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44212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44219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C8" s="95" t="str">
        <f>"% Change between " &amp; TEXT($L$4,"dd mmm yyyy")&amp;" and "&amp; TEXT($L$2,"dd mmm yyyy") &amp; " (monthly change)"</f>
        <v>% Change between 02 Jan 2021 and 30 Jan 2021 (monthly change)</v>
      </c>
      <c r="D8" s="78" t="str">
        <f>"% Change between " &amp; TEXT($L$7,"dd mmm yyyy")&amp;" and "&amp; TEXT($L$2,"dd mmm yyyy") &amp; " (weekly change)"</f>
        <v>% Change between 23 Jan 2021 and 30 Jan 2021 (weekly change)</v>
      </c>
      <c r="E8" s="80" t="str">
        <f>"% Change between " &amp; TEXT($L$6,"dd mmm yyyy")&amp;" and "&amp; TEXT($L$7,"dd mmm yyyy") &amp; " (weekly change)"</f>
        <v>% Change between 16 Jan 2021 and 23 Jan 2021 (weekly change)</v>
      </c>
      <c r="F8" s="93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G8" s="95" t="str">
        <f>"% Change between " &amp; TEXT($L$4,"dd mmm yyyy")&amp;" and "&amp; TEXT($L$2,"dd mmm yyyy") &amp; " (monthly change)"</f>
        <v>% Change between 02 Jan 2021 and 30 Jan 2021 (monthly change)</v>
      </c>
      <c r="H8" s="78" t="str">
        <f>"% Change between " &amp; TEXT($L$7,"dd mmm yyyy")&amp;" and "&amp; TEXT($L$2,"dd mmm yyyy") &amp; " (weekly change)"</f>
        <v>% Change between 23 Jan 2021 and 30 Jan 2021 (weekly change)</v>
      </c>
      <c r="I8" s="80" t="str">
        <f>"% Change between " &amp; TEXT($L$6,"dd mmm yyyy")&amp;" and "&amp; TEXT($L$7,"dd mmm yyyy") &amp; " (weekly change)"</f>
        <v>% Change between 16 Jan 2021 and 23 Jan 2021 (weekly change)</v>
      </c>
      <c r="J8" s="57"/>
      <c r="K8" s="43" t="s">
        <v>68</v>
      </c>
      <c r="L8" s="44">
        <v>44226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-3.6295926957019331E-2</v>
      </c>
      <c r="C11" s="32">
        <v>9.0132813241492693E-2</v>
      </c>
      <c r="D11" s="32">
        <v>9.1547934550901822E-3</v>
      </c>
      <c r="E11" s="32">
        <v>8.7921316887256129E-3</v>
      </c>
      <c r="F11" s="32">
        <v>-7.7012682380894759E-2</v>
      </c>
      <c r="G11" s="32">
        <v>7.6841976683891033E-2</v>
      </c>
      <c r="H11" s="32">
        <v>2.160041353104436E-3</v>
      </c>
      <c r="I11" s="68">
        <v>4.972772993464547E-3</v>
      </c>
      <c r="J11" s="46"/>
      <c r="K11" s="46"/>
      <c r="L11" s="47"/>
    </row>
    <row r="12" spans="1:12" x14ac:dyDescent="0.25">
      <c r="A12" s="69" t="s">
        <v>6</v>
      </c>
      <c r="B12" s="32">
        <v>-4.0050347303156042E-2</v>
      </c>
      <c r="C12" s="32">
        <v>8.555432547841213E-2</v>
      </c>
      <c r="D12" s="32">
        <v>9.8117870908893678E-3</v>
      </c>
      <c r="E12" s="32">
        <v>8.9855617460490311E-3</v>
      </c>
      <c r="F12" s="32">
        <v>-9.4433453348326868E-2</v>
      </c>
      <c r="G12" s="32">
        <v>7.1402504552637636E-2</v>
      </c>
      <c r="H12" s="32">
        <v>1.3701585175973641E-4</v>
      </c>
      <c r="I12" s="68">
        <v>6.5983304990613334E-3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-3.1219033022154008E-2</v>
      </c>
      <c r="C13" s="32">
        <v>9.6730286922094066E-2</v>
      </c>
      <c r="D13" s="32">
        <v>1.0587200767430804E-2</v>
      </c>
      <c r="E13" s="32">
        <v>1.204234433455742E-2</v>
      </c>
      <c r="F13" s="32">
        <v>-5.4075982080218243E-2</v>
      </c>
      <c r="G13" s="32">
        <v>7.1691667175331597E-2</v>
      </c>
      <c r="H13" s="32">
        <v>3.7942076882284681E-3</v>
      </c>
      <c r="I13" s="68">
        <v>1.0438641311402597E-2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-5.5663079458733167E-2</v>
      </c>
      <c r="C14" s="32">
        <v>9.8302499214716788E-2</v>
      </c>
      <c r="D14" s="32">
        <v>9.177792250081529E-3</v>
      </c>
      <c r="E14" s="32">
        <v>9.4200787372165085E-3</v>
      </c>
      <c r="F14" s="32">
        <v>-9.5875517763630569E-2</v>
      </c>
      <c r="G14" s="32">
        <v>9.4532543866433727E-2</v>
      </c>
      <c r="H14" s="32">
        <v>8.1344170970010232E-3</v>
      </c>
      <c r="I14" s="68">
        <v>4.58610951960714E-3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-4.1923631482125967E-2</v>
      </c>
      <c r="C15" s="32">
        <v>8.37698955775108E-2</v>
      </c>
      <c r="D15" s="32">
        <v>9.3651458802577192E-3</v>
      </c>
      <c r="E15" s="32">
        <v>4.5251249671138805E-3</v>
      </c>
      <c r="F15" s="32">
        <v>-7.9013871711870798E-2</v>
      </c>
      <c r="G15" s="32">
        <v>7.1893063600821483E-2</v>
      </c>
      <c r="H15" s="32">
        <v>-9.0077899863982847E-4</v>
      </c>
      <c r="I15" s="68">
        <v>-2.8825524154758586E-3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-5.3406266258165802E-3</v>
      </c>
      <c r="C16" s="32">
        <v>6.8385309138324413E-2</v>
      </c>
      <c r="D16" s="32">
        <v>1.2430718203109148E-3</v>
      </c>
      <c r="E16" s="32">
        <v>1.748735809737445E-3</v>
      </c>
      <c r="F16" s="32">
        <v>-5.5779247702999135E-2</v>
      </c>
      <c r="G16" s="32">
        <v>7.5419179977727957E-2</v>
      </c>
      <c r="H16" s="32">
        <v>-7.0313323029256303E-3</v>
      </c>
      <c r="I16" s="68">
        <v>-5.7732843721389759E-3</v>
      </c>
      <c r="J16" s="46"/>
      <c r="K16" s="46"/>
      <c r="L16" s="47"/>
    </row>
    <row r="17" spans="1:12" ht="15" customHeight="1" x14ac:dyDescent="0.25">
      <c r="A17" s="69" t="s">
        <v>43</v>
      </c>
      <c r="B17" s="32">
        <v>1.9134296616001301E-3</v>
      </c>
      <c r="C17" s="32">
        <v>0.10351980709610742</v>
      </c>
      <c r="D17" s="32">
        <v>1.1722460838807569E-2</v>
      </c>
      <c r="E17" s="32">
        <v>4.3773393389583415E-3</v>
      </c>
      <c r="F17" s="32">
        <v>-9.9926604044621059E-2</v>
      </c>
      <c r="G17" s="32">
        <v>9.9625763811059365E-2</v>
      </c>
      <c r="H17" s="32">
        <v>1.1007241288881975E-2</v>
      </c>
      <c r="I17" s="68">
        <v>-4.0402193339785786E-3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1.0660130718954219E-2</v>
      </c>
      <c r="C18" s="32">
        <v>9.7452093683463303E-2</v>
      </c>
      <c r="D18" s="32">
        <v>1.4306329944244078E-2</v>
      </c>
      <c r="E18" s="32">
        <v>8.6007277538868721E-3</v>
      </c>
      <c r="F18" s="32">
        <v>4.0176709112588638E-2</v>
      </c>
      <c r="G18" s="32">
        <v>9.8610626576460136E-2</v>
      </c>
      <c r="H18" s="32">
        <v>1.3055913878630143E-2</v>
      </c>
      <c r="I18" s="68">
        <v>4.5759469400832309E-3</v>
      </c>
      <c r="J18" s="46"/>
      <c r="K18" s="46"/>
      <c r="L18" s="47"/>
    </row>
    <row r="19" spans="1:12" x14ac:dyDescent="0.25">
      <c r="A19" s="70" t="s">
        <v>1</v>
      </c>
      <c r="B19" s="32">
        <v>-4.9054379210779597E-2</v>
      </c>
      <c r="C19" s="32">
        <v>0.127247575584712</v>
      </c>
      <c r="D19" s="32">
        <v>2.069473140495881E-2</v>
      </c>
      <c r="E19" s="32">
        <v>1.1758557616932341E-2</v>
      </c>
      <c r="F19" s="32">
        <v>-3.4643503537151621E-2</v>
      </c>
      <c r="G19" s="32">
        <v>7.1354874335379792E-2</v>
      </c>
      <c r="H19" s="32">
        <v>1.3742580498405932E-3</v>
      </c>
      <c r="I19" s="68">
        <v>-2.1048925252203921E-2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-4.7681794321909332E-2</v>
      </c>
      <c r="C21" s="32">
        <v>8.9586827416834103E-2</v>
      </c>
      <c r="D21" s="32">
        <v>8.7202954897305229E-3</v>
      </c>
      <c r="E21" s="32">
        <v>9.0138377634336742E-3</v>
      </c>
      <c r="F21" s="32">
        <v>-8.2573271285083294E-2</v>
      </c>
      <c r="G21" s="32">
        <v>8.2341511922754185E-2</v>
      </c>
      <c r="H21" s="32">
        <v>3.6085330868917964E-3</v>
      </c>
      <c r="I21" s="68">
        <v>3.909469684316047E-3</v>
      </c>
      <c r="J21" s="46"/>
      <c r="K21" s="46"/>
      <c r="L21" s="46"/>
    </row>
    <row r="22" spans="1:12" x14ac:dyDescent="0.25">
      <c r="A22" s="69" t="s">
        <v>13</v>
      </c>
      <c r="B22" s="32">
        <v>-4.3952796130368843E-2</v>
      </c>
      <c r="C22" s="32">
        <v>7.9479394348845434E-2</v>
      </c>
      <c r="D22" s="32">
        <v>9.2119635890766105E-3</v>
      </c>
      <c r="E22" s="32">
        <v>6.0930023923444487E-3</v>
      </c>
      <c r="F22" s="32">
        <v>-8.1892291891665026E-2</v>
      </c>
      <c r="G22" s="32">
        <v>4.978478919591045E-2</v>
      </c>
      <c r="H22" s="32">
        <v>-1.9331361541830017E-3</v>
      </c>
      <c r="I22" s="68">
        <v>7.0034657184927518E-3</v>
      </c>
      <c r="J22" s="46"/>
      <c r="K22" s="52" t="s">
        <v>12</v>
      </c>
      <c r="L22" s="46" t="s">
        <v>60</v>
      </c>
    </row>
    <row r="23" spans="1:12" x14ac:dyDescent="0.25">
      <c r="A23" s="70" t="s">
        <v>69</v>
      </c>
      <c r="B23" s="32">
        <v>-1.1314128831339199E-2</v>
      </c>
      <c r="C23" s="32">
        <v>0.22988530940972574</v>
      </c>
      <c r="D23" s="32">
        <v>2.4364863717415197E-2</v>
      </c>
      <c r="E23" s="32">
        <v>2.9053257023024193E-2</v>
      </c>
      <c r="F23" s="32">
        <v>5.0914700903195165E-3</v>
      </c>
      <c r="G23" s="32">
        <v>0.31400896549954149</v>
      </c>
      <c r="H23" s="32">
        <v>-1.2158523964781009E-2</v>
      </c>
      <c r="I23" s="68">
        <v>4.4239443558802494E-2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-5.9101515101826596E-2</v>
      </c>
      <c r="C24" s="32">
        <v>0.11906302107203115</v>
      </c>
      <c r="D24" s="32">
        <v>7.9951340763968481E-3</v>
      </c>
      <c r="E24" s="32">
        <v>1.3576312228473775E-2</v>
      </c>
      <c r="F24" s="32">
        <v>-6.6260091133727328E-2</v>
      </c>
      <c r="G24" s="32">
        <v>0.154030689089099</v>
      </c>
      <c r="H24" s="32">
        <v>-3.4872813050805807E-3</v>
      </c>
      <c r="I24" s="68">
        <v>2.0268999835818535E-2</v>
      </c>
      <c r="J24" s="46"/>
      <c r="K24" s="46" t="s">
        <v>69</v>
      </c>
      <c r="L24" s="47">
        <v>80.39</v>
      </c>
    </row>
    <row r="25" spans="1:12" x14ac:dyDescent="0.25">
      <c r="A25" s="69" t="s">
        <v>47</v>
      </c>
      <c r="B25" s="32">
        <v>-4.6113239272800755E-2</v>
      </c>
      <c r="C25" s="32">
        <v>7.2677623207773934E-2</v>
      </c>
      <c r="D25" s="32">
        <v>6.0809126002574487E-3</v>
      </c>
      <c r="E25" s="32">
        <v>6.5430093816687407E-3</v>
      </c>
      <c r="F25" s="32">
        <v>-8.3926240703938948E-2</v>
      </c>
      <c r="G25" s="32">
        <v>7.9730601375077814E-2</v>
      </c>
      <c r="H25" s="32">
        <v>-1.3958988906981329E-3</v>
      </c>
      <c r="I25" s="68">
        <v>7.864737134722688E-3</v>
      </c>
      <c r="J25" s="46"/>
      <c r="K25" s="46" t="s">
        <v>46</v>
      </c>
      <c r="L25" s="47">
        <v>84.08</v>
      </c>
    </row>
    <row r="26" spans="1:12" x14ac:dyDescent="0.25">
      <c r="A26" s="69" t="s">
        <v>48</v>
      </c>
      <c r="B26" s="32">
        <v>-3.8296307782224148E-2</v>
      </c>
      <c r="C26" s="32">
        <v>7.0711591835650678E-2</v>
      </c>
      <c r="D26" s="32">
        <v>8.3516133066532383E-3</v>
      </c>
      <c r="E26" s="32">
        <v>6.1658487479552271E-3</v>
      </c>
      <c r="F26" s="32">
        <v>-0.10625211229588782</v>
      </c>
      <c r="G26" s="32">
        <v>5.414243174221145E-2</v>
      </c>
      <c r="H26" s="32">
        <v>3.5089621674357918E-3</v>
      </c>
      <c r="I26" s="68">
        <v>1.1049681821357904E-3</v>
      </c>
      <c r="J26" s="46"/>
      <c r="K26" s="46" t="s">
        <v>47</v>
      </c>
      <c r="L26" s="47">
        <v>88.93</v>
      </c>
    </row>
    <row r="27" spans="1:12" ht="17.25" customHeight="1" x14ac:dyDescent="0.25">
      <c r="A27" s="69" t="s">
        <v>49</v>
      </c>
      <c r="B27" s="32">
        <v>-1.6300823793592212E-2</v>
      </c>
      <c r="C27" s="32">
        <v>7.9248906622742199E-2</v>
      </c>
      <c r="D27" s="32">
        <v>9.2556567695329939E-3</v>
      </c>
      <c r="E27" s="32">
        <v>6.6501360103194962E-3</v>
      </c>
      <c r="F27" s="32">
        <v>-7.0833368921311646E-2</v>
      </c>
      <c r="G27" s="32">
        <v>5.3113258061718627E-2</v>
      </c>
      <c r="H27" s="32">
        <v>6.2197770663143803E-3</v>
      </c>
      <c r="I27" s="68">
        <v>8.210139158564278E-4</v>
      </c>
      <c r="J27" s="59"/>
      <c r="K27" s="50" t="s">
        <v>48</v>
      </c>
      <c r="L27" s="47">
        <v>89.82</v>
      </c>
    </row>
    <row r="28" spans="1:12" x14ac:dyDescent="0.25">
      <c r="A28" s="69" t="s">
        <v>50</v>
      </c>
      <c r="B28" s="32">
        <v>2.802145503588771E-2</v>
      </c>
      <c r="C28" s="32">
        <v>9.0664451827242587E-2</v>
      </c>
      <c r="D28" s="32">
        <v>1.1278383530308744E-2</v>
      </c>
      <c r="E28" s="32">
        <v>8.3342303138407292E-3</v>
      </c>
      <c r="F28" s="32">
        <v>8.7992723907170944E-3</v>
      </c>
      <c r="G28" s="32">
        <v>6.7455595104499055E-2</v>
      </c>
      <c r="H28" s="32">
        <v>4.2820843089961258E-3</v>
      </c>
      <c r="I28" s="68">
        <v>4.4917595215299144E-4</v>
      </c>
      <c r="J28" s="54"/>
      <c r="K28" s="41" t="s">
        <v>49</v>
      </c>
      <c r="L28" s="47">
        <v>91.15</v>
      </c>
    </row>
    <row r="29" spans="1:12" ht="15.75" thickBot="1" x14ac:dyDescent="0.3">
      <c r="A29" s="71" t="s">
        <v>51</v>
      </c>
      <c r="B29" s="72">
        <v>2.8511613209037723E-2</v>
      </c>
      <c r="C29" s="72">
        <v>0.11903902355165896</v>
      </c>
      <c r="D29" s="72">
        <v>1.3143968871595302E-2</v>
      </c>
      <c r="E29" s="72">
        <v>1.2289270521506301E-2</v>
      </c>
      <c r="F29" s="72">
        <v>9.9298254089366988E-2</v>
      </c>
      <c r="G29" s="72">
        <v>7.1751008377759717E-2</v>
      </c>
      <c r="H29" s="72">
        <v>8.1486690340215606E-3</v>
      </c>
      <c r="I29" s="73">
        <v>-1.1421640780795217E-2</v>
      </c>
      <c r="J29" s="54"/>
      <c r="K29" s="41" t="s">
        <v>50</v>
      </c>
      <c r="L29" s="47">
        <v>94.26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91.91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Manufacturing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69</v>
      </c>
      <c r="L33" s="47">
        <v>96.52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93.34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94.81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95.37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97.47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101.66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101.52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69</v>
      </c>
      <c r="L42" s="47">
        <v>98.87</v>
      </c>
    </row>
    <row r="43" spans="1:12" x14ac:dyDescent="0.25">
      <c r="K43" s="46" t="s">
        <v>46</v>
      </c>
      <c r="L43" s="47">
        <v>94.09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95.39</v>
      </c>
    </row>
    <row r="45" spans="1:12" ht="15.4" customHeight="1" x14ac:dyDescent="0.25">
      <c r="A45" s="26" t="str">
        <f>"Indexed number of payroll jobs in "&amp;$L$1&amp;" each week by age group"</f>
        <v>Indexed number of payroll jobs in Manufacturing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96.17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98.37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102.8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102.85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87.61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87.08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84.88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88.07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91.79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90.13</v>
      </c>
    </row>
    <row r="59" spans="1:12" ht="15.4" customHeight="1" x14ac:dyDescent="0.25">
      <c r="K59" s="41" t="s">
        <v>2</v>
      </c>
      <c r="L59" s="47">
        <v>90.65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Manufacturing each week by State and Territory</v>
      </c>
      <c r="K60" s="41" t="s">
        <v>1</v>
      </c>
      <c r="L60" s="47">
        <v>84.15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94.25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94.6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92.43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94.31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97.47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98.6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97.28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92.59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95.17</v>
      </c>
    </row>
    <row r="72" spans="1:12" ht="15.4" customHeight="1" x14ac:dyDescent="0.25">
      <c r="K72" s="46" t="s">
        <v>5</v>
      </c>
      <c r="L72" s="47">
        <v>95.6</v>
      </c>
    </row>
    <row r="73" spans="1:12" ht="15.4" customHeight="1" x14ac:dyDescent="0.25">
      <c r="K73" s="46" t="s">
        <v>44</v>
      </c>
      <c r="L73" s="47">
        <v>93.19</v>
      </c>
    </row>
    <row r="74" spans="1:12" ht="15.4" customHeight="1" x14ac:dyDescent="0.25">
      <c r="K74" s="50" t="s">
        <v>4</v>
      </c>
      <c r="L74" s="47">
        <v>95.02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Manufacturing each week by State and Territory</v>
      </c>
      <c r="K75" s="41" t="s">
        <v>3</v>
      </c>
      <c r="L75" s="47">
        <v>97.58</v>
      </c>
    </row>
    <row r="76" spans="1:12" ht="15.4" customHeight="1" x14ac:dyDescent="0.25">
      <c r="K76" s="41" t="s">
        <v>43</v>
      </c>
      <c r="L76" s="47">
        <v>99.7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98.47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94.52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88.35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89.2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86.62</v>
      </c>
    </row>
    <row r="85" spans="1:12" ht="15.4" customHeight="1" x14ac:dyDescent="0.25">
      <c r="K85" s="50" t="s">
        <v>4</v>
      </c>
      <c r="L85" s="47">
        <v>86.72</v>
      </c>
    </row>
    <row r="86" spans="1:12" ht="15.4" customHeight="1" x14ac:dyDescent="0.25">
      <c r="K86" s="41" t="s">
        <v>3</v>
      </c>
      <c r="L86" s="47">
        <v>92.73</v>
      </c>
    </row>
    <row r="87" spans="1:12" ht="15.4" customHeight="1" x14ac:dyDescent="0.25">
      <c r="K87" s="41" t="s">
        <v>43</v>
      </c>
      <c r="L87" s="47">
        <v>90.05</v>
      </c>
    </row>
    <row r="88" spans="1:12" ht="15.4" customHeight="1" x14ac:dyDescent="0.25">
      <c r="K88" s="41" t="s">
        <v>2</v>
      </c>
      <c r="L88" s="47">
        <v>93.61</v>
      </c>
    </row>
    <row r="89" spans="1:12" ht="15.4" customHeight="1" x14ac:dyDescent="0.25">
      <c r="K89" s="41" t="s">
        <v>1</v>
      </c>
      <c r="L89" s="47">
        <v>84.03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93.99</v>
      </c>
    </row>
    <row r="92" spans="1:12" ht="15" customHeight="1" x14ac:dyDescent="0.25">
      <c r="K92" s="46" t="s">
        <v>5</v>
      </c>
      <c r="L92" s="47">
        <v>95.62</v>
      </c>
    </row>
    <row r="93" spans="1:12" ht="15" customHeight="1" x14ac:dyDescent="0.25">
      <c r="A93" s="26"/>
      <c r="K93" s="46" t="s">
        <v>44</v>
      </c>
      <c r="L93" s="47">
        <v>93.18</v>
      </c>
    </row>
    <row r="94" spans="1:12" ht="15" customHeight="1" x14ac:dyDescent="0.25">
      <c r="K94" s="50" t="s">
        <v>4</v>
      </c>
      <c r="L94" s="47">
        <v>92.86</v>
      </c>
    </row>
    <row r="95" spans="1:12" ht="15" customHeight="1" x14ac:dyDescent="0.25">
      <c r="K95" s="41" t="s">
        <v>3</v>
      </c>
      <c r="L95" s="47">
        <v>98.9</v>
      </c>
    </row>
    <row r="96" spans="1:12" ht="15" customHeight="1" x14ac:dyDescent="0.25">
      <c r="K96" s="41" t="s">
        <v>43</v>
      </c>
      <c r="L96" s="47">
        <v>96.11</v>
      </c>
    </row>
    <row r="97" spans="1:12" ht="15" customHeight="1" x14ac:dyDescent="0.25">
      <c r="K97" s="41" t="s">
        <v>2</v>
      </c>
      <c r="L97" s="47">
        <v>101.99</v>
      </c>
    </row>
    <row r="98" spans="1:12" ht="15" customHeight="1" x14ac:dyDescent="0.25">
      <c r="K98" s="41" t="s">
        <v>1</v>
      </c>
      <c r="L98" s="47">
        <v>92.34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94.75</v>
      </c>
    </row>
    <row r="101" spans="1:12" x14ac:dyDescent="0.25">
      <c r="A101" s="25"/>
      <c r="B101" s="24"/>
      <c r="K101" s="46" t="s">
        <v>5</v>
      </c>
      <c r="L101" s="47">
        <v>96.55</v>
      </c>
    </row>
    <row r="102" spans="1:12" x14ac:dyDescent="0.25">
      <c r="A102" s="25"/>
      <c r="B102" s="24"/>
      <c r="K102" s="46" t="s">
        <v>44</v>
      </c>
      <c r="L102" s="47">
        <v>94.28</v>
      </c>
    </row>
    <row r="103" spans="1:12" x14ac:dyDescent="0.25">
      <c r="A103" s="25"/>
      <c r="B103" s="24"/>
      <c r="K103" s="50" t="s">
        <v>4</v>
      </c>
      <c r="L103" s="47">
        <v>94.07</v>
      </c>
    </row>
    <row r="104" spans="1:12" x14ac:dyDescent="0.25">
      <c r="A104" s="25"/>
      <c r="B104" s="24"/>
      <c r="K104" s="41" t="s">
        <v>3</v>
      </c>
      <c r="L104" s="47">
        <v>99</v>
      </c>
    </row>
    <row r="105" spans="1:12" x14ac:dyDescent="0.25">
      <c r="A105" s="25"/>
      <c r="B105" s="24"/>
      <c r="K105" s="41" t="s">
        <v>43</v>
      </c>
      <c r="L105" s="47">
        <v>97.43</v>
      </c>
    </row>
    <row r="106" spans="1:12" x14ac:dyDescent="0.25">
      <c r="A106" s="25"/>
      <c r="B106" s="24"/>
      <c r="K106" s="41" t="s">
        <v>2</v>
      </c>
      <c r="L106" s="47">
        <v>103.58</v>
      </c>
    </row>
    <row r="107" spans="1:12" x14ac:dyDescent="0.25">
      <c r="A107" s="25"/>
      <c r="B107" s="24"/>
      <c r="K107" s="41" t="s">
        <v>1</v>
      </c>
      <c r="L107" s="47">
        <v>93.94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99.127399999999994</v>
      </c>
    </row>
    <row r="112" spans="1:12" x14ac:dyDescent="0.25">
      <c r="K112" s="74">
        <v>43918</v>
      </c>
      <c r="L112" s="47">
        <v>97.358500000000006</v>
      </c>
    </row>
    <row r="113" spans="11:12" x14ac:dyDescent="0.25">
      <c r="K113" s="74">
        <v>43925</v>
      </c>
      <c r="L113" s="47">
        <v>95.854600000000005</v>
      </c>
    </row>
    <row r="114" spans="11:12" x14ac:dyDescent="0.25">
      <c r="K114" s="74">
        <v>43932</v>
      </c>
      <c r="L114" s="47">
        <v>94.916300000000007</v>
      </c>
    </row>
    <row r="115" spans="11:12" x14ac:dyDescent="0.25">
      <c r="K115" s="74">
        <v>43939</v>
      </c>
      <c r="L115" s="47">
        <v>95.095299999999995</v>
      </c>
    </row>
    <row r="116" spans="11:12" x14ac:dyDescent="0.25">
      <c r="K116" s="74">
        <v>43946</v>
      </c>
      <c r="L116" s="47">
        <v>95.147199999999998</v>
      </c>
    </row>
    <row r="117" spans="11:12" x14ac:dyDescent="0.25">
      <c r="K117" s="74">
        <v>43953</v>
      </c>
      <c r="L117" s="47">
        <v>95.263800000000003</v>
      </c>
    </row>
    <row r="118" spans="11:12" x14ac:dyDescent="0.25">
      <c r="K118" s="74">
        <v>43960</v>
      </c>
      <c r="L118" s="47">
        <v>95.565299999999993</v>
      </c>
    </row>
    <row r="119" spans="11:12" x14ac:dyDescent="0.25">
      <c r="K119" s="74">
        <v>43967</v>
      </c>
      <c r="L119" s="47">
        <v>95.772999999999996</v>
      </c>
    </row>
    <row r="120" spans="11:12" x14ac:dyDescent="0.25">
      <c r="K120" s="74">
        <v>43974</v>
      </c>
      <c r="L120" s="47">
        <v>96.095699999999994</v>
      </c>
    </row>
    <row r="121" spans="11:12" x14ac:dyDescent="0.25">
      <c r="K121" s="74">
        <v>43981</v>
      </c>
      <c r="L121" s="47">
        <v>96.340800000000002</v>
      </c>
    </row>
    <row r="122" spans="11:12" x14ac:dyDescent="0.25">
      <c r="K122" s="74">
        <v>43988</v>
      </c>
      <c r="L122" s="47">
        <v>96.610399999999998</v>
      </c>
    </row>
    <row r="123" spans="11:12" x14ac:dyDescent="0.25">
      <c r="K123" s="74">
        <v>43995</v>
      </c>
      <c r="L123" s="47">
        <v>97.104799999999997</v>
      </c>
    </row>
    <row r="124" spans="11:12" x14ac:dyDescent="0.25">
      <c r="K124" s="74">
        <v>44002</v>
      </c>
      <c r="L124" s="47">
        <v>96.137299999999996</v>
      </c>
    </row>
    <row r="125" spans="11:12" x14ac:dyDescent="0.25">
      <c r="K125" s="74">
        <v>44009</v>
      </c>
      <c r="L125" s="47">
        <v>93.746399999999994</v>
      </c>
    </row>
    <row r="126" spans="11:12" x14ac:dyDescent="0.25">
      <c r="K126" s="74">
        <v>44016</v>
      </c>
      <c r="L126" s="47">
        <v>94.720399999999998</v>
      </c>
    </row>
    <row r="127" spans="11:12" x14ac:dyDescent="0.25">
      <c r="K127" s="74">
        <v>44023</v>
      </c>
      <c r="L127" s="47">
        <v>97.093199999999996</v>
      </c>
    </row>
    <row r="128" spans="11:12" x14ac:dyDescent="0.25">
      <c r="K128" s="74">
        <v>44030</v>
      </c>
      <c r="L128" s="47">
        <v>97.837299999999999</v>
      </c>
    </row>
    <row r="129" spans="1:12" x14ac:dyDescent="0.25">
      <c r="K129" s="74">
        <v>44037</v>
      </c>
      <c r="L129" s="47">
        <v>97.846999999999994</v>
      </c>
    </row>
    <row r="130" spans="1:12" x14ac:dyDescent="0.25">
      <c r="K130" s="74">
        <v>44044</v>
      </c>
      <c r="L130" s="47">
        <v>97.795400000000001</v>
      </c>
    </row>
    <row r="131" spans="1:12" x14ac:dyDescent="0.25">
      <c r="K131" s="74">
        <v>44051</v>
      </c>
      <c r="L131" s="47">
        <v>97.846599999999995</v>
      </c>
    </row>
    <row r="132" spans="1:12" x14ac:dyDescent="0.25">
      <c r="K132" s="74">
        <v>44058</v>
      </c>
      <c r="L132" s="47">
        <v>98.067300000000003</v>
      </c>
    </row>
    <row r="133" spans="1:12" x14ac:dyDescent="0.25">
      <c r="K133" s="74">
        <v>44065</v>
      </c>
      <c r="L133" s="47">
        <v>98.045199999999994</v>
      </c>
    </row>
    <row r="134" spans="1:12" x14ac:dyDescent="0.25">
      <c r="K134" s="74">
        <v>44072</v>
      </c>
      <c r="L134" s="47">
        <v>97.988</v>
      </c>
    </row>
    <row r="135" spans="1:12" x14ac:dyDescent="0.25">
      <c r="K135" s="74">
        <v>44079</v>
      </c>
      <c r="L135" s="47">
        <v>97.546700000000001</v>
      </c>
    </row>
    <row r="136" spans="1:12" x14ac:dyDescent="0.25">
      <c r="K136" s="74">
        <v>44086</v>
      </c>
      <c r="L136" s="47">
        <v>98.114099999999993</v>
      </c>
    </row>
    <row r="137" spans="1:12" x14ac:dyDescent="0.25">
      <c r="K137" s="74">
        <v>44093</v>
      </c>
      <c r="L137" s="47">
        <v>98.090599999999995</v>
      </c>
    </row>
    <row r="138" spans="1:12" x14ac:dyDescent="0.25">
      <c r="K138" s="74">
        <v>44100</v>
      </c>
      <c r="L138" s="47">
        <v>97.591800000000006</v>
      </c>
    </row>
    <row r="139" spans="1:12" x14ac:dyDescent="0.25">
      <c r="K139" s="74">
        <v>44107</v>
      </c>
      <c r="L139" s="47">
        <v>96.978099999999998</v>
      </c>
    </row>
    <row r="140" spans="1:12" x14ac:dyDescent="0.25">
      <c r="A140" s="25"/>
      <c r="B140" s="24"/>
      <c r="K140" s="74">
        <v>44114</v>
      </c>
      <c r="L140" s="47">
        <v>96.773700000000005</v>
      </c>
    </row>
    <row r="141" spans="1:12" x14ac:dyDescent="0.25">
      <c r="A141" s="25"/>
      <c r="B141" s="24"/>
      <c r="K141" s="74">
        <v>44121</v>
      </c>
      <c r="L141" s="47">
        <v>97.159499999999994</v>
      </c>
    </row>
    <row r="142" spans="1:12" x14ac:dyDescent="0.25">
      <c r="K142" s="74">
        <v>44128</v>
      </c>
      <c r="L142" s="47">
        <v>97.053299999999993</v>
      </c>
    </row>
    <row r="143" spans="1:12" x14ac:dyDescent="0.25">
      <c r="K143" s="74">
        <v>44135</v>
      </c>
      <c r="L143" s="47">
        <v>96.892899999999997</v>
      </c>
    </row>
    <row r="144" spans="1:12" x14ac:dyDescent="0.25">
      <c r="K144" s="74">
        <v>44142</v>
      </c>
      <c r="L144" s="47">
        <v>97.447800000000001</v>
      </c>
    </row>
    <row r="145" spans="11:12" x14ac:dyDescent="0.25">
      <c r="K145" s="74">
        <v>44149</v>
      </c>
      <c r="L145" s="47">
        <v>97.7577</v>
      </c>
    </row>
    <row r="146" spans="11:12" x14ac:dyDescent="0.25">
      <c r="K146" s="74">
        <v>44156</v>
      </c>
      <c r="L146" s="47">
        <v>97.811099999999996</v>
      </c>
    </row>
    <row r="147" spans="11:12" x14ac:dyDescent="0.25">
      <c r="K147" s="74">
        <v>44163</v>
      </c>
      <c r="L147" s="47">
        <v>97.827200000000005</v>
      </c>
    </row>
    <row r="148" spans="11:12" x14ac:dyDescent="0.25">
      <c r="K148" s="74">
        <v>44170</v>
      </c>
      <c r="L148" s="47">
        <v>97.766800000000003</v>
      </c>
    </row>
    <row r="149" spans="11:12" x14ac:dyDescent="0.25">
      <c r="K149" s="74">
        <v>44177</v>
      </c>
      <c r="L149" s="47">
        <v>97.843400000000003</v>
      </c>
    </row>
    <row r="150" spans="11:12" x14ac:dyDescent="0.25">
      <c r="K150" s="74">
        <v>44184</v>
      </c>
      <c r="L150" s="47">
        <v>96.135499999999993</v>
      </c>
    </row>
    <row r="151" spans="11:12" x14ac:dyDescent="0.25">
      <c r="K151" s="74">
        <v>44191</v>
      </c>
      <c r="L151" s="47">
        <v>91.078699999999998</v>
      </c>
    </row>
    <row r="152" spans="11:12" x14ac:dyDescent="0.25">
      <c r="K152" s="74">
        <v>44198</v>
      </c>
      <c r="L152" s="47">
        <v>88.4024</v>
      </c>
    </row>
    <row r="153" spans="11:12" x14ac:dyDescent="0.25">
      <c r="K153" s="74">
        <v>44205</v>
      </c>
      <c r="L153" s="47">
        <v>91.823800000000006</v>
      </c>
    </row>
    <row r="154" spans="11:12" x14ac:dyDescent="0.25">
      <c r="K154" s="74">
        <v>44212</v>
      </c>
      <c r="L154" s="47">
        <v>94.663899999999998</v>
      </c>
    </row>
    <row r="155" spans="11:12" x14ac:dyDescent="0.25">
      <c r="K155" s="74">
        <v>44219</v>
      </c>
      <c r="L155" s="47">
        <v>95.496200000000002</v>
      </c>
    </row>
    <row r="156" spans="11:12" x14ac:dyDescent="0.25">
      <c r="K156" s="74">
        <v>44226</v>
      </c>
      <c r="L156" s="47">
        <v>96.370400000000004</v>
      </c>
    </row>
    <row r="157" spans="11:12" x14ac:dyDescent="0.25">
      <c r="K157" s="74" t="s">
        <v>53</v>
      </c>
      <c r="L157" s="47" t="s">
        <v>53</v>
      </c>
    </row>
    <row r="158" spans="11:12" x14ac:dyDescent="0.25">
      <c r="K158" s="74" t="s">
        <v>53</v>
      </c>
      <c r="L158" s="47" t="s">
        <v>53</v>
      </c>
    </row>
    <row r="159" spans="11:12" x14ac:dyDescent="0.25">
      <c r="K159" s="74" t="s">
        <v>53</v>
      </c>
      <c r="L159" s="47" t="s">
        <v>53</v>
      </c>
    </row>
    <row r="160" spans="11:12" x14ac:dyDescent="0.25">
      <c r="K160" s="74" t="s">
        <v>53</v>
      </c>
      <c r="L160" s="47" t="s">
        <v>53</v>
      </c>
    </row>
    <row r="161" spans="11:12" x14ac:dyDescent="0.25">
      <c r="K161" s="74" t="s">
        <v>53</v>
      </c>
      <c r="L161" s="47" t="s">
        <v>53</v>
      </c>
    </row>
    <row r="162" spans="11:12" x14ac:dyDescent="0.25">
      <c r="K162" s="74" t="s">
        <v>53</v>
      </c>
      <c r="L162" s="47" t="s">
        <v>53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98.895300000000006</v>
      </c>
    </row>
    <row r="260" spans="11:12" x14ac:dyDescent="0.25">
      <c r="K260" s="74">
        <v>43918</v>
      </c>
      <c r="L260" s="47">
        <v>97.189499999999995</v>
      </c>
    </row>
    <row r="261" spans="11:12" x14ac:dyDescent="0.25">
      <c r="K261" s="74">
        <v>43925</v>
      </c>
      <c r="L261" s="47">
        <v>94.760099999999994</v>
      </c>
    </row>
    <row r="262" spans="11:12" x14ac:dyDescent="0.25">
      <c r="K262" s="74">
        <v>43932</v>
      </c>
      <c r="L262" s="47">
        <v>90.92</v>
      </c>
    </row>
    <row r="263" spans="11:12" x14ac:dyDescent="0.25">
      <c r="K263" s="74">
        <v>43939</v>
      </c>
      <c r="L263" s="47">
        <v>92.287000000000006</v>
      </c>
    </row>
    <row r="264" spans="11:12" x14ac:dyDescent="0.25">
      <c r="K264" s="74">
        <v>43946</v>
      </c>
      <c r="L264" s="47">
        <v>91.510499999999993</v>
      </c>
    </row>
    <row r="265" spans="11:12" x14ac:dyDescent="0.25">
      <c r="K265" s="74">
        <v>43953</v>
      </c>
      <c r="L265" s="47">
        <v>91.664400000000001</v>
      </c>
    </row>
    <row r="266" spans="11:12" x14ac:dyDescent="0.25">
      <c r="K266" s="74">
        <v>43960</v>
      </c>
      <c r="L266" s="47">
        <v>90.349699999999999</v>
      </c>
    </row>
    <row r="267" spans="11:12" x14ac:dyDescent="0.25">
      <c r="K267" s="74">
        <v>43967</v>
      </c>
      <c r="L267" s="47">
        <v>89.228899999999996</v>
      </c>
    </row>
    <row r="268" spans="11:12" x14ac:dyDescent="0.25">
      <c r="K268" s="74">
        <v>43974</v>
      </c>
      <c r="L268" s="47">
        <v>88.906300000000002</v>
      </c>
    </row>
    <row r="269" spans="11:12" x14ac:dyDescent="0.25">
      <c r="K269" s="74">
        <v>43981</v>
      </c>
      <c r="L269" s="47">
        <v>89.760999999999996</v>
      </c>
    </row>
    <row r="270" spans="11:12" x14ac:dyDescent="0.25">
      <c r="K270" s="74">
        <v>43988</v>
      </c>
      <c r="L270" s="47">
        <v>93.362899999999996</v>
      </c>
    </row>
    <row r="271" spans="11:12" x14ac:dyDescent="0.25">
      <c r="K271" s="74">
        <v>43995</v>
      </c>
      <c r="L271" s="47">
        <v>93.536799999999999</v>
      </c>
    </row>
    <row r="272" spans="11:12" x14ac:dyDescent="0.25">
      <c r="K272" s="74">
        <v>44002</v>
      </c>
      <c r="L272" s="47">
        <v>94.135900000000007</v>
      </c>
    </row>
    <row r="273" spans="11:12" x14ac:dyDescent="0.25">
      <c r="K273" s="74">
        <v>44009</v>
      </c>
      <c r="L273" s="47">
        <v>93.837500000000006</v>
      </c>
    </row>
    <row r="274" spans="11:12" x14ac:dyDescent="0.25">
      <c r="K274" s="74">
        <v>44016</v>
      </c>
      <c r="L274" s="47">
        <v>95.448300000000003</v>
      </c>
    </row>
    <row r="275" spans="11:12" x14ac:dyDescent="0.25">
      <c r="K275" s="74">
        <v>44023</v>
      </c>
      <c r="L275" s="47">
        <v>91.228700000000003</v>
      </c>
    </row>
    <row r="276" spans="11:12" x14ac:dyDescent="0.25">
      <c r="K276" s="74">
        <v>44030</v>
      </c>
      <c r="L276" s="47">
        <v>91.629099999999994</v>
      </c>
    </row>
    <row r="277" spans="11:12" x14ac:dyDescent="0.25">
      <c r="K277" s="74">
        <v>44037</v>
      </c>
      <c r="L277" s="47">
        <v>91.3142</v>
      </c>
    </row>
    <row r="278" spans="11:12" x14ac:dyDescent="0.25">
      <c r="K278" s="74">
        <v>44044</v>
      </c>
      <c r="L278" s="47">
        <v>91.889600000000002</v>
      </c>
    </row>
    <row r="279" spans="11:12" x14ac:dyDescent="0.25">
      <c r="K279" s="74">
        <v>44051</v>
      </c>
      <c r="L279" s="47">
        <v>91.788200000000003</v>
      </c>
    </row>
    <row r="280" spans="11:12" x14ac:dyDescent="0.25">
      <c r="K280" s="74">
        <v>44058</v>
      </c>
      <c r="L280" s="47">
        <v>91.874600000000001</v>
      </c>
    </row>
    <row r="281" spans="11:12" x14ac:dyDescent="0.25">
      <c r="K281" s="74">
        <v>44065</v>
      </c>
      <c r="L281" s="47">
        <v>91.805700000000002</v>
      </c>
    </row>
    <row r="282" spans="11:12" x14ac:dyDescent="0.25">
      <c r="K282" s="74">
        <v>44072</v>
      </c>
      <c r="L282" s="47">
        <v>92.116500000000002</v>
      </c>
    </row>
    <row r="283" spans="11:12" x14ac:dyDescent="0.25">
      <c r="K283" s="74">
        <v>44079</v>
      </c>
      <c r="L283" s="47">
        <v>94.291399999999996</v>
      </c>
    </row>
    <row r="284" spans="11:12" x14ac:dyDescent="0.25">
      <c r="K284" s="74">
        <v>44086</v>
      </c>
      <c r="L284" s="47">
        <v>95.011099999999999</v>
      </c>
    </row>
    <row r="285" spans="11:12" x14ac:dyDescent="0.25">
      <c r="K285" s="74">
        <v>44093</v>
      </c>
      <c r="L285" s="47">
        <v>95.050600000000003</v>
      </c>
    </row>
    <row r="286" spans="11:12" x14ac:dyDescent="0.25">
      <c r="K286" s="74">
        <v>44100</v>
      </c>
      <c r="L286" s="47">
        <v>95.109300000000005</v>
      </c>
    </row>
    <row r="287" spans="11:12" x14ac:dyDescent="0.25">
      <c r="K287" s="74">
        <v>44107</v>
      </c>
      <c r="L287" s="47">
        <v>93.147300000000001</v>
      </c>
    </row>
    <row r="288" spans="11:12" x14ac:dyDescent="0.25">
      <c r="K288" s="74">
        <v>44114</v>
      </c>
      <c r="L288" s="47">
        <v>91.3904</v>
      </c>
    </row>
    <row r="289" spans="11:12" x14ac:dyDescent="0.25">
      <c r="K289" s="74">
        <v>44121</v>
      </c>
      <c r="L289" s="47">
        <v>92.066400000000002</v>
      </c>
    </row>
    <row r="290" spans="11:12" x14ac:dyDescent="0.25">
      <c r="K290" s="74">
        <v>44128</v>
      </c>
      <c r="L290" s="47">
        <v>91.478700000000003</v>
      </c>
    </row>
    <row r="291" spans="11:12" x14ac:dyDescent="0.25">
      <c r="K291" s="74">
        <v>44135</v>
      </c>
      <c r="L291" s="47">
        <v>91.010599999999997</v>
      </c>
    </row>
    <row r="292" spans="11:12" x14ac:dyDescent="0.25">
      <c r="K292" s="74">
        <v>44142</v>
      </c>
      <c r="L292" s="47">
        <v>94.656800000000004</v>
      </c>
    </row>
    <row r="293" spans="11:12" x14ac:dyDescent="0.25">
      <c r="K293" s="74">
        <v>44149</v>
      </c>
      <c r="L293" s="47">
        <v>94.814700000000002</v>
      </c>
    </row>
    <row r="294" spans="11:12" x14ac:dyDescent="0.25">
      <c r="K294" s="74">
        <v>44156</v>
      </c>
      <c r="L294" s="47">
        <v>94.891400000000004</v>
      </c>
    </row>
    <row r="295" spans="11:12" x14ac:dyDescent="0.25">
      <c r="K295" s="74">
        <v>44163</v>
      </c>
      <c r="L295" s="47">
        <v>95.196700000000007</v>
      </c>
    </row>
    <row r="296" spans="11:12" x14ac:dyDescent="0.25">
      <c r="K296" s="74">
        <v>44170</v>
      </c>
      <c r="L296" s="47">
        <v>97.340900000000005</v>
      </c>
    </row>
    <row r="297" spans="11:12" x14ac:dyDescent="0.25">
      <c r="K297" s="74">
        <v>44177</v>
      </c>
      <c r="L297" s="47">
        <v>99.198599999999999</v>
      </c>
    </row>
    <row r="298" spans="11:12" x14ac:dyDescent="0.25">
      <c r="K298" s="74">
        <v>44184</v>
      </c>
      <c r="L298" s="47">
        <v>100.5197</v>
      </c>
    </row>
    <row r="299" spans="11:12" x14ac:dyDescent="0.25">
      <c r="K299" s="74">
        <v>44191</v>
      </c>
      <c r="L299" s="47">
        <v>91.4816</v>
      </c>
    </row>
    <row r="300" spans="11:12" x14ac:dyDescent="0.25">
      <c r="K300" s="74">
        <v>44198</v>
      </c>
      <c r="L300" s="47">
        <v>85.712400000000002</v>
      </c>
    </row>
    <row r="301" spans="11:12" x14ac:dyDescent="0.25">
      <c r="K301" s="74">
        <v>44205</v>
      </c>
      <c r="L301" s="47">
        <v>88.523799999999994</v>
      </c>
    </row>
    <row r="302" spans="11:12" x14ac:dyDescent="0.25">
      <c r="K302" s="74">
        <v>44212</v>
      </c>
      <c r="L302" s="47">
        <v>91.644099999999995</v>
      </c>
    </row>
    <row r="303" spans="11:12" x14ac:dyDescent="0.25">
      <c r="K303" s="74">
        <v>44219</v>
      </c>
      <c r="L303" s="47">
        <v>92.099800000000002</v>
      </c>
    </row>
    <row r="304" spans="11:12" x14ac:dyDescent="0.25">
      <c r="K304" s="74">
        <v>44226</v>
      </c>
      <c r="L304" s="47">
        <v>92.298699999999997</v>
      </c>
    </row>
    <row r="305" spans="11:12" x14ac:dyDescent="0.25">
      <c r="K305" s="74" t="s">
        <v>53</v>
      </c>
      <c r="L305" s="47" t="s">
        <v>53</v>
      </c>
    </row>
    <row r="306" spans="11:12" x14ac:dyDescent="0.25">
      <c r="K306" s="74" t="s">
        <v>53</v>
      </c>
      <c r="L306" s="47" t="s">
        <v>53</v>
      </c>
    </row>
    <row r="307" spans="11:12" x14ac:dyDescent="0.25">
      <c r="K307" s="74" t="s">
        <v>53</v>
      </c>
      <c r="L307" s="47" t="s">
        <v>53</v>
      </c>
    </row>
    <row r="308" spans="11:12" x14ac:dyDescent="0.25">
      <c r="K308" s="74" t="s">
        <v>53</v>
      </c>
      <c r="L308" s="47" t="s">
        <v>53</v>
      </c>
    </row>
    <row r="309" spans="11:12" x14ac:dyDescent="0.25">
      <c r="K309" s="74" t="s">
        <v>53</v>
      </c>
      <c r="L309" s="47" t="s">
        <v>53</v>
      </c>
    </row>
    <row r="310" spans="11:12" x14ac:dyDescent="0.25">
      <c r="K310" s="74" t="s">
        <v>53</v>
      </c>
      <c r="L310" s="47" t="s">
        <v>53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86CDE-24F4-45FA-B7B6-2BB03565CB5D}">
  <sheetPr codeName="Sheet7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22</v>
      </c>
    </row>
    <row r="2" spans="1:12" ht="19.5" customHeight="1" x14ac:dyDescent="0.3">
      <c r="A2" s="7" t="str">
        <f>"Weekly Payroll Jobs and Wages in Australia - " &amp;$L$1</f>
        <v>Weekly Payroll Jobs and Wages in Australia - Electricity, gas, water and waste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44226</v>
      </c>
    </row>
    <row r="3" spans="1:12" ht="15" customHeight="1" x14ac:dyDescent="0.25">
      <c r="A3" s="38" t="str">
        <f>"Week ending "&amp;TEXT($L$2,"dddd dd mmmm yyyy")</f>
        <v>Week ending Saturday 30 January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44198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44205</v>
      </c>
    </row>
    <row r="6" spans="1:12" ht="16.5" customHeight="1" thickBot="1" x14ac:dyDescent="0.3">
      <c r="A6" s="36" t="str">
        <f>"Change in payroll jobs and total wages, "&amp;$L$1</f>
        <v>Change in payroll jobs and total wages, Electricity, gas, water and waste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44212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44219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C8" s="95" t="str">
        <f>"% Change between " &amp; TEXT($L$4,"dd mmm yyyy")&amp;" and "&amp; TEXT($L$2,"dd mmm yyyy") &amp; " (monthly change)"</f>
        <v>% Change between 02 Jan 2021 and 30 Jan 2021 (monthly change)</v>
      </c>
      <c r="D8" s="78" t="str">
        <f>"% Change between " &amp; TEXT($L$7,"dd mmm yyyy")&amp;" and "&amp; TEXT($L$2,"dd mmm yyyy") &amp; " (weekly change)"</f>
        <v>% Change between 23 Jan 2021 and 30 Jan 2021 (weekly change)</v>
      </c>
      <c r="E8" s="80" t="str">
        <f>"% Change between " &amp; TEXT($L$6,"dd mmm yyyy")&amp;" and "&amp; TEXT($L$7,"dd mmm yyyy") &amp; " (weekly change)"</f>
        <v>% Change between 16 Jan 2021 and 23 Jan 2021 (weekly change)</v>
      </c>
      <c r="F8" s="93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G8" s="95" t="str">
        <f>"% Change between " &amp; TEXT($L$4,"dd mmm yyyy")&amp;" and "&amp; TEXT($L$2,"dd mmm yyyy") &amp; " (monthly change)"</f>
        <v>% Change between 02 Jan 2021 and 30 Jan 2021 (monthly change)</v>
      </c>
      <c r="H8" s="78" t="str">
        <f>"% Change between " &amp; TEXT($L$7,"dd mmm yyyy")&amp;" and "&amp; TEXT($L$2,"dd mmm yyyy") &amp; " (weekly change)"</f>
        <v>% Change between 23 Jan 2021 and 30 Jan 2021 (weekly change)</v>
      </c>
      <c r="I8" s="80" t="str">
        <f>"% Change between " &amp; TEXT($L$6,"dd mmm yyyy")&amp;" and "&amp; TEXT($L$7,"dd mmm yyyy") &amp; " (weekly change)"</f>
        <v>% Change between 16 Jan 2021 and 23 Jan 2021 (weekly change)</v>
      </c>
      <c r="J8" s="57"/>
      <c r="K8" s="43" t="s">
        <v>68</v>
      </c>
      <c r="L8" s="44">
        <v>44226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1.7301120603572695E-2</v>
      </c>
      <c r="C11" s="32">
        <v>2.0670136086605728E-2</v>
      </c>
      <c r="D11" s="32">
        <v>7.0311827858575704E-3</v>
      </c>
      <c r="E11" s="32">
        <v>2.5693023426531791E-3</v>
      </c>
      <c r="F11" s="32">
        <v>9.1047134281632136E-3</v>
      </c>
      <c r="G11" s="32">
        <v>1.8367342041851309E-2</v>
      </c>
      <c r="H11" s="32">
        <v>1.4960676005643325E-2</v>
      </c>
      <c r="I11" s="68">
        <v>1.9770191670822612E-3</v>
      </c>
      <c r="J11" s="46"/>
      <c r="K11" s="46"/>
      <c r="L11" s="47"/>
    </row>
    <row r="12" spans="1:12" x14ac:dyDescent="0.25">
      <c r="A12" s="69" t="s">
        <v>6</v>
      </c>
      <c r="B12" s="32">
        <v>5.8724011558249467E-2</v>
      </c>
      <c r="C12" s="32">
        <v>1.2382316271860372E-2</v>
      </c>
      <c r="D12" s="32">
        <v>5.8073047437314784E-3</v>
      </c>
      <c r="E12" s="32">
        <v>-1.6735841478110469E-4</v>
      </c>
      <c r="F12" s="32">
        <v>6.4475770357587558E-2</v>
      </c>
      <c r="G12" s="32">
        <v>3.7007009071094332E-2</v>
      </c>
      <c r="H12" s="32">
        <v>3.5393758558119659E-2</v>
      </c>
      <c r="I12" s="68">
        <v>-3.5398209819132997E-3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-3.9768269649862464E-3</v>
      </c>
      <c r="C13" s="32">
        <v>1.9917060289359023E-2</v>
      </c>
      <c r="D13" s="32">
        <v>3.3115030001462653E-3</v>
      </c>
      <c r="E13" s="32">
        <v>5.7033520992015863E-3</v>
      </c>
      <c r="F13" s="32">
        <v>3.8392076504054629E-3</v>
      </c>
      <c r="G13" s="32">
        <v>-3.6923656610480249E-3</v>
      </c>
      <c r="H13" s="32">
        <v>2.4139840679544555E-3</v>
      </c>
      <c r="I13" s="68">
        <v>1.2715686814614102E-2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-1.1570044408558799E-2</v>
      </c>
      <c r="C14" s="32">
        <v>2.4624816907302671E-2</v>
      </c>
      <c r="D14" s="32">
        <v>9.9166769789218456E-3</v>
      </c>
      <c r="E14" s="32">
        <v>3.2278088144011008E-3</v>
      </c>
      <c r="F14" s="32">
        <v>-4.3956737495245424E-3</v>
      </c>
      <c r="G14" s="32">
        <v>2.1736420173860571E-2</v>
      </c>
      <c r="H14" s="32">
        <v>1.2577854648923692E-2</v>
      </c>
      <c r="I14" s="68">
        <v>9.6657244962372602E-4</v>
      </c>
      <c r="J14" s="46"/>
      <c r="K14" s="46"/>
      <c r="L14" s="47"/>
    </row>
    <row r="15" spans="1:12" ht="15" customHeight="1" x14ac:dyDescent="0.25">
      <c r="A15" s="69" t="s">
        <v>4</v>
      </c>
      <c r="B15" s="32">
        <v>1.7926619059345228E-3</v>
      </c>
      <c r="C15" s="32">
        <v>2.8902377339403262E-2</v>
      </c>
      <c r="D15" s="32">
        <v>1.2387706855792047E-2</v>
      </c>
      <c r="E15" s="32">
        <v>1.3705457263892828E-3</v>
      </c>
      <c r="F15" s="32">
        <v>-5.9209587562854216E-2</v>
      </c>
      <c r="G15" s="32">
        <v>-2.9263336307543963E-2</v>
      </c>
      <c r="H15" s="32">
        <v>1.6167467764242938E-2</v>
      </c>
      <c r="I15" s="68">
        <v>-4.379398213777197E-3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4.1974953329184661E-2</v>
      </c>
      <c r="C16" s="32">
        <v>3.1226327944572585E-2</v>
      </c>
      <c r="D16" s="32">
        <v>1.0457116994795124E-2</v>
      </c>
      <c r="E16" s="32">
        <v>1.8893591293833722E-3</v>
      </c>
      <c r="F16" s="32">
        <v>-1.9614744519303562E-2</v>
      </c>
      <c r="G16" s="32">
        <v>4.3402667381710058E-2</v>
      </c>
      <c r="H16" s="32">
        <v>1.0134799375699055E-2</v>
      </c>
      <c r="I16" s="68">
        <v>2.9565242193310137E-3</v>
      </c>
      <c r="J16" s="46"/>
      <c r="K16" s="46"/>
      <c r="L16" s="47"/>
    </row>
    <row r="17" spans="1:12" ht="15" customHeight="1" x14ac:dyDescent="0.25">
      <c r="A17" s="69" t="s">
        <v>43</v>
      </c>
      <c r="B17" s="32">
        <v>2.1739130434782705E-2</v>
      </c>
      <c r="C17" s="32">
        <v>8.3725798011511365E-3</v>
      </c>
      <c r="D17" s="32">
        <v>0</v>
      </c>
      <c r="E17" s="32">
        <v>3.123373243102634E-3</v>
      </c>
      <c r="F17" s="32">
        <v>-4.1950154561000041E-2</v>
      </c>
      <c r="G17" s="32">
        <v>-6.4235752304409033E-5</v>
      </c>
      <c r="H17" s="32">
        <v>0</v>
      </c>
      <c r="I17" s="68">
        <v>2.0071487256592135E-3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-1.6418511066398356E-2</v>
      </c>
      <c r="C18" s="32">
        <v>1.0000000000000009E-2</v>
      </c>
      <c r="D18" s="32">
        <v>1.0375426621160866E-3</v>
      </c>
      <c r="E18" s="32">
        <v>-4.0788579197824637E-3</v>
      </c>
      <c r="F18" s="32">
        <v>-1.0284690492674775E-2</v>
      </c>
      <c r="G18" s="32">
        <v>2.5072418818533837E-2</v>
      </c>
      <c r="H18" s="32">
        <v>-6.227439567615578E-2</v>
      </c>
      <c r="I18" s="68">
        <v>-3.6561112029981135E-2</v>
      </c>
      <c r="J18" s="46"/>
      <c r="K18" s="46"/>
      <c r="L18" s="47"/>
    </row>
    <row r="19" spans="1:12" x14ac:dyDescent="0.25">
      <c r="A19" s="70" t="s">
        <v>1</v>
      </c>
      <c r="B19" s="32">
        <v>-8.809716599190387E-3</v>
      </c>
      <c r="C19" s="32">
        <v>4.8047945205479392E-2</v>
      </c>
      <c r="D19" s="32">
        <v>2.0100000000000007E-2</v>
      </c>
      <c r="E19" s="32">
        <v>8.4033613445377853E-3</v>
      </c>
      <c r="F19" s="32">
        <v>1.9246668148804158E-2</v>
      </c>
      <c r="G19" s="32">
        <v>4.882507401905456E-2</v>
      </c>
      <c r="H19" s="32">
        <v>2.9432325872645215E-2</v>
      </c>
      <c r="I19" s="68">
        <v>1.7775314686554244E-2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1.304213174227975E-2</v>
      </c>
      <c r="C21" s="32">
        <v>2.0641237901171783E-2</v>
      </c>
      <c r="D21" s="32">
        <v>7.8188860523900061E-3</v>
      </c>
      <c r="E21" s="32">
        <v>2.294011621311709E-3</v>
      </c>
      <c r="F21" s="32">
        <v>-2.2092660661909846E-4</v>
      </c>
      <c r="G21" s="32">
        <v>2.3707124736457086E-2</v>
      </c>
      <c r="H21" s="32">
        <v>1.7521670009605472E-2</v>
      </c>
      <c r="I21" s="68">
        <v>1.415345685321201E-3</v>
      </c>
      <c r="J21" s="46"/>
      <c r="K21" s="46"/>
      <c r="L21" s="46"/>
    </row>
    <row r="22" spans="1:12" x14ac:dyDescent="0.25">
      <c r="A22" s="69" t="s">
        <v>13</v>
      </c>
      <c r="B22" s="32">
        <v>1.7310849073509882E-2</v>
      </c>
      <c r="C22" s="32">
        <v>1.7237931405225337E-2</v>
      </c>
      <c r="D22" s="32">
        <v>4.8141461342396941E-3</v>
      </c>
      <c r="E22" s="32">
        <v>3.0893789283050754E-3</v>
      </c>
      <c r="F22" s="32">
        <v>3.3028236937322708E-2</v>
      </c>
      <c r="G22" s="32">
        <v>-2.4481612303293154E-3</v>
      </c>
      <c r="H22" s="32">
        <v>6.4573556047546887E-3</v>
      </c>
      <c r="I22" s="68">
        <v>3.2169122735914435E-3</v>
      </c>
      <c r="J22" s="46"/>
      <c r="K22" s="52" t="s">
        <v>12</v>
      </c>
      <c r="L22" s="46" t="s">
        <v>60</v>
      </c>
    </row>
    <row r="23" spans="1:12" x14ac:dyDescent="0.25">
      <c r="A23" s="70" t="s">
        <v>69</v>
      </c>
      <c r="B23" s="32">
        <v>-0.12838403041825086</v>
      </c>
      <c r="C23" s="32">
        <v>0.18162371134020616</v>
      </c>
      <c r="D23" s="32">
        <v>2.5659955257270717E-2</v>
      </c>
      <c r="E23" s="32">
        <v>2.8768699654775576E-2</v>
      </c>
      <c r="F23" s="32">
        <v>-0.11739941824242806</v>
      </c>
      <c r="G23" s="32">
        <v>0.29481606610645472</v>
      </c>
      <c r="H23" s="32">
        <v>1.6134364240302457E-2</v>
      </c>
      <c r="I23" s="68">
        <v>5.7570833605531169E-2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-5.1719676935172654E-2</v>
      </c>
      <c r="C24" s="32">
        <v>4.4840919829894466E-2</v>
      </c>
      <c r="D24" s="32">
        <v>6.6305007587252884E-3</v>
      </c>
      <c r="E24" s="32">
        <v>5.4161263254253189E-3</v>
      </c>
      <c r="F24" s="32">
        <v>-5.9595623550866228E-2</v>
      </c>
      <c r="G24" s="32">
        <v>6.6406877988639312E-2</v>
      </c>
      <c r="H24" s="32">
        <v>1.5752091793347356E-2</v>
      </c>
      <c r="I24" s="68">
        <v>-9.5872372727501265E-4</v>
      </c>
      <c r="J24" s="46"/>
      <c r="K24" s="46" t="s">
        <v>69</v>
      </c>
      <c r="L24" s="47">
        <v>73.760000000000005</v>
      </c>
    </row>
    <row r="25" spans="1:12" x14ac:dyDescent="0.25">
      <c r="A25" s="69" t="s">
        <v>47</v>
      </c>
      <c r="B25" s="32">
        <v>8.8865118174408231E-3</v>
      </c>
      <c r="C25" s="32">
        <v>1.7037176502807005E-2</v>
      </c>
      <c r="D25" s="32">
        <v>7.7913839891450287E-3</v>
      </c>
      <c r="E25" s="32">
        <v>2.75519575495764E-3</v>
      </c>
      <c r="F25" s="32">
        <v>1.6975584767767948E-2</v>
      </c>
      <c r="G25" s="32">
        <v>3.0307668529894416E-2</v>
      </c>
      <c r="H25" s="32">
        <v>2.0400497763865877E-2</v>
      </c>
      <c r="I25" s="68">
        <v>3.7910343645448652E-3</v>
      </c>
      <c r="J25" s="46"/>
      <c r="K25" s="46" t="s">
        <v>46</v>
      </c>
      <c r="L25" s="47">
        <v>90.76</v>
      </c>
    </row>
    <row r="26" spans="1:12" x14ac:dyDescent="0.25">
      <c r="A26" s="69" t="s">
        <v>48</v>
      </c>
      <c r="B26" s="32">
        <v>3.670269132250259E-2</v>
      </c>
      <c r="C26" s="32">
        <v>1.4037273476112055E-2</v>
      </c>
      <c r="D26" s="32">
        <v>6.7122120757803216E-3</v>
      </c>
      <c r="E26" s="32">
        <v>2.5620879308578814E-3</v>
      </c>
      <c r="F26" s="32">
        <v>9.2276372081556701E-3</v>
      </c>
      <c r="G26" s="32">
        <v>4.8950599232913117E-3</v>
      </c>
      <c r="H26" s="32">
        <v>1.2263789670499348E-2</v>
      </c>
      <c r="I26" s="68">
        <v>1.1250326832534796E-4</v>
      </c>
      <c r="J26" s="46"/>
      <c r="K26" s="46" t="s">
        <v>47</v>
      </c>
      <c r="L26" s="47">
        <v>99.2</v>
      </c>
    </row>
    <row r="27" spans="1:12" ht="17.25" customHeight="1" x14ac:dyDescent="0.25">
      <c r="A27" s="69" t="s">
        <v>49</v>
      </c>
      <c r="B27" s="32">
        <v>3.7796875644037886E-2</v>
      </c>
      <c r="C27" s="32">
        <v>1.6471134436818691E-2</v>
      </c>
      <c r="D27" s="32">
        <v>6.6364145210300318E-3</v>
      </c>
      <c r="E27" s="32">
        <v>2.083333333333437E-3</v>
      </c>
      <c r="F27" s="32">
        <v>1.1422145786997628E-2</v>
      </c>
      <c r="G27" s="32">
        <v>3.4006225531089118E-3</v>
      </c>
      <c r="H27" s="32">
        <v>1.3266280686099252E-2</v>
      </c>
      <c r="I27" s="68">
        <v>4.088778862365805E-3</v>
      </c>
      <c r="J27" s="59"/>
      <c r="K27" s="50" t="s">
        <v>48</v>
      </c>
      <c r="L27" s="47">
        <v>102.24</v>
      </c>
    </row>
    <row r="28" spans="1:12" x14ac:dyDescent="0.25">
      <c r="A28" s="69" t="s">
        <v>50</v>
      </c>
      <c r="B28" s="32">
        <v>7.853155616313523E-2</v>
      </c>
      <c r="C28" s="32">
        <v>1.1901453612654933E-2</v>
      </c>
      <c r="D28" s="32">
        <v>5.5602761550717084E-3</v>
      </c>
      <c r="E28" s="32">
        <v>1.062247716168141E-4</v>
      </c>
      <c r="F28" s="32">
        <v>7.7934809737069788E-2</v>
      </c>
      <c r="G28" s="32">
        <v>6.8069294268990888E-3</v>
      </c>
      <c r="H28" s="32">
        <v>1.438840197335578E-2</v>
      </c>
      <c r="I28" s="68">
        <v>3.2924662244928626E-3</v>
      </c>
      <c r="J28" s="54"/>
      <c r="K28" s="41" t="s">
        <v>49</v>
      </c>
      <c r="L28" s="47">
        <v>102.1</v>
      </c>
    </row>
    <row r="29" spans="1:12" ht="15.75" thickBot="1" x14ac:dyDescent="0.3">
      <c r="A29" s="71" t="s">
        <v>51</v>
      </c>
      <c r="B29" s="72">
        <v>0.13118397085610201</v>
      </c>
      <c r="C29" s="72">
        <v>4.3731092436974706E-2</v>
      </c>
      <c r="D29" s="72">
        <v>8.1493506493506285E-3</v>
      </c>
      <c r="E29" s="72">
        <v>-9.6463022508038732E-3</v>
      </c>
      <c r="F29" s="72">
        <v>0.16505034503725913</v>
      </c>
      <c r="G29" s="72">
        <v>8.7884534125156621E-2</v>
      </c>
      <c r="H29" s="72">
        <v>-6.1957564283269262E-3</v>
      </c>
      <c r="I29" s="73">
        <v>-1.6695614691559224E-2</v>
      </c>
      <c r="J29" s="54"/>
      <c r="K29" s="41" t="s">
        <v>50</v>
      </c>
      <c r="L29" s="47">
        <v>106.58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108.38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Electricity, gas, water and waste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69</v>
      </c>
      <c r="L33" s="47">
        <v>84.98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94.2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100.11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102.98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103.1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107.26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112.2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69</v>
      </c>
      <c r="L42" s="47">
        <v>87.16</v>
      </c>
    </row>
    <row r="43" spans="1:12" x14ac:dyDescent="0.25">
      <c r="K43" s="46" t="s">
        <v>46</v>
      </c>
      <c r="L43" s="47">
        <v>94.83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100.89</v>
      </c>
    </row>
    <row r="45" spans="1:12" ht="15.4" customHeight="1" x14ac:dyDescent="0.25">
      <c r="A45" s="26" t="str">
        <f>"Indexed number of payroll jobs in "&amp;$L$1&amp;" each week by age group"</f>
        <v>Indexed number of payroll jobs in Electricity, gas, water and waste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103.67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103.78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107.85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113.12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104.55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96.86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96.3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97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99.52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101.24</v>
      </c>
    </row>
    <row r="59" spans="1:12" ht="15.4" customHeight="1" x14ac:dyDescent="0.25">
      <c r="K59" s="41" t="s">
        <v>2</v>
      </c>
      <c r="L59" s="47">
        <v>97.31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Electricity, gas, water and waste services each week by State and Territory</v>
      </c>
      <c r="K60" s="41" t="s">
        <v>1</v>
      </c>
      <c r="L60" s="47">
        <v>92.36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105.05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98.72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97.58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98.63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101.32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101.71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97.59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94.69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105.9</v>
      </c>
    </row>
    <row r="72" spans="1:12" ht="15.4" customHeight="1" x14ac:dyDescent="0.25">
      <c r="K72" s="46" t="s">
        <v>5</v>
      </c>
      <c r="L72" s="47">
        <v>99.02</v>
      </c>
    </row>
    <row r="73" spans="1:12" ht="15.4" customHeight="1" x14ac:dyDescent="0.25">
      <c r="K73" s="46" t="s">
        <v>44</v>
      </c>
      <c r="L73" s="47">
        <v>98.58</v>
      </c>
    </row>
    <row r="74" spans="1:12" ht="15.4" customHeight="1" x14ac:dyDescent="0.25">
      <c r="K74" s="50" t="s">
        <v>4</v>
      </c>
      <c r="L74" s="47">
        <v>99.83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Electricity, gas, water and waste services each week by State and Territory</v>
      </c>
      <c r="K75" s="41" t="s">
        <v>3</v>
      </c>
      <c r="L75" s="47">
        <v>102.44</v>
      </c>
    </row>
    <row r="76" spans="1:12" ht="15.4" customHeight="1" x14ac:dyDescent="0.25">
      <c r="K76" s="41" t="s">
        <v>43</v>
      </c>
      <c r="L76" s="47">
        <v>101.71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97.82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96.39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103.69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98.63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96.5</v>
      </c>
    </row>
    <row r="85" spans="1:12" ht="15.4" customHeight="1" x14ac:dyDescent="0.25">
      <c r="K85" s="50" t="s">
        <v>4</v>
      </c>
      <c r="L85" s="47">
        <v>97.67</v>
      </c>
    </row>
    <row r="86" spans="1:12" ht="15.4" customHeight="1" x14ac:dyDescent="0.25">
      <c r="K86" s="41" t="s">
        <v>3</v>
      </c>
      <c r="L86" s="47">
        <v>103.74</v>
      </c>
    </row>
    <row r="87" spans="1:12" ht="15.4" customHeight="1" x14ac:dyDescent="0.25">
      <c r="K87" s="41" t="s">
        <v>43</v>
      </c>
      <c r="L87" s="47">
        <v>100.81</v>
      </c>
    </row>
    <row r="88" spans="1:12" ht="15.4" customHeight="1" x14ac:dyDescent="0.25">
      <c r="K88" s="41" t="s">
        <v>2</v>
      </c>
      <c r="L88" s="47">
        <v>96.11</v>
      </c>
    </row>
    <row r="89" spans="1:12" ht="15.4" customHeight="1" x14ac:dyDescent="0.25">
      <c r="K89" s="41" t="s">
        <v>1</v>
      </c>
      <c r="L89" s="47">
        <v>102.84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104.57</v>
      </c>
    </row>
    <row r="92" spans="1:12" ht="15" customHeight="1" x14ac:dyDescent="0.25">
      <c r="K92" s="46" t="s">
        <v>5</v>
      </c>
      <c r="L92" s="47">
        <v>99.35</v>
      </c>
    </row>
    <row r="93" spans="1:12" ht="15" customHeight="1" x14ac:dyDescent="0.25">
      <c r="A93" s="26"/>
      <c r="K93" s="46" t="s">
        <v>44</v>
      </c>
      <c r="L93" s="47">
        <v>98.07</v>
      </c>
    </row>
    <row r="94" spans="1:12" ht="15" customHeight="1" x14ac:dyDescent="0.25">
      <c r="K94" s="50" t="s">
        <v>4</v>
      </c>
      <c r="L94" s="47">
        <v>98.66</v>
      </c>
    </row>
    <row r="95" spans="1:12" ht="15" customHeight="1" x14ac:dyDescent="0.25">
      <c r="K95" s="41" t="s">
        <v>3</v>
      </c>
      <c r="L95" s="47">
        <v>105.94</v>
      </c>
    </row>
    <row r="96" spans="1:12" ht="15" customHeight="1" x14ac:dyDescent="0.25">
      <c r="K96" s="41" t="s">
        <v>43</v>
      </c>
      <c r="L96" s="47">
        <v>102.63</v>
      </c>
    </row>
    <row r="97" spans="1:12" ht="15" customHeight="1" x14ac:dyDescent="0.25">
      <c r="K97" s="41" t="s">
        <v>2</v>
      </c>
      <c r="L97" s="47">
        <v>98.54</v>
      </c>
    </row>
    <row r="98" spans="1:12" ht="15" customHeight="1" x14ac:dyDescent="0.25">
      <c r="K98" s="41" t="s">
        <v>1</v>
      </c>
      <c r="L98" s="47">
        <v>106.38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104.31</v>
      </c>
    </row>
    <row r="101" spans="1:12" x14ac:dyDescent="0.25">
      <c r="A101" s="25"/>
      <c r="B101" s="24"/>
      <c r="K101" s="46" t="s">
        <v>5</v>
      </c>
      <c r="L101" s="47">
        <v>99.82</v>
      </c>
    </row>
    <row r="102" spans="1:12" x14ac:dyDescent="0.25">
      <c r="A102" s="25"/>
      <c r="B102" s="24"/>
      <c r="K102" s="46" t="s">
        <v>44</v>
      </c>
      <c r="L102" s="47">
        <v>98.95</v>
      </c>
    </row>
    <row r="103" spans="1:12" x14ac:dyDescent="0.25">
      <c r="A103" s="25"/>
      <c r="B103" s="24"/>
      <c r="K103" s="50" t="s">
        <v>4</v>
      </c>
      <c r="L103" s="47">
        <v>100.01</v>
      </c>
    </row>
    <row r="104" spans="1:12" x14ac:dyDescent="0.25">
      <c r="A104" s="25"/>
      <c r="B104" s="24"/>
      <c r="K104" s="41" t="s">
        <v>3</v>
      </c>
      <c r="L104" s="47">
        <v>106.89</v>
      </c>
    </row>
    <row r="105" spans="1:12" x14ac:dyDescent="0.25">
      <c r="A105" s="25"/>
      <c r="B105" s="24"/>
      <c r="K105" s="41" t="s">
        <v>43</v>
      </c>
      <c r="L105" s="47">
        <v>102.63</v>
      </c>
    </row>
    <row r="106" spans="1:12" x14ac:dyDescent="0.25">
      <c r="A106" s="25"/>
      <c r="B106" s="24"/>
      <c r="K106" s="41" t="s">
        <v>2</v>
      </c>
      <c r="L106" s="47">
        <v>98.3</v>
      </c>
    </row>
    <row r="107" spans="1:12" x14ac:dyDescent="0.25">
      <c r="A107" s="25"/>
      <c r="B107" s="24"/>
      <c r="K107" s="41" t="s">
        <v>1</v>
      </c>
      <c r="L107" s="47">
        <v>107.45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100.04810000000001</v>
      </c>
    </row>
    <row r="112" spans="1:12" x14ac:dyDescent="0.25">
      <c r="K112" s="74">
        <v>43918</v>
      </c>
      <c r="L112" s="47">
        <v>99.423100000000005</v>
      </c>
    </row>
    <row r="113" spans="11:12" x14ac:dyDescent="0.25">
      <c r="K113" s="74">
        <v>43925</v>
      </c>
      <c r="L113" s="47">
        <v>97.4148</v>
      </c>
    </row>
    <row r="114" spans="11:12" x14ac:dyDescent="0.25">
      <c r="K114" s="74">
        <v>43932</v>
      </c>
      <c r="L114" s="47">
        <v>98.851699999999994</v>
      </c>
    </row>
    <row r="115" spans="11:12" x14ac:dyDescent="0.25">
      <c r="K115" s="74">
        <v>43939</v>
      </c>
      <c r="L115" s="47">
        <v>99.194699999999997</v>
      </c>
    </row>
    <row r="116" spans="11:12" x14ac:dyDescent="0.25">
      <c r="K116" s="74">
        <v>43946</v>
      </c>
      <c r="L116" s="47">
        <v>99.117000000000004</v>
      </c>
    </row>
    <row r="117" spans="11:12" x14ac:dyDescent="0.25">
      <c r="K117" s="74">
        <v>43953</v>
      </c>
      <c r="L117" s="47">
        <v>99.573800000000006</v>
      </c>
    </row>
    <row r="118" spans="11:12" x14ac:dyDescent="0.25">
      <c r="K118" s="74">
        <v>43960</v>
      </c>
      <c r="L118" s="47">
        <v>99.840999999999994</v>
      </c>
    </row>
    <row r="119" spans="11:12" x14ac:dyDescent="0.25">
      <c r="K119" s="74">
        <v>43967</v>
      </c>
      <c r="L119" s="47">
        <v>100.0462</v>
      </c>
    </row>
    <row r="120" spans="11:12" x14ac:dyDescent="0.25">
      <c r="K120" s="74">
        <v>43974</v>
      </c>
      <c r="L120" s="47">
        <v>100.10169999999999</v>
      </c>
    </row>
    <row r="121" spans="11:12" x14ac:dyDescent="0.25">
      <c r="K121" s="74">
        <v>43981</v>
      </c>
      <c r="L121" s="47">
        <v>100.1442</v>
      </c>
    </row>
    <row r="122" spans="11:12" x14ac:dyDescent="0.25">
      <c r="K122" s="74">
        <v>43988</v>
      </c>
      <c r="L122" s="47">
        <v>100.3476</v>
      </c>
    </row>
    <row r="123" spans="11:12" x14ac:dyDescent="0.25">
      <c r="K123" s="74">
        <v>43995</v>
      </c>
      <c r="L123" s="47">
        <v>101.03</v>
      </c>
    </row>
    <row r="124" spans="11:12" x14ac:dyDescent="0.25">
      <c r="K124" s="74">
        <v>44002</v>
      </c>
      <c r="L124" s="47">
        <v>100.9773</v>
      </c>
    </row>
    <row r="125" spans="11:12" x14ac:dyDescent="0.25">
      <c r="K125" s="74">
        <v>44009</v>
      </c>
      <c r="L125" s="47">
        <v>99.771600000000007</v>
      </c>
    </row>
    <row r="126" spans="11:12" x14ac:dyDescent="0.25">
      <c r="K126" s="74">
        <v>44016</v>
      </c>
      <c r="L126" s="47">
        <v>101.2473</v>
      </c>
    </row>
    <row r="127" spans="11:12" x14ac:dyDescent="0.25">
      <c r="K127" s="74">
        <v>44023</v>
      </c>
      <c r="L127" s="47">
        <v>102.5343</v>
      </c>
    </row>
    <row r="128" spans="11:12" x14ac:dyDescent="0.25">
      <c r="K128" s="74">
        <v>44030</v>
      </c>
      <c r="L128" s="47">
        <v>102.55</v>
      </c>
    </row>
    <row r="129" spans="1:12" x14ac:dyDescent="0.25">
      <c r="K129" s="74">
        <v>44037</v>
      </c>
      <c r="L129" s="47">
        <v>103.0317</v>
      </c>
    </row>
    <row r="130" spans="1:12" x14ac:dyDescent="0.25">
      <c r="K130" s="74">
        <v>44044</v>
      </c>
      <c r="L130" s="47">
        <v>103.0188</v>
      </c>
    </row>
    <row r="131" spans="1:12" x14ac:dyDescent="0.25">
      <c r="K131" s="74">
        <v>44051</v>
      </c>
      <c r="L131" s="47">
        <v>102.62949999999999</v>
      </c>
    </row>
    <row r="132" spans="1:12" x14ac:dyDescent="0.25">
      <c r="K132" s="74">
        <v>44058</v>
      </c>
      <c r="L132" s="47">
        <v>102.5509</v>
      </c>
    </row>
    <row r="133" spans="1:12" x14ac:dyDescent="0.25">
      <c r="K133" s="74">
        <v>44065</v>
      </c>
      <c r="L133" s="47">
        <v>101.6153</v>
      </c>
    </row>
    <row r="134" spans="1:12" x14ac:dyDescent="0.25">
      <c r="K134" s="74">
        <v>44072</v>
      </c>
      <c r="L134" s="47">
        <v>101.729</v>
      </c>
    </row>
    <row r="135" spans="1:12" x14ac:dyDescent="0.25">
      <c r="K135" s="74">
        <v>44079</v>
      </c>
      <c r="L135" s="47">
        <v>101.6763</v>
      </c>
    </row>
    <row r="136" spans="1:12" x14ac:dyDescent="0.25">
      <c r="K136" s="74">
        <v>44086</v>
      </c>
      <c r="L136" s="47">
        <v>101.1474</v>
      </c>
    </row>
    <row r="137" spans="1:12" x14ac:dyDescent="0.25">
      <c r="K137" s="74">
        <v>44093</v>
      </c>
      <c r="L137" s="47">
        <v>100.9653</v>
      </c>
    </row>
    <row r="138" spans="1:12" x14ac:dyDescent="0.25">
      <c r="K138" s="74">
        <v>44100</v>
      </c>
      <c r="L138" s="47">
        <v>100.73869999999999</v>
      </c>
    </row>
    <row r="139" spans="1:12" x14ac:dyDescent="0.25">
      <c r="K139" s="74">
        <v>44107</v>
      </c>
      <c r="L139" s="47">
        <v>101.1973</v>
      </c>
    </row>
    <row r="140" spans="1:12" x14ac:dyDescent="0.25">
      <c r="A140" s="25"/>
      <c r="B140" s="24"/>
      <c r="K140" s="74">
        <v>44114</v>
      </c>
      <c r="L140" s="47">
        <v>100.6186</v>
      </c>
    </row>
    <row r="141" spans="1:12" x14ac:dyDescent="0.25">
      <c r="A141" s="25"/>
      <c r="B141" s="24"/>
      <c r="K141" s="74">
        <v>44121</v>
      </c>
      <c r="L141" s="47">
        <v>98.678799999999995</v>
      </c>
    </row>
    <row r="142" spans="1:12" x14ac:dyDescent="0.25">
      <c r="K142" s="74">
        <v>44128</v>
      </c>
      <c r="L142" s="47">
        <v>96.9923</v>
      </c>
    </row>
    <row r="143" spans="1:12" x14ac:dyDescent="0.25">
      <c r="K143" s="74">
        <v>44135</v>
      </c>
      <c r="L143" s="47">
        <v>97.113399999999999</v>
      </c>
    </row>
    <row r="144" spans="1:12" x14ac:dyDescent="0.25">
      <c r="K144" s="74">
        <v>44142</v>
      </c>
      <c r="L144" s="47">
        <v>97.003399999999999</v>
      </c>
    </row>
    <row r="145" spans="11:12" x14ac:dyDescent="0.25">
      <c r="K145" s="74">
        <v>44149</v>
      </c>
      <c r="L145" s="47">
        <v>99.078199999999995</v>
      </c>
    </row>
    <row r="146" spans="11:12" x14ac:dyDescent="0.25">
      <c r="K146" s="74">
        <v>44156</v>
      </c>
      <c r="L146" s="47">
        <v>100.907</v>
      </c>
    </row>
    <row r="147" spans="11:12" x14ac:dyDescent="0.25">
      <c r="K147" s="74">
        <v>44163</v>
      </c>
      <c r="L147" s="47">
        <v>100.0342</v>
      </c>
    </row>
    <row r="148" spans="11:12" x14ac:dyDescent="0.25">
      <c r="K148" s="74">
        <v>44170</v>
      </c>
      <c r="L148" s="47">
        <v>100.5159</v>
      </c>
    </row>
    <row r="149" spans="11:12" x14ac:dyDescent="0.25">
      <c r="K149" s="74">
        <v>44177</v>
      </c>
      <c r="L149" s="47">
        <v>101.9037</v>
      </c>
    </row>
    <row r="150" spans="11:12" x14ac:dyDescent="0.25">
      <c r="K150" s="74">
        <v>44184</v>
      </c>
      <c r="L150" s="47">
        <v>101.5866</v>
      </c>
    </row>
    <row r="151" spans="11:12" x14ac:dyDescent="0.25">
      <c r="K151" s="74">
        <v>44191</v>
      </c>
      <c r="L151" s="47">
        <v>100.2607</v>
      </c>
    </row>
    <row r="152" spans="11:12" x14ac:dyDescent="0.25">
      <c r="K152" s="74">
        <v>44198</v>
      </c>
      <c r="L152" s="47">
        <v>99.669899999999998</v>
      </c>
    </row>
    <row r="153" spans="11:12" x14ac:dyDescent="0.25">
      <c r="K153" s="74">
        <v>44205</v>
      </c>
      <c r="L153" s="47">
        <v>100.2422</v>
      </c>
    </row>
    <row r="154" spans="11:12" x14ac:dyDescent="0.25">
      <c r="K154" s="74">
        <v>44212</v>
      </c>
      <c r="L154" s="47">
        <v>100.76090000000001</v>
      </c>
    </row>
    <row r="155" spans="11:12" x14ac:dyDescent="0.25">
      <c r="K155" s="74">
        <v>44219</v>
      </c>
      <c r="L155" s="47">
        <v>101.0198</v>
      </c>
    </row>
    <row r="156" spans="11:12" x14ac:dyDescent="0.25">
      <c r="K156" s="74">
        <v>44226</v>
      </c>
      <c r="L156" s="47">
        <v>101.73009999999999</v>
      </c>
    </row>
    <row r="157" spans="11:12" x14ac:dyDescent="0.25">
      <c r="K157" s="74" t="s">
        <v>53</v>
      </c>
      <c r="L157" s="47" t="s">
        <v>53</v>
      </c>
    </row>
    <row r="158" spans="11:12" x14ac:dyDescent="0.25">
      <c r="K158" s="74" t="s">
        <v>53</v>
      </c>
      <c r="L158" s="47" t="s">
        <v>53</v>
      </c>
    </row>
    <row r="159" spans="11:12" x14ac:dyDescent="0.25">
      <c r="K159" s="74" t="s">
        <v>53</v>
      </c>
      <c r="L159" s="47" t="s">
        <v>53</v>
      </c>
    </row>
    <row r="160" spans="11:12" x14ac:dyDescent="0.25">
      <c r="K160" s="74" t="s">
        <v>53</v>
      </c>
      <c r="L160" s="47" t="s">
        <v>53</v>
      </c>
    </row>
    <row r="161" spans="11:12" x14ac:dyDescent="0.25">
      <c r="K161" s="74" t="s">
        <v>53</v>
      </c>
      <c r="L161" s="47" t="s">
        <v>53</v>
      </c>
    </row>
    <row r="162" spans="11:12" x14ac:dyDescent="0.25">
      <c r="K162" s="74" t="s">
        <v>53</v>
      </c>
      <c r="L162" s="47" t="s">
        <v>53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98.836799999999997</v>
      </c>
    </row>
    <row r="260" spans="11:12" x14ac:dyDescent="0.25">
      <c r="K260" s="74">
        <v>43918</v>
      </c>
      <c r="L260" s="47">
        <v>98.401399999999995</v>
      </c>
    </row>
    <row r="261" spans="11:12" x14ac:dyDescent="0.25">
      <c r="K261" s="74">
        <v>43925</v>
      </c>
      <c r="L261" s="47">
        <v>96.909099999999995</v>
      </c>
    </row>
    <row r="262" spans="11:12" x14ac:dyDescent="0.25">
      <c r="K262" s="74">
        <v>43932</v>
      </c>
      <c r="L262" s="47">
        <v>97.225399999999993</v>
      </c>
    </row>
    <row r="263" spans="11:12" x14ac:dyDescent="0.25">
      <c r="K263" s="74">
        <v>43939</v>
      </c>
      <c r="L263" s="47">
        <v>98.965199999999996</v>
      </c>
    </row>
    <row r="264" spans="11:12" x14ac:dyDescent="0.25">
      <c r="K264" s="74">
        <v>43946</v>
      </c>
      <c r="L264" s="47">
        <v>98.515699999999995</v>
      </c>
    </row>
    <row r="265" spans="11:12" x14ac:dyDescent="0.25">
      <c r="K265" s="74">
        <v>43953</v>
      </c>
      <c r="L265" s="47">
        <v>98.316599999999994</v>
      </c>
    </row>
    <row r="266" spans="11:12" x14ac:dyDescent="0.25">
      <c r="K266" s="74">
        <v>43960</v>
      </c>
      <c r="L266" s="47">
        <v>96.626599999999996</v>
      </c>
    </row>
    <row r="267" spans="11:12" x14ac:dyDescent="0.25">
      <c r="K267" s="74">
        <v>43967</v>
      </c>
      <c r="L267" s="47">
        <v>96.944299999999998</v>
      </c>
    </row>
    <row r="268" spans="11:12" x14ac:dyDescent="0.25">
      <c r="K268" s="74">
        <v>43974</v>
      </c>
      <c r="L268" s="47">
        <v>97.112099999999998</v>
      </c>
    </row>
    <row r="269" spans="11:12" x14ac:dyDescent="0.25">
      <c r="K269" s="74">
        <v>43981</v>
      </c>
      <c r="L269" s="47">
        <v>98.268299999999996</v>
      </c>
    </row>
    <row r="270" spans="11:12" x14ac:dyDescent="0.25">
      <c r="K270" s="74">
        <v>43988</v>
      </c>
      <c r="L270" s="47">
        <v>99.085999999999999</v>
      </c>
    </row>
    <row r="271" spans="11:12" x14ac:dyDescent="0.25">
      <c r="K271" s="74">
        <v>43995</v>
      </c>
      <c r="L271" s="47">
        <v>99.910499999999999</v>
      </c>
    </row>
    <row r="272" spans="11:12" x14ac:dyDescent="0.25">
      <c r="K272" s="74">
        <v>44002</v>
      </c>
      <c r="L272" s="47">
        <v>99.835300000000004</v>
      </c>
    </row>
    <row r="273" spans="11:12" x14ac:dyDescent="0.25">
      <c r="K273" s="74">
        <v>44009</v>
      </c>
      <c r="L273" s="47">
        <v>98.087800000000001</v>
      </c>
    </row>
    <row r="274" spans="11:12" x14ac:dyDescent="0.25">
      <c r="K274" s="74">
        <v>44016</v>
      </c>
      <c r="L274" s="47">
        <v>100.4271</v>
      </c>
    </row>
    <row r="275" spans="11:12" x14ac:dyDescent="0.25">
      <c r="K275" s="74">
        <v>44023</v>
      </c>
      <c r="L275" s="47">
        <v>103.20180000000001</v>
      </c>
    </row>
    <row r="276" spans="11:12" x14ac:dyDescent="0.25">
      <c r="K276" s="74">
        <v>44030</v>
      </c>
      <c r="L276" s="47">
        <v>102.73820000000001</v>
      </c>
    </row>
    <row r="277" spans="11:12" x14ac:dyDescent="0.25">
      <c r="K277" s="74">
        <v>44037</v>
      </c>
      <c r="L277" s="47">
        <v>101.8603</v>
      </c>
    </row>
    <row r="278" spans="11:12" x14ac:dyDescent="0.25">
      <c r="K278" s="74">
        <v>44044</v>
      </c>
      <c r="L278" s="47">
        <v>101.6294</v>
      </c>
    </row>
    <row r="279" spans="11:12" x14ac:dyDescent="0.25">
      <c r="K279" s="74">
        <v>44051</v>
      </c>
      <c r="L279" s="47">
        <v>100.72029999999999</v>
      </c>
    </row>
    <row r="280" spans="11:12" x14ac:dyDescent="0.25">
      <c r="K280" s="74">
        <v>44058</v>
      </c>
      <c r="L280" s="47">
        <v>100.8032</v>
      </c>
    </row>
    <row r="281" spans="11:12" x14ac:dyDescent="0.25">
      <c r="K281" s="74">
        <v>44065</v>
      </c>
      <c r="L281" s="47">
        <v>99.875600000000006</v>
      </c>
    </row>
    <row r="282" spans="11:12" x14ac:dyDescent="0.25">
      <c r="K282" s="74">
        <v>44072</v>
      </c>
      <c r="L282" s="47">
        <v>101.081</v>
      </c>
    </row>
    <row r="283" spans="11:12" x14ac:dyDescent="0.25">
      <c r="K283" s="74">
        <v>44079</v>
      </c>
      <c r="L283" s="47">
        <v>107.6143</v>
      </c>
    </row>
    <row r="284" spans="11:12" x14ac:dyDescent="0.25">
      <c r="K284" s="74">
        <v>44086</v>
      </c>
      <c r="L284" s="47">
        <v>109.9563</v>
      </c>
    </row>
    <row r="285" spans="11:12" x14ac:dyDescent="0.25">
      <c r="K285" s="74">
        <v>44093</v>
      </c>
      <c r="L285" s="47">
        <v>112.60080000000001</v>
      </c>
    </row>
    <row r="286" spans="11:12" x14ac:dyDescent="0.25">
      <c r="K286" s="74">
        <v>44100</v>
      </c>
      <c r="L286" s="47">
        <v>111.03579999999999</v>
      </c>
    </row>
    <row r="287" spans="11:12" x14ac:dyDescent="0.25">
      <c r="K287" s="74">
        <v>44107</v>
      </c>
      <c r="L287" s="47">
        <v>105.83620000000001</v>
      </c>
    </row>
    <row r="288" spans="11:12" x14ac:dyDescent="0.25">
      <c r="K288" s="74">
        <v>44114</v>
      </c>
      <c r="L288" s="47">
        <v>100.0954</v>
      </c>
    </row>
    <row r="289" spans="11:12" x14ac:dyDescent="0.25">
      <c r="K289" s="74">
        <v>44121</v>
      </c>
      <c r="L289" s="47">
        <v>100.41240000000001</v>
      </c>
    </row>
    <row r="290" spans="11:12" x14ac:dyDescent="0.25">
      <c r="K290" s="74">
        <v>44128</v>
      </c>
      <c r="L290" s="47">
        <v>96.009200000000007</v>
      </c>
    </row>
    <row r="291" spans="11:12" x14ac:dyDescent="0.25">
      <c r="K291" s="74">
        <v>44135</v>
      </c>
      <c r="L291" s="47">
        <v>96.968999999999994</v>
      </c>
    </row>
    <row r="292" spans="11:12" x14ac:dyDescent="0.25">
      <c r="K292" s="74">
        <v>44142</v>
      </c>
      <c r="L292" s="47">
        <v>97.715900000000005</v>
      </c>
    </row>
    <row r="293" spans="11:12" x14ac:dyDescent="0.25">
      <c r="K293" s="74">
        <v>44149</v>
      </c>
      <c r="L293" s="47">
        <v>99.029200000000003</v>
      </c>
    </row>
    <row r="294" spans="11:12" x14ac:dyDescent="0.25">
      <c r="K294" s="74">
        <v>44156</v>
      </c>
      <c r="L294" s="47">
        <v>101.9374</v>
      </c>
    </row>
    <row r="295" spans="11:12" x14ac:dyDescent="0.25">
      <c r="K295" s="74">
        <v>44163</v>
      </c>
      <c r="L295" s="47">
        <v>100.538</v>
      </c>
    </row>
    <row r="296" spans="11:12" x14ac:dyDescent="0.25">
      <c r="K296" s="74">
        <v>44170</v>
      </c>
      <c r="L296" s="47">
        <v>102.62569999999999</v>
      </c>
    </row>
    <row r="297" spans="11:12" x14ac:dyDescent="0.25">
      <c r="K297" s="74">
        <v>44177</v>
      </c>
      <c r="L297" s="47">
        <v>106.8334</v>
      </c>
    </row>
    <row r="298" spans="11:12" x14ac:dyDescent="0.25">
      <c r="K298" s="74">
        <v>44184</v>
      </c>
      <c r="L298" s="47">
        <v>104.5296</v>
      </c>
    </row>
    <row r="299" spans="11:12" x14ac:dyDescent="0.25">
      <c r="K299" s="74">
        <v>44191</v>
      </c>
      <c r="L299" s="47">
        <v>99.511399999999995</v>
      </c>
    </row>
    <row r="300" spans="11:12" x14ac:dyDescent="0.25">
      <c r="K300" s="74">
        <v>44198</v>
      </c>
      <c r="L300" s="47">
        <v>99.090400000000002</v>
      </c>
    </row>
    <row r="301" spans="11:12" x14ac:dyDescent="0.25">
      <c r="K301" s="74">
        <v>44205</v>
      </c>
      <c r="L301" s="47">
        <v>99.364099999999993</v>
      </c>
    </row>
    <row r="302" spans="11:12" x14ac:dyDescent="0.25">
      <c r="K302" s="74">
        <v>44212</v>
      </c>
      <c r="L302" s="47">
        <v>99.226900000000001</v>
      </c>
    </row>
    <row r="303" spans="11:12" x14ac:dyDescent="0.25">
      <c r="K303" s="74">
        <v>44219</v>
      </c>
      <c r="L303" s="47">
        <v>99.423000000000002</v>
      </c>
    </row>
    <row r="304" spans="11:12" x14ac:dyDescent="0.25">
      <c r="K304" s="74">
        <v>44226</v>
      </c>
      <c r="L304" s="47">
        <v>100.9105</v>
      </c>
    </row>
    <row r="305" spans="11:12" x14ac:dyDescent="0.25">
      <c r="K305" s="74" t="s">
        <v>53</v>
      </c>
      <c r="L305" s="47" t="s">
        <v>53</v>
      </c>
    </row>
    <row r="306" spans="11:12" x14ac:dyDescent="0.25">
      <c r="K306" s="74" t="s">
        <v>53</v>
      </c>
      <c r="L306" s="47" t="s">
        <v>53</v>
      </c>
    </row>
    <row r="307" spans="11:12" x14ac:dyDescent="0.25">
      <c r="K307" s="74" t="s">
        <v>53</v>
      </c>
      <c r="L307" s="47" t="s">
        <v>53</v>
      </c>
    </row>
    <row r="308" spans="11:12" x14ac:dyDescent="0.25">
      <c r="K308" s="74" t="s">
        <v>53</v>
      </c>
      <c r="L308" s="47" t="s">
        <v>53</v>
      </c>
    </row>
    <row r="309" spans="11:12" x14ac:dyDescent="0.25">
      <c r="K309" s="74" t="s">
        <v>53</v>
      </c>
      <c r="L309" s="47" t="s">
        <v>53</v>
      </c>
    </row>
    <row r="310" spans="11:12" x14ac:dyDescent="0.25">
      <c r="K310" s="74" t="s">
        <v>53</v>
      </c>
      <c r="L310" s="47" t="s">
        <v>53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58893-25D1-43A6-B122-16BAAB98BBF4}">
  <sheetPr codeName="Sheet8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23</v>
      </c>
    </row>
    <row r="2" spans="1:12" ht="19.5" customHeight="1" x14ac:dyDescent="0.3">
      <c r="A2" s="7" t="str">
        <f>"Weekly Payroll Jobs and Wages in Australia - " &amp;$L$1</f>
        <v>Weekly Payroll Jobs and Wages in Australia - Construction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44226</v>
      </c>
    </row>
    <row r="3" spans="1:12" ht="15" customHeight="1" x14ac:dyDescent="0.25">
      <c r="A3" s="38" t="str">
        <f>"Week ending "&amp;TEXT($L$2,"dddd dd mmmm yyyy")</f>
        <v>Week ending Saturday 30 January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44198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44205</v>
      </c>
    </row>
    <row r="6" spans="1:12" ht="16.5" customHeight="1" thickBot="1" x14ac:dyDescent="0.3">
      <c r="A6" s="36" t="str">
        <f>"Change in payroll jobs and total wages, "&amp;$L$1</f>
        <v>Change in payroll jobs and total wages, Construction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44212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44219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C8" s="95" t="str">
        <f>"% Change between " &amp; TEXT($L$4,"dd mmm yyyy")&amp;" and "&amp; TEXT($L$2,"dd mmm yyyy") &amp; " (monthly change)"</f>
        <v>% Change between 02 Jan 2021 and 30 Jan 2021 (monthly change)</v>
      </c>
      <c r="D8" s="78" t="str">
        <f>"% Change between " &amp; TEXT($L$7,"dd mmm yyyy")&amp;" and "&amp; TEXT($L$2,"dd mmm yyyy") &amp; " (weekly change)"</f>
        <v>% Change between 23 Jan 2021 and 30 Jan 2021 (weekly change)</v>
      </c>
      <c r="E8" s="80" t="str">
        <f>"% Change between " &amp; TEXT($L$6,"dd mmm yyyy")&amp;" and "&amp; TEXT($L$7,"dd mmm yyyy") &amp; " (weekly change)"</f>
        <v>% Change between 16 Jan 2021 and 23 Jan 2021 (weekly change)</v>
      </c>
      <c r="F8" s="93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G8" s="95" t="str">
        <f>"% Change between " &amp; TEXT($L$4,"dd mmm yyyy")&amp;" and "&amp; TEXT($L$2,"dd mmm yyyy") &amp; " (monthly change)"</f>
        <v>% Change between 02 Jan 2021 and 30 Jan 2021 (monthly change)</v>
      </c>
      <c r="H8" s="78" t="str">
        <f>"% Change between " &amp; TEXT($L$7,"dd mmm yyyy")&amp;" and "&amp; TEXT($L$2,"dd mmm yyyy") &amp; " (weekly change)"</f>
        <v>% Change between 23 Jan 2021 and 30 Jan 2021 (weekly change)</v>
      </c>
      <c r="I8" s="80" t="str">
        <f>"% Change between " &amp; TEXT($L$6,"dd mmm yyyy")&amp;" and "&amp; TEXT($L$7,"dd mmm yyyy") &amp; " (weekly change)"</f>
        <v>% Change between 16 Jan 2021 and 23 Jan 2021 (weekly change)</v>
      </c>
      <c r="J8" s="57"/>
      <c r="K8" s="43" t="s">
        <v>68</v>
      </c>
      <c r="L8" s="44">
        <v>44226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-5.3657511910163214E-2</v>
      </c>
      <c r="C11" s="32">
        <v>0.1144316024464731</v>
      </c>
      <c r="D11" s="32">
        <v>9.4884771228880282E-3</v>
      </c>
      <c r="E11" s="32">
        <v>1.2565892446374738E-2</v>
      </c>
      <c r="F11" s="32">
        <v>-7.8437395801086551E-2</v>
      </c>
      <c r="G11" s="32">
        <v>0.15907827489535364</v>
      </c>
      <c r="H11" s="32">
        <v>5.6406248736529108E-4</v>
      </c>
      <c r="I11" s="68">
        <v>-2.6144128782793485E-3</v>
      </c>
      <c r="J11" s="46"/>
      <c r="K11" s="46"/>
      <c r="L11" s="47"/>
    </row>
    <row r="12" spans="1:12" x14ac:dyDescent="0.25">
      <c r="A12" s="69" t="s">
        <v>6</v>
      </c>
      <c r="B12" s="32">
        <v>-7.2976033555739783E-2</v>
      </c>
      <c r="C12" s="32">
        <v>9.3664263689754002E-2</v>
      </c>
      <c r="D12" s="32">
        <v>8.5963373284969613E-3</v>
      </c>
      <c r="E12" s="32">
        <v>1.1167532927029766E-2</v>
      </c>
      <c r="F12" s="32">
        <v>-0.1256172710528245</v>
      </c>
      <c r="G12" s="32">
        <v>9.6215316543087681E-2</v>
      </c>
      <c r="H12" s="32">
        <v>-4.876844055996199E-3</v>
      </c>
      <c r="I12" s="68">
        <v>-2.437632264921552E-3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-6.9888577852230682E-2</v>
      </c>
      <c r="C13" s="32">
        <v>9.6646049092350195E-2</v>
      </c>
      <c r="D13" s="32">
        <v>1.1719313808935761E-2</v>
      </c>
      <c r="E13" s="32">
        <v>1.5182032262579082E-2</v>
      </c>
      <c r="F13" s="32">
        <v>-8.4845225442096717E-2</v>
      </c>
      <c r="G13" s="32">
        <v>0.14156952530305533</v>
      </c>
      <c r="H13" s="32">
        <v>1.3812035912271536E-2</v>
      </c>
      <c r="I13" s="68">
        <v>-1.5259928152397073E-2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-3.356511117192762E-2</v>
      </c>
      <c r="C14" s="32">
        <v>0.17206898784900715</v>
      </c>
      <c r="D14" s="32">
        <v>1.5312024459856577E-2</v>
      </c>
      <c r="E14" s="32">
        <v>1.8556745212602532E-2</v>
      </c>
      <c r="F14" s="32">
        <v>-4.9720119924557604E-2</v>
      </c>
      <c r="G14" s="32">
        <v>0.21800595184661775</v>
      </c>
      <c r="H14" s="32">
        <v>3.3824589036035579E-3</v>
      </c>
      <c r="I14" s="68">
        <v>1.2874764335143229E-2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1.4861671609860405E-2</v>
      </c>
      <c r="C15" s="32">
        <v>0.11072051936994476</v>
      </c>
      <c r="D15" s="32">
        <v>-1.0452511426451983E-3</v>
      </c>
      <c r="E15" s="32">
        <v>8.7382624858183267E-3</v>
      </c>
      <c r="F15" s="32">
        <v>2.9579013471088267E-3</v>
      </c>
      <c r="G15" s="32">
        <v>0.14410257791488124</v>
      </c>
      <c r="H15" s="32">
        <v>-2.5523244398459766E-2</v>
      </c>
      <c r="I15" s="68">
        <v>2.0042449507303717E-2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-3.2400362204922484E-2</v>
      </c>
      <c r="C16" s="32">
        <v>0.11325061496165523</v>
      </c>
      <c r="D16" s="32">
        <v>5.3937326851707379E-3</v>
      </c>
      <c r="E16" s="32">
        <v>3.5934426229509153E-3</v>
      </c>
      <c r="F16" s="32">
        <v>-2.9492594393978222E-2</v>
      </c>
      <c r="G16" s="32">
        <v>0.2620207342996701</v>
      </c>
      <c r="H16" s="32">
        <v>-4.8908497399127171E-3</v>
      </c>
      <c r="I16" s="68">
        <v>-1.3436134425173663E-2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-7.3138971279751108E-2</v>
      </c>
      <c r="C17" s="32">
        <v>7.6729136902260686E-2</v>
      </c>
      <c r="D17" s="32">
        <v>-8.5893368412907067E-3</v>
      </c>
      <c r="E17" s="32">
        <v>-5.4137664346476377E-4</v>
      </c>
      <c r="F17" s="32">
        <v>-0.10289261085424772</v>
      </c>
      <c r="G17" s="32">
        <v>0.18270652867809201</v>
      </c>
      <c r="H17" s="32">
        <v>0</v>
      </c>
      <c r="I17" s="68">
        <v>1.1434487075479005E-4</v>
      </c>
      <c r="J17" s="46"/>
      <c r="K17" s="46"/>
      <c r="L17" s="47"/>
    </row>
    <row r="18" spans="1:12" ht="15" customHeight="1" x14ac:dyDescent="0.25">
      <c r="A18" s="69" t="s">
        <v>2</v>
      </c>
      <c r="B18" s="32">
        <v>-4.3893514717954663E-2</v>
      </c>
      <c r="C18" s="32">
        <v>0.12544450579790167</v>
      </c>
      <c r="D18" s="32">
        <v>1.0250309789343381E-2</v>
      </c>
      <c r="E18" s="32">
        <v>1.7911200807265493E-2</v>
      </c>
      <c r="F18" s="32">
        <v>-8.4964003858724602E-2</v>
      </c>
      <c r="G18" s="32">
        <v>0.19047253235166672</v>
      </c>
      <c r="H18" s="32">
        <v>-1.4791927218491763E-2</v>
      </c>
      <c r="I18" s="68">
        <v>1.9084225186971615E-4</v>
      </c>
      <c r="J18" s="46"/>
      <c r="K18" s="46"/>
      <c r="L18" s="47"/>
    </row>
    <row r="19" spans="1:12" x14ac:dyDescent="0.25">
      <c r="A19" s="70" t="s">
        <v>1</v>
      </c>
      <c r="B19" s="32">
        <v>-6.5419170525071402E-2</v>
      </c>
      <c r="C19" s="32">
        <v>0.12244794131566494</v>
      </c>
      <c r="D19" s="32">
        <v>5.7171631506414133E-3</v>
      </c>
      <c r="E19" s="32">
        <v>9.0928540864356755E-3</v>
      </c>
      <c r="F19" s="32">
        <v>-1.8117485042089543E-2</v>
      </c>
      <c r="G19" s="32">
        <v>0.15165617337079218</v>
      </c>
      <c r="H19" s="32">
        <v>1.1633223014938743E-2</v>
      </c>
      <c r="I19" s="68">
        <v>-1.172538363240605E-3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-7.285591934486213E-2</v>
      </c>
      <c r="C21" s="32">
        <v>0.11938921016685167</v>
      </c>
      <c r="D21" s="32">
        <v>1.0466868077309233E-2</v>
      </c>
      <c r="E21" s="32">
        <v>1.2183268078554521E-2</v>
      </c>
      <c r="F21" s="32">
        <v>-9.5978701524831567E-2</v>
      </c>
      <c r="G21" s="32">
        <v>0.17357993631981095</v>
      </c>
      <c r="H21" s="32">
        <v>-1.7197481171515872E-4</v>
      </c>
      <c r="I21" s="68">
        <v>-2.54999048263993E-3</v>
      </c>
      <c r="J21" s="46"/>
      <c r="K21" s="46"/>
      <c r="L21" s="46"/>
    </row>
    <row r="22" spans="1:12" x14ac:dyDescent="0.25">
      <c r="A22" s="69" t="s">
        <v>13</v>
      </c>
      <c r="B22" s="32">
        <v>-2.3783418828003833E-2</v>
      </c>
      <c r="C22" s="32">
        <v>7.009835864557612E-2</v>
      </c>
      <c r="D22" s="32">
        <v>3.9558407835920129E-3</v>
      </c>
      <c r="E22" s="32">
        <v>7.8260221447441491E-3</v>
      </c>
      <c r="F22" s="32">
        <v>5.9058091993633433E-3</v>
      </c>
      <c r="G22" s="32">
        <v>6.0607317420400264E-2</v>
      </c>
      <c r="H22" s="32">
        <v>5.5209215488574159E-3</v>
      </c>
      <c r="I22" s="68">
        <v>-7.1930888596661857E-3</v>
      </c>
      <c r="J22" s="46"/>
      <c r="K22" s="52" t="s">
        <v>12</v>
      </c>
      <c r="L22" s="46" t="s">
        <v>60</v>
      </c>
    </row>
    <row r="23" spans="1:12" x14ac:dyDescent="0.25">
      <c r="A23" s="70" t="s">
        <v>69</v>
      </c>
      <c r="B23" s="32">
        <v>-4.6828207517862652E-2</v>
      </c>
      <c r="C23" s="32">
        <v>0.26402981161754235</v>
      </c>
      <c r="D23" s="32">
        <v>2.0434164777021868E-2</v>
      </c>
      <c r="E23" s="32">
        <v>5.4855684898740265E-2</v>
      </c>
      <c r="F23" s="32">
        <v>-5.5713617150181083E-2</v>
      </c>
      <c r="G23" s="32">
        <v>0.39220761691968176</v>
      </c>
      <c r="H23" s="32">
        <v>-8.927640473956E-3</v>
      </c>
      <c r="I23" s="68">
        <v>6.3833013600569366E-2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-7.1212786156478636E-2</v>
      </c>
      <c r="C24" s="32">
        <v>0.1380193916429262</v>
      </c>
      <c r="D24" s="32">
        <v>8.387883201767643E-3</v>
      </c>
      <c r="E24" s="32">
        <v>1.6831826083682166E-2</v>
      </c>
      <c r="F24" s="32">
        <v>-0.10985213491398338</v>
      </c>
      <c r="G24" s="32">
        <v>0.22455372431555709</v>
      </c>
      <c r="H24" s="32">
        <v>-7.1747689481704846E-3</v>
      </c>
      <c r="I24" s="68">
        <v>5.4586002043996995E-3</v>
      </c>
      <c r="J24" s="46"/>
      <c r="K24" s="46" t="s">
        <v>69</v>
      </c>
      <c r="L24" s="47">
        <v>75.41</v>
      </c>
    </row>
    <row r="25" spans="1:12" x14ac:dyDescent="0.25">
      <c r="A25" s="69" t="s">
        <v>47</v>
      </c>
      <c r="B25" s="32">
        <v>-4.6507910581423451E-2</v>
      </c>
      <c r="C25" s="32">
        <v>9.5208477547825243E-2</v>
      </c>
      <c r="D25" s="32">
        <v>8.0725761310991295E-3</v>
      </c>
      <c r="E25" s="32">
        <v>8.2916549086478053E-3</v>
      </c>
      <c r="F25" s="32">
        <v>-7.7264911890511989E-2</v>
      </c>
      <c r="G25" s="32">
        <v>0.15606026878068624</v>
      </c>
      <c r="H25" s="32">
        <v>4.8001966578972155E-3</v>
      </c>
      <c r="I25" s="68">
        <v>-7.3412369129658428E-3</v>
      </c>
      <c r="J25" s="46"/>
      <c r="K25" s="46" t="s">
        <v>46</v>
      </c>
      <c r="L25" s="47">
        <v>81.61</v>
      </c>
    </row>
    <row r="26" spans="1:12" x14ac:dyDescent="0.25">
      <c r="A26" s="69" t="s">
        <v>48</v>
      </c>
      <c r="B26" s="32">
        <v>-4.0249323848269181E-2</v>
      </c>
      <c r="C26" s="32">
        <v>9.5533523007341969E-2</v>
      </c>
      <c r="D26" s="32">
        <v>8.9776754780697132E-3</v>
      </c>
      <c r="E26" s="32">
        <v>8.3765680967602396E-3</v>
      </c>
      <c r="F26" s="32">
        <v>-6.4233052618297148E-2</v>
      </c>
      <c r="G26" s="32">
        <v>0.13568217179274211</v>
      </c>
      <c r="H26" s="32">
        <v>4.9414439853010528E-3</v>
      </c>
      <c r="I26" s="68">
        <v>-6.0035534304699878E-3</v>
      </c>
      <c r="J26" s="46"/>
      <c r="K26" s="46" t="s">
        <v>47</v>
      </c>
      <c r="L26" s="47">
        <v>87.06</v>
      </c>
    </row>
    <row r="27" spans="1:12" ht="17.25" customHeight="1" x14ac:dyDescent="0.25">
      <c r="A27" s="69" t="s">
        <v>49</v>
      </c>
      <c r="B27" s="32">
        <v>-2.1880969198169731E-2</v>
      </c>
      <c r="C27" s="32">
        <v>0.10201681544529784</v>
      </c>
      <c r="D27" s="32">
        <v>9.8763435746218597E-3</v>
      </c>
      <c r="E27" s="32">
        <v>9.0112187006783362E-3</v>
      </c>
      <c r="F27" s="32">
        <v>-4.5707955674370582E-2</v>
      </c>
      <c r="G27" s="32">
        <v>0.13338660213394959</v>
      </c>
      <c r="H27" s="32">
        <v>1.1335391333564537E-3</v>
      </c>
      <c r="I27" s="68">
        <v>-4.7098396058629088E-3</v>
      </c>
      <c r="J27" s="59"/>
      <c r="K27" s="50" t="s">
        <v>48</v>
      </c>
      <c r="L27" s="47">
        <v>87.61</v>
      </c>
    </row>
    <row r="28" spans="1:12" x14ac:dyDescent="0.25">
      <c r="A28" s="69" t="s">
        <v>50</v>
      </c>
      <c r="B28" s="32">
        <v>2.3857510461882336E-2</v>
      </c>
      <c r="C28" s="32">
        <v>0.11229654938724809</v>
      </c>
      <c r="D28" s="32">
        <v>1.0592385448201513E-2</v>
      </c>
      <c r="E28" s="32">
        <v>1.0054418243068186E-2</v>
      </c>
      <c r="F28" s="32">
        <v>-3.3545793601223339E-2</v>
      </c>
      <c r="G28" s="32">
        <v>0.10729122297286686</v>
      </c>
      <c r="H28" s="32">
        <v>-4.4295131235106977E-3</v>
      </c>
      <c r="I28" s="68">
        <v>-9.0527054112976568E-3</v>
      </c>
      <c r="J28" s="54"/>
      <c r="K28" s="41" t="s">
        <v>49</v>
      </c>
      <c r="L28" s="47">
        <v>88.76</v>
      </c>
    </row>
    <row r="29" spans="1:12" ht="15.75" thickBot="1" x14ac:dyDescent="0.3">
      <c r="A29" s="71" t="s">
        <v>51</v>
      </c>
      <c r="B29" s="72">
        <v>3.0031517334534019E-2</v>
      </c>
      <c r="C29" s="72">
        <v>0.12334888288730661</v>
      </c>
      <c r="D29" s="72">
        <v>1.2032736120327181E-2</v>
      </c>
      <c r="E29" s="72">
        <v>2.517006802721089E-2</v>
      </c>
      <c r="F29" s="72">
        <v>7.4127374384838296E-2</v>
      </c>
      <c r="G29" s="72">
        <v>0.10137790279982783</v>
      </c>
      <c r="H29" s="72">
        <v>3.7751776040728657E-4</v>
      </c>
      <c r="I29" s="73">
        <v>1.9000387413228292E-3</v>
      </c>
      <c r="J29" s="54"/>
      <c r="K29" s="41" t="s">
        <v>50</v>
      </c>
      <c r="L29" s="47">
        <v>92.05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91.69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Construction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69</v>
      </c>
      <c r="L33" s="47">
        <v>93.41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92.11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94.59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95.12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96.86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101.31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101.78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69</v>
      </c>
      <c r="L42" s="47">
        <v>95.32</v>
      </c>
    </row>
    <row r="43" spans="1:12" x14ac:dyDescent="0.25">
      <c r="K43" s="46" t="s">
        <v>46</v>
      </c>
      <c r="L43" s="47">
        <v>92.88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95.35</v>
      </c>
    </row>
    <row r="45" spans="1:12" ht="15.4" customHeight="1" x14ac:dyDescent="0.25">
      <c r="A45" s="26" t="str">
        <f>"Indexed number of payroll jobs in "&amp;$L$1&amp;" each week by age group"</f>
        <v>Indexed number of payroll jobs in Construction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95.98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97.81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102.39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103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82.66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82.78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80.2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89.07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84.85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84.19</v>
      </c>
    </row>
    <row r="59" spans="1:12" ht="15.4" customHeight="1" x14ac:dyDescent="0.25">
      <c r="K59" s="41" t="s">
        <v>2</v>
      </c>
      <c r="L59" s="47">
        <v>84.14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Construction each week by State and Territory</v>
      </c>
      <c r="K60" s="41" t="s">
        <v>1</v>
      </c>
      <c r="L60" s="47">
        <v>81.77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89.7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90.03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93.23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99.53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94.43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91.03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93.86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91.86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90.52</v>
      </c>
    </row>
    <row r="72" spans="1:12" ht="15.4" customHeight="1" x14ac:dyDescent="0.25">
      <c r="K72" s="46" t="s">
        <v>5</v>
      </c>
      <c r="L72" s="47">
        <v>91.18</v>
      </c>
    </row>
    <row r="73" spans="1:12" ht="15.4" customHeight="1" x14ac:dyDescent="0.25">
      <c r="K73" s="46" t="s">
        <v>44</v>
      </c>
      <c r="L73" s="47">
        <v>94.77</v>
      </c>
    </row>
    <row r="74" spans="1:12" ht="15.4" customHeight="1" x14ac:dyDescent="0.25">
      <c r="K74" s="50" t="s">
        <v>4</v>
      </c>
      <c r="L74" s="47">
        <v>99.86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Construction each week by State and Territory</v>
      </c>
      <c r="K75" s="41" t="s">
        <v>3</v>
      </c>
      <c r="L75" s="47">
        <v>94.96</v>
      </c>
    </row>
    <row r="76" spans="1:12" ht="15.4" customHeight="1" x14ac:dyDescent="0.25">
      <c r="K76" s="41" t="s">
        <v>43</v>
      </c>
      <c r="L76" s="47">
        <v>90.24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94.95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92.44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90.8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91.65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89.3</v>
      </c>
    </row>
    <row r="85" spans="1:12" ht="15.4" customHeight="1" x14ac:dyDescent="0.25">
      <c r="K85" s="50" t="s">
        <v>4</v>
      </c>
      <c r="L85" s="47">
        <v>98.37</v>
      </c>
    </row>
    <row r="86" spans="1:12" ht="15.4" customHeight="1" x14ac:dyDescent="0.25">
      <c r="K86" s="41" t="s">
        <v>3</v>
      </c>
      <c r="L86" s="47">
        <v>92.3</v>
      </c>
    </row>
    <row r="87" spans="1:12" ht="15.4" customHeight="1" x14ac:dyDescent="0.25">
      <c r="K87" s="41" t="s">
        <v>43</v>
      </c>
      <c r="L87" s="47">
        <v>92.91</v>
      </c>
    </row>
    <row r="88" spans="1:12" ht="15.4" customHeight="1" x14ac:dyDescent="0.25">
      <c r="K88" s="41" t="s">
        <v>2</v>
      </c>
      <c r="L88" s="47">
        <v>86.36</v>
      </c>
    </row>
    <row r="89" spans="1:12" ht="15.4" customHeight="1" x14ac:dyDescent="0.25">
      <c r="K89" s="41" t="s">
        <v>1</v>
      </c>
      <c r="L89" s="47">
        <v>87.82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95.78</v>
      </c>
    </row>
    <row r="92" spans="1:12" ht="15" customHeight="1" x14ac:dyDescent="0.25">
      <c r="K92" s="46" t="s">
        <v>5</v>
      </c>
      <c r="L92" s="47">
        <v>96.32</v>
      </c>
    </row>
    <row r="93" spans="1:12" ht="15" customHeight="1" x14ac:dyDescent="0.25">
      <c r="A93" s="26"/>
      <c r="K93" s="46" t="s">
        <v>44</v>
      </c>
      <c r="L93" s="47">
        <v>98.12</v>
      </c>
    </row>
    <row r="94" spans="1:12" ht="15" customHeight="1" x14ac:dyDescent="0.25">
      <c r="K94" s="50" t="s">
        <v>4</v>
      </c>
      <c r="L94" s="47">
        <v>105.43</v>
      </c>
    </row>
    <row r="95" spans="1:12" ht="15" customHeight="1" x14ac:dyDescent="0.25">
      <c r="K95" s="41" t="s">
        <v>3</v>
      </c>
      <c r="L95" s="47">
        <v>98.3</v>
      </c>
    </row>
    <row r="96" spans="1:12" ht="15" customHeight="1" x14ac:dyDescent="0.25">
      <c r="K96" s="41" t="s">
        <v>43</v>
      </c>
      <c r="L96" s="47">
        <v>99.38</v>
      </c>
    </row>
    <row r="97" spans="1:12" ht="15" customHeight="1" x14ac:dyDescent="0.25">
      <c r="K97" s="41" t="s">
        <v>2</v>
      </c>
      <c r="L97" s="47">
        <v>92.65</v>
      </c>
    </row>
    <row r="98" spans="1:12" ht="15" customHeight="1" x14ac:dyDescent="0.25">
      <c r="K98" s="41" t="s">
        <v>1</v>
      </c>
      <c r="L98" s="47">
        <v>92.44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96.2</v>
      </c>
    </row>
    <row r="101" spans="1:12" x14ac:dyDescent="0.25">
      <c r="A101" s="25"/>
      <c r="B101" s="24"/>
      <c r="K101" s="46" t="s">
        <v>5</v>
      </c>
      <c r="L101" s="47">
        <v>96.9</v>
      </c>
    </row>
    <row r="102" spans="1:12" x14ac:dyDescent="0.25">
      <c r="A102" s="25"/>
      <c r="B102" s="24"/>
      <c r="K102" s="46" t="s">
        <v>44</v>
      </c>
      <c r="L102" s="47">
        <v>98.86</v>
      </c>
    </row>
    <row r="103" spans="1:12" x14ac:dyDescent="0.25">
      <c r="A103" s="25"/>
      <c r="B103" s="24"/>
      <c r="K103" s="50" t="s">
        <v>4</v>
      </c>
      <c r="L103" s="47">
        <v>103.88</v>
      </c>
    </row>
    <row r="104" spans="1:12" x14ac:dyDescent="0.25">
      <c r="A104" s="25"/>
      <c r="B104" s="24"/>
      <c r="K104" s="41" t="s">
        <v>3</v>
      </c>
      <c r="L104" s="47">
        <v>98.7</v>
      </c>
    </row>
    <row r="105" spans="1:12" x14ac:dyDescent="0.25">
      <c r="A105" s="25"/>
      <c r="B105" s="24"/>
      <c r="K105" s="41" t="s">
        <v>43</v>
      </c>
      <c r="L105" s="47">
        <v>98.2</v>
      </c>
    </row>
    <row r="106" spans="1:12" x14ac:dyDescent="0.25">
      <c r="A106" s="25"/>
      <c r="B106" s="24"/>
      <c r="K106" s="41" t="s">
        <v>2</v>
      </c>
      <c r="L106" s="47">
        <v>92.95</v>
      </c>
    </row>
    <row r="107" spans="1:12" x14ac:dyDescent="0.25">
      <c r="A107" s="25"/>
      <c r="B107" s="24"/>
      <c r="K107" s="41" t="s">
        <v>1</v>
      </c>
      <c r="L107" s="47">
        <v>92.49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99.305499999999995</v>
      </c>
    </row>
    <row r="112" spans="1:12" x14ac:dyDescent="0.25">
      <c r="K112" s="74">
        <v>43918</v>
      </c>
      <c r="L112" s="47">
        <v>98.021199999999993</v>
      </c>
    </row>
    <row r="113" spans="11:12" x14ac:dyDescent="0.25">
      <c r="K113" s="74">
        <v>43925</v>
      </c>
      <c r="L113" s="47">
        <v>96.464699999999993</v>
      </c>
    </row>
    <row r="114" spans="11:12" x14ac:dyDescent="0.25">
      <c r="K114" s="74">
        <v>43932</v>
      </c>
      <c r="L114" s="47">
        <v>95.439700000000002</v>
      </c>
    </row>
    <row r="115" spans="11:12" x14ac:dyDescent="0.25">
      <c r="K115" s="74">
        <v>43939</v>
      </c>
      <c r="L115" s="47">
        <v>95.639300000000006</v>
      </c>
    </row>
    <row r="116" spans="11:12" x14ac:dyDescent="0.25">
      <c r="K116" s="74">
        <v>43946</v>
      </c>
      <c r="L116" s="47">
        <v>95.835400000000007</v>
      </c>
    </row>
    <row r="117" spans="11:12" x14ac:dyDescent="0.25">
      <c r="K117" s="74">
        <v>43953</v>
      </c>
      <c r="L117" s="47">
        <v>96.017300000000006</v>
      </c>
    </row>
    <row r="118" spans="11:12" x14ac:dyDescent="0.25">
      <c r="K118" s="74">
        <v>43960</v>
      </c>
      <c r="L118" s="47">
        <v>96.799000000000007</v>
      </c>
    </row>
    <row r="119" spans="11:12" x14ac:dyDescent="0.25">
      <c r="K119" s="74">
        <v>43967</v>
      </c>
      <c r="L119" s="47">
        <v>97.217100000000002</v>
      </c>
    </row>
    <row r="120" spans="11:12" x14ac:dyDescent="0.25">
      <c r="K120" s="74">
        <v>43974</v>
      </c>
      <c r="L120" s="47">
        <v>97.186199999999999</v>
      </c>
    </row>
    <row r="121" spans="11:12" x14ac:dyDescent="0.25">
      <c r="K121" s="74">
        <v>43981</v>
      </c>
      <c r="L121" s="47">
        <v>97.355099999999993</v>
      </c>
    </row>
    <row r="122" spans="11:12" x14ac:dyDescent="0.25">
      <c r="K122" s="74">
        <v>43988</v>
      </c>
      <c r="L122" s="47">
        <v>97.627799999999993</v>
      </c>
    </row>
    <row r="123" spans="11:12" x14ac:dyDescent="0.25">
      <c r="K123" s="74">
        <v>43995</v>
      </c>
      <c r="L123" s="47">
        <v>97.936000000000007</v>
      </c>
    </row>
    <row r="124" spans="11:12" x14ac:dyDescent="0.25">
      <c r="K124" s="74">
        <v>44002</v>
      </c>
      <c r="L124" s="47">
        <v>97.641900000000007</v>
      </c>
    </row>
    <row r="125" spans="11:12" x14ac:dyDescent="0.25">
      <c r="K125" s="74">
        <v>44009</v>
      </c>
      <c r="L125" s="47">
        <v>97.070800000000006</v>
      </c>
    </row>
    <row r="126" spans="11:12" x14ac:dyDescent="0.25">
      <c r="K126" s="74">
        <v>44016</v>
      </c>
      <c r="L126" s="47">
        <v>98.738799999999998</v>
      </c>
    </row>
    <row r="127" spans="11:12" x14ac:dyDescent="0.25">
      <c r="K127" s="74">
        <v>44023</v>
      </c>
      <c r="L127" s="47">
        <v>99.999300000000005</v>
      </c>
    </row>
    <row r="128" spans="11:12" x14ac:dyDescent="0.25">
      <c r="K128" s="74">
        <v>44030</v>
      </c>
      <c r="L128" s="47">
        <v>100.2718</v>
      </c>
    </row>
    <row r="129" spans="1:12" x14ac:dyDescent="0.25">
      <c r="K129" s="74">
        <v>44037</v>
      </c>
      <c r="L129" s="47">
        <v>100.4641</v>
      </c>
    </row>
    <row r="130" spans="1:12" x14ac:dyDescent="0.25">
      <c r="K130" s="74">
        <v>44044</v>
      </c>
      <c r="L130" s="47">
        <v>100.2963</v>
      </c>
    </row>
    <row r="131" spans="1:12" x14ac:dyDescent="0.25">
      <c r="K131" s="74">
        <v>44051</v>
      </c>
      <c r="L131" s="47">
        <v>100.32769999999999</v>
      </c>
    </row>
    <row r="132" spans="1:12" x14ac:dyDescent="0.25">
      <c r="K132" s="74">
        <v>44058</v>
      </c>
      <c r="L132" s="47">
        <v>100.136</v>
      </c>
    </row>
    <row r="133" spans="1:12" x14ac:dyDescent="0.25">
      <c r="K133" s="74">
        <v>44065</v>
      </c>
      <c r="L133" s="47">
        <v>100.5309</v>
      </c>
    </row>
    <row r="134" spans="1:12" x14ac:dyDescent="0.25">
      <c r="K134" s="74">
        <v>44072</v>
      </c>
      <c r="L134" s="47">
        <v>100.47369999999999</v>
      </c>
    </row>
    <row r="135" spans="1:12" x14ac:dyDescent="0.25">
      <c r="K135" s="74">
        <v>44079</v>
      </c>
      <c r="L135" s="47">
        <v>100.4298</v>
      </c>
    </row>
    <row r="136" spans="1:12" x14ac:dyDescent="0.25">
      <c r="K136" s="74">
        <v>44086</v>
      </c>
      <c r="L136" s="47">
        <v>100.78279999999999</v>
      </c>
    </row>
    <row r="137" spans="1:12" x14ac:dyDescent="0.25">
      <c r="K137" s="74">
        <v>44093</v>
      </c>
      <c r="L137" s="47">
        <v>100.705</v>
      </c>
    </row>
    <row r="138" spans="1:12" x14ac:dyDescent="0.25">
      <c r="K138" s="74">
        <v>44100</v>
      </c>
      <c r="L138" s="47">
        <v>100.33450000000001</v>
      </c>
    </row>
    <row r="139" spans="1:12" x14ac:dyDescent="0.25">
      <c r="K139" s="74">
        <v>44107</v>
      </c>
      <c r="L139" s="47">
        <v>99.259</v>
      </c>
    </row>
    <row r="140" spans="1:12" x14ac:dyDescent="0.25">
      <c r="A140" s="25"/>
      <c r="B140" s="24"/>
      <c r="K140" s="74">
        <v>44114</v>
      </c>
      <c r="L140" s="47">
        <v>98.770099999999999</v>
      </c>
    </row>
    <row r="141" spans="1:12" x14ac:dyDescent="0.25">
      <c r="A141" s="25"/>
      <c r="B141" s="24"/>
      <c r="K141" s="74">
        <v>44121</v>
      </c>
      <c r="L141" s="47">
        <v>98.982100000000003</v>
      </c>
    </row>
    <row r="142" spans="1:12" x14ac:dyDescent="0.25">
      <c r="K142" s="74">
        <v>44128</v>
      </c>
      <c r="L142" s="47">
        <v>98.844700000000003</v>
      </c>
    </row>
    <row r="143" spans="1:12" x14ac:dyDescent="0.25">
      <c r="K143" s="74">
        <v>44135</v>
      </c>
      <c r="L143" s="47">
        <v>98.542400000000001</v>
      </c>
    </row>
    <row r="144" spans="1:12" x14ac:dyDescent="0.25">
      <c r="K144" s="74">
        <v>44142</v>
      </c>
      <c r="L144" s="47">
        <v>98.841700000000003</v>
      </c>
    </row>
    <row r="145" spans="11:12" x14ac:dyDescent="0.25">
      <c r="K145" s="74">
        <v>44149</v>
      </c>
      <c r="L145" s="47">
        <v>99.590100000000007</v>
      </c>
    </row>
    <row r="146" spans="11:12" x14ac:dyDescent="0.25">
      <c r="K146" s="74">
        <v>44156</v>
      </c>
      <c r="L146" s="47">
        <v>99.464299999999994</v>
      </c>
    </row>
    <row r="147" spans="11:12" x14ac:dyDescent="0.25">
      <c r="K147" s="74">
        <v>44163</v>
      </c>
      <c r="L147" s="47">
        <v>99.575199999999995</v>
      </c>
    </row>
    <row r="148" spans="11:12" x14ac:dyDescent="0.25">
      <c r="K148" s="74">
        <v>44170</v>
      </c>
      <c r="L148" s="47">
        <v>99.336600000000004</v>
      </c>
    </row>
    <row r="149" spans="11:12" x14ac:dyDescent="0.25">
      <c r="K149" s="74">
        <v>44177</v>
      </c>
      <c r="L149" s="47">
        <v>99.074399999999997</v>
      </c>
    </row>
    <row r="150" spans="11:12" x14ac:dyDescent="0.25">
      <c r="K150" s="74">
        <v>44184</v>
      </c>
      <c r="L150" s="47">
        <v>96.741600000000005</v>
      </c>
    </row>
    <row r="151" spans="11:12" x14ac:dyDescent="0.25">
      <c r="K151" s="74">
        <v>44191</v>
      </c>
      <c r="L151" s="47">
        <v>89.438199999999995</v>
      </c>
    </row>
    <row r="152" spans="11:12" x14ac:dyDescent="0.25">
      <c r="K152" s="74">
        <v>44198</v>
      </c>
      <c r="L152" s="47">
        <v>84.917100000000005</v>
      </c>
    </row>
    <row r="153" spans="11:12" x14ac:dyDescent="0.25">
      <c r="K153" s="74">
        <v>44205</v>
      </c>
      <c r="L153" s="47">
        <v>88.150700000000001</v>
      </c>
    </row>
    <row r="154" spans="11:12" x14ac:dyDescent="0.25">
      <c r="K154" s="74">
        <v>44212</v>
      </c>
      <c r="L154" s="47">
        <v>92.581400000000002</v>
      </c>
    </row>
    <row r="155" spans="11:12" x14ac:dyDescent="0.25">
      <c r="K155" s="74">
        <v>44219</v>
      </c>
      <c r="L155" s="47">
        <v>93.744799999999998</v>
      </c>
    </row>
    <row r="156" spans="11:12" x14ac:dyDescent="0.25">
      <c r="K156" s="74">
        <v>44226</v>
      </c>
      <c r="L156" s="47">
        <v>94.634200000000007</v>
      </c>
    </row>
    <row r="157" spans="11:12" x14ac:dyDescent="0.25">
      <c r="K157" s="74" t="s">
        <v>53</v>
      </c>
      <c r="L157" s="47" t="s">
        <v>53</v>
      </c>
    </row>
    <row r="158" spans="11:12" x14ac:dyDescent="0.25">
      <c r="K158" s="74" t="s">
        <v>53</v>
      </c>
      <c r="L158" s="47" t="s">
        <v>53</v>
      </c>
    </row>
    <row r="159" spans="11:12" x14ac:dyDescent="0.25">
      <c r="K159" s="74" t="s">
        <v>53</v>
      </c>
      <c r="L159" s="47" t="s">
        <v>53</v>
      </c>
    </row>
    <row r="160" spans="11:12" x14ac:dyDescent="0.25">
      <c r="K160" s="74" t="s">
        <v>53</v>
      </c>
      <c r="L160" s="47" t="s">
        <v>53</v>
      </c>
    </row>
    <row r="161" spans="11:12" x14ac:dyDescent="0.25">
      <c r="K161" s="74" t="s">
        <v>53</v>
      </c>
      <c r="L161" s="47" t="s">
        <v>53</v>
      </c>
    </row>
    <row r="162" spans="11:12" x14ac:dyDescent="0.25">
      <c r="K162" s="74" t="s">
        <v>53</v>
      </c>
      <c r="L162" s="47" t="s">
        <v>53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99.53</v>
      </c>
    </row>
    <row r="260" spans="11:12" x14ac:dyDescent="0.25">
      <c r="K260" s="74">
        <v>43918</v>
      </c>
      <c r="L260" s="47">
        <v>99.513499999999993</v>
      </c>
    </row>
    <row r="261" spans="11:12" x14ac:dyDescent="0.25">
      <c r="K261" s="74">
        <v>43925</v>
      </c>
      <c r="L261" s="47">
        <v>99.5274</v>
      </c>
    </row>
    <row r="262" spans="11:12" x14ac:dyDescent="0.25">
      <c r="K262" s="74">
        <v>43932</v>
      </c>
      <c r="L262" s="47">
        <v>93.485900000000001</v>
      </c>
    </row>
    <row r="263" spans="11:12" x14ac:dyDescent="0.25">
      <c r="K263" s="74">
        <v>43939</v>
      </c>
      <c r="L263" s="47">
        <v>94.6541</v>
      </c>
    </row>
    <row r="264" spans="11:12" x14ac:dyDescent="0.25">
      <c r="K264" s="74">
        <v>43946</v>
      </c>
      <c r="L264" s="47">
        <v>96.805400000000006</v>
      </c>
    </row>
    <row r="265" spans="11:12" x14ac:dyDescent="0.25">
      <c r="K265" s="74">
        <v>43953</v>
      </c>
      <c r="L265" s="47">
        <v>97.533299999999997</v>
      </c>
    </row>
    <row r="266" spans="11:12" x14ac:dyDescent="0.25">
      <c r="K266" s="74">
        <v>43960</v>
      </c>
      <c r="L266" s="47">
        <v>96.627700000000004</v>
      </c>
    </row>
    <row r="267" spans="11:12" x14ac:dyDescent="0.25">
      <c r="K267" s="74">
        <v>43967</v>
      </c>
      <c r="L267" s="47">
        <v>96.088300000000004</v>
      </c>
    </row>
    <row r="268" spans="11:12" x14ac:dyDescent="0.25">
      <c r="K268" s="74">
        <v>43974</v>
      </c>
      <c r="L268" s="47">
        <v>94.085099999999997</v>
      </c>
    </row>
    <row r="269" spans="11:12" x14ac:dyDescent="0.25">
      <c r="K269" s="74">
        <v>43981</v>
      </c>
      <c r="L269" s="47">
        <v>95.313299999999998</v>
      </c>
    </row>
    <row r="270" spans="11:12" x14ac:dyDescent="0.25">
      <c r="K270" s="74">
        <v>43988</v>
      </c>
      <c r="L270" s="47">
        <v>96.171599999999998</v>
      </c>
    </row>
    <row r="271" spans="11:12" x14ac:dyDescent="0.25">
      <c r="K271" s="74">
        <v>43995</v>
      </c>
      <c r="L271" s="47">
        <v>97.296499999999995</v>
      </c>
    </row>
    <row r="272" spans="11:12" x14ac:dyDescent="0.25">
      <c r="K272" s="74">
        <v>44002</v>
      </c>
      <c r="L272" s="47">
        <v>101.56059999999999</v>
      </c>
    </row>
    <row r="273" spans="11:12" x14ac:dyDescent="0.25">
      <c r="K273" s="74">
        <v>44009</v>
      </c>
      <c r="L273" s="47">
        <v>102.6053</v>
      </c>
    </row>
    <row r="274" spans="11:12" x14ac:dyDescent="0.25">
      <c r="K274" s="74">
        <v>44016</v>
      </c>
      <c r="L274" s="47">
        <v>103.0363</v>
      </c>
    </row>
    <row r="275" spans="11:12" x14ac:dyDescent="0.25">
      <c r="K275" s="74">
        <v>44023</v>
      </c>
      <c r="L275" s="47">
        <v>98.407700000000006</v>
      </c>
    </row>
    <row r="276" spans="11:12" x14ac:dyDescent="0.25">
      <c r="K276" s="74">
        <v>44030</v>
      </c>
      <c r="L276" s="47">
        <v>98.822999999999993</v>
      </c>
    </row>
    <row r="277" spans="11:12" x14ac:dyDescent="0.25">
      <c r="K277" s="74">
        <v>44037</v>
      </c>
      <c r="L277" s="47">
        <v>98.046400000000006</v>
      </c>
    </row>
    <row r="278" spans="11:12" x14ac:dyDescent="0.25">
      <c r="K278" s="74">
        <v>44044</v>
      </c>
      <c r="L278" s="47">
        <v>98.720100000000002</v>
      </c>
    </row>
    <row r="279" spans="11:12" x14ac:dyDescent="0.25">
      <c r="K279" s="74">
        <v>44051</v>
      </c>
      <c r="L279" s="47">
        <v>98.858800000000002</v>
      </c>
    </row>
    <row r="280" spans="11:12" x14ac:dyDescent="0.25">
      <c r="K280" s="74">
        <v>44058</v>
      </c>
      <c r="L280" s="47">
        <v>96.428299999999993</v>
      </c>
    </row>
    <row r="281" spans="11:12" x14ac:dyDescent="0.25">
      <c r="K281" s="74">
        <v>44065</v>
      </c>
      <c r="L281" s="47">
        <v>97.309200000000004</v>
      </c>
    </row>
    <row r="282" spans="11:12" x14ac:dyDescent="0.25">
      <c r="K282" s="74">
        <v>44072</v>
      </c>
      <c r="L282" s="47">
        <v>97.694199999999995</v>
      </c>
    </row>
    <row r="283" spans="11:12" x14ac:dyDescent="0.25">
      <c r="K283" s="74">
        <v>44079</v>
      </c>
      <c r="L283" s="47">
        <v>99.018299999999996</v>
      </c>
    </row>
    <row r="284" spans="11:12" x14ac:dyDescent="0.25">
      <c r="K284" s="74">
        <v>44086</v>
      </c>
      <c r="L284" s="47">
        <v>98.566900000000004</v>
      </c>
    </row>
    <row r="285" spans="11:12" x14ac:dyDescent="0.25">
      <c r="K285" s="74">
        <v>44093</v>
      </c>
      <c r="L285" s="47">
        <v>98.674599999999998</v>
      </c>
    </row>
    <row r="286" spans="11:12" x14ac:dyDescent="0.25">
      <c r="K286" s="74">
        <v>44100</v>
      </c>
      <c r="L286" s="47">
        <v>98.527500000000003</v>
      </c>
    </row>
    <row r="287" spans="11:12" x14ac:dyDescent="0.25">
      <c r="K287" s="74">
        <v>44107</v>
      </c>
      <c r="L287" s="47">
        <v>98.286299999999997</v>
      </c>
    </row>
    <row r="288" spans="11:12" x14ac:dyDescent="0.25">
      <c r="K288" s="74">
        <v>44114</v>
      </c>
      <c r="L288" s="47">
        <v>95.938400000000001</v>
      </c>
    </row>
    <row r="289" spans="11:12" x14ac:dyDescent="0.25">
      <c r="K289" s="74">
        <v>44121</v>
      </c>
      <c r="L289" s="47">
        <v>97.355199999999996</v>
      </c>
    </row>
    <row r="290" spans="11:12" x14ac:dyDescent="0.25">
      <c r="K290" s="74">
        <v>44128</v>
      </c>
      <c r="L290" s="47">
        <v>96.870400000000004</v>
      </c>
    </row>
    <row r="291" spans="11:12" x14ac:dyDescent="0.25">
      <c r="K291" s="74">
        <v>44135</v>
      </c>
      <c r="L291" s="47">
        <v>98.055999999999997</v>
      </c>
    </row>
    <row r="292" spans="11:12" x14ac:dyDescent="0.25">
      <c r="K292" s="74">
        <v>44142</v>
      </c>
      <c r="L292" s="47">
        <v>98.568399999999997</v>
      </c>
    </row>
    <row r="293" spans="11:12" x14ac:dyDescent="0.25">
      <c r="K293" s="74">
        <v>44149</v>
      </c>
      <c r="L293" s="47">
        <v>99.968100000000007</v>
      </c>
    </row>
    <row r="294" spans="11:12" x14ac:dyDescent="0.25">
      <c r="K294" s="74">
        <v>44156</v>
      </c>
      <c r="L294" s="47">
        <v>98.709199999999996</v>
      </c>
    </row>
    <row r="295" spans="11:12" x14ac:dyDescent="0.25">
      <c r="K295" s="74">
        <v>44163</v>
      </c>
      <c r="L295" s="47">
        <v>100.5759</v>
      </c>
    </row>
    <row r="296" spans="11:12" x14ac:dyDescent="0.25">
      <c r="K296" s="74">
        <v>44170</v>
      </c>
      <c r="L296" s="47">
        <v>100.91160000000001</v>
      </c>
    </row>
    <row r="297" spans="11:12" x14ac:dyDescent="0.25">
      <c r="K297" s="74">
        <v>44177</v>
      </c>
      <c r="L297" s="47">
        <v>102.0621</v>
      </c>
    </row>
    <row r="298" spans="11:12" x14ac:dyDescent="0.25">
      <c r="K298" s="74">
        <v>44184</v>
      </c>
      <c r="L298" s="47">
        <v>101.45440000000001</v>
      </c>
    </row>
    <row r="299" spans="11:12" x14ac:dyDescent="0.25">
      <c r="K299" s="74">
        <v>44191</v>
      </c>
      <c r="L299" s="47">
        <v>88.567800000000005</v>
      </c>
    </row>
    <row r="300" spans="11:12" x14ac:dyDescent="0.25">
      <c r="K300" s="74">
        <v>44198</v>
      </c>
      <c r="L300" s="47">
        <v>79.508200000000002</v>
      </c>
    </row>
    <row r="301" spans="11:12" x14ac:dyDescent="0.25">
      <c r="K301" s="74">
        <v>44205</v>
      </c>
      <c r="L301" s="47">
        <v>84.558599999999998</v>
      </c>
    </row>
    <row r="302" spans="11:12" x14ac:dyDescent="0.25">
      <c r="K302" s="74">
        <v>44212</v>
      </c>
      <c r="L302" s="47">
        <v>92.345699999999994</v>
      </c>
    </row>
    <row r="303" spans="11:12" x14ac:dyDescent="0.25">
      <c r="K303" s="74">
        <v>44219</v>
      </c>
      <c r="L303" s="47">
        <v>92.104299999999995</v>
      </c>
    </row>
    <row r="304" spans="11:12" x14ac:dyDescent="0.25">
      <c r="K304" s="74">
        <v>44226</v>
      </c>
      <c r="L304" s="47">
        <v>92.156300000000002</v>
      </c>
    </row>
    <row r="305" spans="11:12" x14ac:dyDescent="0.25">
      <c r="K305" s="74" t="s">
        <v>53</v>
      </c>
      <c r="L305" s="47" t="s">
        <v>53</v>
      </c>
    </row>
    <row r="306" spans="11:12" x14ac:dyDescent="0.25">
      <c r="K306" s="74" t="s">
        <v>53</v>
      </c>
      <c r="L306" s="47" t="s">
        <v>53</v>
      </c>
    </row>
    <row r="307" spans="11:12" x14ac:dyDescent="0.25">
      <c r="K307" s="74" t="s">
        <v>53</v>
      </c>
      <c r="L307" s="47" t="s">
        <v>53</v>
      </c>
    </row>
    <row r="308" spans="11:12" x14ac:dyDescent="0.25">
      <c r="K308" s="74" t="s">
        <v>53</v>
      </c>
      <c r="L308" s="47" t="s">
        <v>53</v>
      </c>
    </row>
    <row r="309" spans="11:12" x14ac:dyDescent="0.25">
      <c r="K309" s="74" t="s">
        <v>53</v>
      </c>
      <c r="L309" s="47" t="s">
        <v>53</v>
      </c>
    </row>
    <row r="310" spans="11:12" x14ac:dyDescent="0.25">
      <c r="K310" s="74" t="s">
        <v>53</v>
      </c>
      <c r="L310" s="47" t="s">
        <v>53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E0E01-CDDD-4ED1-8DB1-F2EDEE4AD1F3}">
  <sheetPr codeName="Sheet9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24</v>
      </c>
    </row>
    <row r="2" spans="1:12" ht="19.5" customHeight="1" x14ac:dyDescent="0.3">
      <c r="A2" s="7" t="str">
        <f>"Weekly Payroll Jobs and Wages in Australia - " &amp;$L$1</f>
        <v>Weekly Payroll Jobs and Wages in Australia - Wholesale trade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44226</v>
      </c>
    </row>
    <row r="3" spans="1:12" ht="15" customHeight="1" x14ac:dyDescent="0.25">
      <c r="A3" s="38" t="str">
        <f>"Week ending "&amp;TEXT($L$2,"dddd dd mmmm yyyy")</f>
        <v>Week ending Saturday 30 January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44198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44205</v>
      </c>
    </row>
    <row r="6" spans="1:12" ht="16.5" customHeight="1" thickBot="1" x14ac:dyDescent="0.3">
      <c r="A6" s="36" t="str">
        <f>"Change in payroll jobs and total wages, "&amp;$L$1</f>
        <v>Change in payroll jobs and total wages, Wholesale trade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44212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44219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C8" s="95" t="str">
        <f>"% Change between " &amp; TEXT($L$4,"dd mmm yyyy")&amp;" and "&amp; TEXT($L$2,"dd mmm yyyy") &amp; " (monthly change)"</f>
        <v>% Change between 02 Jan 2021 and 30 Jan 2021 (monthly change)</v>
      </c>
      <c r="D8" s="78" t="str">
        <f>"% Change between " &amp; TEXT($L$7,"dd mmm yyyy")&amp;" and "&amp; TEXT($L$2,"dd mmm yyyy") &amp; " (weekly change)"</f>
        <v>% Change between 23 Jan 2021 and 30 Jan 2021 (weekly change)</v>
      </c>
      <c r="E8" s="80" t="str">
        <f>"% Change between " &amp; TEXT($L$6,"dd mmm yyyy")&amp;" and "&amp; TEXT($L$7,"dd mmm yyyy") &amp; " (weekly change)"</f>
        <v>% Change between 16 Jan 2021 and 23 Jan 2021 (weekly change)</v>
      </c>
      <c r="F8" s="93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G8" s="95" t="str">
        <f>"% Change between " &amp; TEXT($L$4,"dd mmm yyyy")&amp;" and "&amp; TEXT($L$2,"dd mmm yyyy") &amp; " (monthly change)"</f>
        <v>% Change between 02 Jan 2021 and 30 Jan 2021 (monthly change)</v>
      </c>
      <c r="H8" s="78" t="str">
        <f>"% Change between " &amp; TEXT($L$7,"dd mmm yyyy")&amp;" and "&amp; TEXT($L$2,"dd mmm yyyy") &amp; " (weekly change)"</f>
        <v>% Change between 23 Jan 2021 and 30 Jan 2021 (weekly change)</v>
      </c>
      <c r="I8" s="80" t="str">
        <f>"% Change between " &amp; TEXT($L$6,"dd mmm yyyy")&amp;" and "&amp; TEXT($L$7,"dd mmm yyyy") &amp; " (weekly change)"</f>
        <v>% Change between 16 Jan 2021 and 23 Jan 2021 (weekly change)</v>
      </c>
      <c r="J8" s="57"/>
      <c r="K8" s="43" t="s">
        <v>68</v>
      </c>
      <c r="L8" s="44">
        <v>44226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-2.6037648081017606E-2</v>
      </c>
      <c r="C11" s="32">
        <v>3.5505806226715064E-2</v>
      </c>
      <c r="D11" s="32">
        <v>5.5936721796365774E-3</v>
      </c>
      <c r="E11" s="32">
        <v>-1.2340800503775062E-3</v>
      </c>
      <c r="F11" s="32">
        <v>-9.6657511127227869E-2</v>
      </c>
      <c r="G11" s="32">
        <v>2.0837025542416843E-2</v>
      </c>
      <c r="H11" s="32">
        <v>9.4987387385796485E-3</v>
      </c>
      <c r="I11" s="68">
        <v>-4.5502941301671651E-3</v>
      </c>
      <c r="J11" s="46"/>
      <c r="K11" s="46"/>
      <c r="L11" s="47"/>
    </row>
    <row r="12" spans="1:12" x14ac:dyDescent="0.25">
      <c r="A12" s="69" t="s">
        <v>6</v>
      </c>
      <c r="B12" s="32">
        <v>-3.2596986884932067E-2</v>
      </c>
      <c r="C12" s="32">
        <v>3.3076716652503668E-2</v>
      </c>
      <c r="D12" s="32">
        <v>6.4228537994224233E-3</v>
      </c>
      <c r="E12" s="32">
        <v>-1.1377837464794371E-3</v>
      </c>
      <c r="F12" s="32">
        <v>-0.12706755114917823</v>
      </c>
      <c r="G12" s="32">
        <v>1.7897410036372019E-2</v>
      </c>
      <c r="H12" s="32">
        <v>1.282512131007052E-2</v>
      </c>
      <c r="I12" s="68">
        <v>-4.8905022896937878E-3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-2.7188036694173245E-2</v>
      </c>
      <c r="C13" s="32">
        <v>3.0800710164225586E-2</v>
      </c>
      <c r="D13" s="32">
        <v>5.539487357118178E-3</v>
      </c>
      <c r="E13" s="32">
        <v>-1.6138328530259649E-3</v>
      </c>
      <c r="F13" s="32">
        <v>-9.1622833688077665E-2</v>
      </c>
      <c r="G13" s="32">
        <v>1.2790454227971981E-2</v>
      </c>
      <c r="H13" s="32">
        <v>8.8024225736775819E-3</v>
      </c>
      <c r="I13" s="68">
        <v>-4.9540114879301766E-3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-1.7153459796403481E-2</v>
      </c>
      <c r="C14" s="32">
        <v>5.2564355009124819E-2</v>
      </c>
      <c r="D14" s="32">
        <v>6.6367352562923809E-3</v>
      </c>
      <c r="E14" s="32">
        <v>-2.1812253894637479E-4</v>
      </c>
      <c r="F14" s="32">
        <v>-7.5633797020304816E-2</v>
      </c>
      <c r="G14" s="32">
        <v>3.4276043099220832E-2</v>
      </c>
      <c r="H14" s="32">
        <v>3.5756328379836777E-3</v>
      </c>
      <c r="I14" s="68">
        <v>4.0001812901413469E-3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-3.1141084434852973E-2</v>
      </c>
      <c r="C15" s="32">
        <v>4.5273573923166444E-2</v>
      </c>
      <c r="D15" s="32">
        <v>7.0970907816334527E-3</v>
      </c>
      <c r="E15" s="32">
        <v>1.2634238787112562E-3</v>
      </c>
      <c r="F15" s="32">
        <v>-8.5720548599166224E-2</v>
      </c>
      <c r="G15" s="32">
        <v>2.728954140772677E-3</v>
      </c>
      <c r="H15" s="32">
        <v>6.8296108081959961E-3</v>
      </c>
      <c r="I15" s="68">
        <v>-1.0259834297395298E-2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-3.7064188157263089E-3</v>
      </c>
      <c r="C16" s="32">
        <v>2.6090825337617751E-2</v>
      </c>
      <c r="D16" s="32">
        <v>5.9425466178764097E-4</v>
      </c>
      <c r="E16" s="32">
        <v>-3.4283967331965037E-3</v>
      </c>
      <c r="F16" s="32">
        <v>-4.3497146913394236E-2</v>
      </c>
      <c r="G16" s="32">
        <v>4.2149129817856901E-2</v>
      </c>
      <c r="H16" s="32">
        <v>1.0800256534693409E-2</v>
      </c>
      <c r="I16" s="68">
        <v>-1.5964658071044635E-2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-8.2708016059808931E-2</v>
      </c>
      <c r="C17" s="32">
        <v>1.8852837152083746E-2</v>
      </c>
      <c r="D17" s="32">
        <v>7.5425790754257704E-3</v>
      </c>
      <c r="E17" s="32">
        <v>1.9808014627455961E-3</v>
      </c>
      <c r="F17" s="32">
        <v>-6.6871564974361308E-2</v>
      </c>
      <c r="G17" s="32">
        <v>2.4666184368727917E-2</v>
      </c>
      <c r="H17" s="32">
        <v>7.6576110352570836E-3</v>
      </c>
      <c r="I17" s="68">
        <v>1.3317354097987621E-2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-9.7362204724409485E-2</v>
      </c>
      <c r="C18" s="32">
        <v>1.7744148506860347E-2</v>
      </c>
      <c r="D18" s="32">
        <v>1.5766481334391624E-3</v>
      </c>
      <c r="E18" s="32">
        <v>-1.9817677368212383E-3</v>
      </c>
      <c r="F18" s="32">
        <v>-6.9874140839246812E-2</v>
      </c>
      <c r="G18" s="32">
        <v>7.0872055033658343E-2</v>
      </c>
      <c r="H18" s="32">
        <v>-5.8429890379219085E-4</v>
      </c>
      <c r="I18" s="68">
        <v>1.7533594105434425E-3</v>
      </c>
      <c r="J18" s="46"/>
      <c r="K18" s="46"/>
      <c r="L18" s="47"/>
    </row>
    <row r="19" spans="1:12" x14ac:dyDescent="0.25">
      <c r="A19" s="70" t="s">
        <v>1</v>
      </c>
      <c r="B19" s="32">
        <v>4.570883882149035E-2</v>
      </c>
      <c r="C19" s="32">
        <v>4.9533644237174101E-3</v>
      </c>
      <c r="D19" s="32">
        <v>-4.9901055408971828E-3</v>
      </c>
      <c r="E19" s="32">
        <v>-1.2377850162866411E-2</v>
      </c>
      <c r="F19" s="32">
        <v>6.2626063957125E-2</v>
      </c>
      <c r="G19" s="32">
        <v>1.4686208560586778E-2</v>
      </c>
      <c r="H19" s="32">
        <v>2.1530561621170952E-2</v>
      </c>
      <c r="I19" s="68">
        <v>-4.1623999208526552E-3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-3.8990065586419709E-2</v>
      </c>
      <c r="C21" s="32">
        <v>3.3884427011995344E-2</v>
      </c>
      <c r="D21" s="32">
        <v>5.93483403948869E-3</v>
      </c>
      <c r="E21" s="32">
        <v>-1.7938545365372427E-3</v>
      </c>
      <c r="F21" s="32">
        <v>-9.7622639384134402E-2</v>
      </c>
      <c r="G21" s="32">
        <v>2.7085594822117365E-2</v>
      </c>
      <c r="H21" s="32">
        <v>1.1782601311085994E-2</v>
      </c>
      <c r="I21" s="68">
        <v>-5.2462344342388834E-3</v>
      </c>
      <c r="J21" s="46"/>
      <c r="K21" s="46"/>
      <c r="L21" s="46"/>
    </row>
    <row r="22" spans="1:12" x14ac:dyDescent="0.25">
      <c r="A22" s="69" t="s">
        <v>13</v>
      </c>
      <c r="B22" s="32">
        <v>-3.2411539355230667E-2</v>
      </c>
      <c r="C22" s="32">
        <v>3.4308287053548714E-2</v>
      </c>
      <c r="D22" s="32">
        <v>4.3845164322733332E-3</v>
      </c>
      <c r="E22" s="32">
        <v>-1.1749210020217671E-4</v>
      </c>
      <c r="F22" s="32">
        <v>-0.11112316680817058</v>
      </c>
      <c r="G22" s="32">
        <v>2.7090199144725879E-3</v>
      </c>
      <c r="H22" s="32">
        <v>4.4416202960504414E-3</v>
      </c>
      <c r="I22" s="68">
        <v>-2.8770057111296987E-3</v>
      </c>
      <c r="J22" s="46"/>
      <c r="K22" s="52" t="s">
        <v>12</v>
      </c>
      <c r="L22" s="46" t="s">
        <v>60</v>
      </c>
    </row>
    <row r="23" spans="1:12" x14ac:dyDescent="0.25">
      <c r="A23" s="70" t="s">
        <v>69</v>
      </c>
      <c r="B23" s="32">
        <v>0.16549446893454212</v>
      </c>
      <c r="C23" s="32">
        <v>0.11424459287531796</v>
      </c>
      <c r="D23" s="32">
        <v>1.6668359573387415E-2</v>
      </c>
      <c r="E23" s="32">
        <v>-2.7494392590984296E-3</v>
      </c>
      <c r="F23" s="32">
        <v>0.20487062044303084</v>
      </c>
      <c r="G23" s="32">
        <v>0.14892605351537935</v>
      </c>
      <c r="H23" s="32">
        <v>-1.978949772290528E-2</v>
      </c>
      <c r="I23" s="68">
        <v>2.3154439692844697E-2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-4.6096800370971414E-2</v>
      </c>
      <c r="C24" s="32">
        <v>4.239697480269089E-2</v>
      </c>
      <c r="D24" s="32">
        <v>2.0177062276236502E-3</v>
      </c>
      <c r="E24" s="32">
        <v>-2.2235452789152177E-3</v>
      </c>
      <c r="F24" s="32">
        <v>-6.759631030709512E-2</v>
      </c>
      <c r="G24" s="32">
        <v>5.4677521563855302E-2</v>
      </c>
      <c r="H24" s="32">
        <v>8.4465618616669236E-3</v>
      </c>
      <c r="I24" s="68">
        <v>-1.1680905632663885E-3</v>
      </c>
      <c r="J24" s="46"/>
      <c r="K24" s="46" t="s">
        <v>69</v>
      </c>
      <c r="L24" s="47">
        <v>104.6</v>
      </c>
    </row>
    <row r="25" spans="1:12" x14ac:dyDescent="0.25">
      <c r="A25" s="69" t="s">
        <v>47</v>
      </c>
      <c r="B25" s="32">
        <v>-4.2089531763112142E-2</v>
      </c>
      <c r="C25" s="32">
        <v>2.5152919369786808E-2</v>
      </c>
      <c r="D25" s="32">
        <v>3.6576141151527519E-3</v>
      </c>
      <c r="E25" s="32">
        <v>-2.9469196180649249E-3</v>
      </c>
      <c r="F25" s="32">
        <v>-0.11100286559612105</v>
      </c>
      <c r="G25" s="32">
        <v>2.5014854457946045E-2</v>
      </c>
      <c r="H25" s="32">
        <v>7.7920352797185011E-3</v>
      </c>
      <c r="I25" s="68">
        <v>-9.0883052677457332E-3</v>
      </c>
      <c r="J25" s="46"/>
      <c r="K25" s="46" t="s">
        <v>46</v>
      </c>
      <c r="L25" s="47">
        <v>91.51</v>
      </c>
    </row>
    <row r="26" spans="1:12" x14ac:dyDescent="0.25">
      <c r="A26" s="69" t="s">
        <v>48</v>
      </c>
      <c r="B26" s="32">
        <v>-3.0849926014381746E-2</v>
      </c>
      <c r="C26" s="32">
        <v>2.6900627154698098E-2</v>
      </c>
      <c r="D26" s="32">
        <v>5.6469035368909015E-3</v>
      </c>
      <c r="E26" s="32">
        <v>-7.267833109017019E-4</v>
      </c>
      <c r="F26" s="32">
        <v>-0.12430396855895798</v>
      </c>
      <c r="G26" s="32">
        <v>1.6931378494400295E-2</v>
      </c>
      <c r="H26" s="32">
        <v>9.9771970027497936E-3</v>
      </c>
      <c r="I26" s="68">
        <v>-4.1712306471218819E-3</v>
      </c>
      <c r="J26" s="46"/>
      <c r="K26" s="46" t="s">
        <v>47</v>
      </c>
      <c r="L26" s="47">
        <v>93.44</v>
      </c>
    </row>
    <row r="27" spans="1:12" ht="17.25" customHeight="1" x14ac:dyDescent="0.25">
      <c r="A27" s="69" t="s">
        <v>49</v>
      </c>
      <c r="B27" s="32">
        <v>-4.9111659079413839E-3</v>
      </c>
      <c r="C27" s="32">
        <v>3.5109671478838367E-2</v>
      </c>
      <c r="D27" s="32">
        <v>7.1131469769525335E-3</v>
      </c>
      <c r="E27" s="32">
        <v>1.1745485996177418E-3</v>
      </c>
      <c r="F27" s="32">
        <v>-9.3915769716126252E-2</v>
      </c>
      <c r="G27" s="32">
        <v>1.188694114421085E-2</v>
      </c>
      <c r="H27" s="32">
        <v>1.2016737553299572E-2</v>
      </c>
      <c r="I27" s="68">
        <v>-1.2240778170565791E-3</v>
      </c>
      <c r="J27" s="59"/>
      <c r="K27" s="50" t="s">
        <v>48</v>
      </c>
      <c r="L27" s="47">
        <v>94.38</v>
      </c>
    </row>
    <row r="28" spans="1:12" x14ac:dyDescent="0.25">
      <c r="A28" s="69" t="s">
        <v>50</v>
      </c>
      <c r="B28" s="32">
        <v>2.9086113225374577E-2</v>
      </c>
      <c r="C28" s="32">
        <v>4.4464837506659638E-2</v>
      </c>
      <c r="D28" s="32">
        <v>7.7156955974195807E-3</v>
      </c>
      <c r="E28" s="32">
        <v>1.5444412983602884E-3</v>
      </c>
      <c r="F28" s="32">
        <v>-1.4687406353903198E-2</v>
      </c>
      <c r="G28" s="32">
        <v>1.3197300774509202E-2</v>
      </c>
      <c r="H28" s="32">
        <v>1.0281171967181368E-2</v>
      </c>
      <c r="I28" s="68">
        <v>-6.625759754657401E-3</v>
      </c>
      <c r="J28" s="54"/>
      <c r="K28" s="41" t="s">
        <v>49</v>
      </c>
      <c r="L28" s="47">
        <v>96.13</v>
      </c>
    </row>
    <row r="29" spans="1:12" ht="15.75" thickBot="1" x14ac:dyDescent="0.3">
      <c r="A29" s="71" t="s">
        <v>51</v>
      </c>
      <c r="B29" s="72">
        <v>1.1026631429152278E-2</v>
      </c>
      <c r="C29" s="72">
        <v>5.2983273343214066E-2</v>
      </c>
      <c r="D29" s="72">
        <v>9.3850213111426051E-3</v>
      </c>
      <c r="E29" s="72">
        <v>4.2804728903382827E-3</v>
      </c>
      <c r="F29" s="72">
        <v>6.1503776295700696E-2</v>
      </c>
      <c r="G29" s="72">
        <v>3.1818069094948775E-2</v>
      </c>
      <c r="H29" s="72">
        <v>3.7011465333982585E-3</v>
      </c>
      <c r="I29" s="73">
        <v>1.5991942864849618E-2</v>
      </c>
      <c r="J29" s="54"/>
      <c r="K29" s="41" t="s">
        <v>50</v>
      </c>
      <c r="L29" s="47">
        <v>98.53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96.02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Wholesale trade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69</v>
      </c>
      <c r="L33" s="47">
        <v>114.64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95.2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95.44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96.37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98.81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102.12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100.16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69</v>
      </c>
      <c r="L42" s="47">
        <v>116.55</v>
      </c>
    </row>
    <row r="43" spans="1:12" x14ac:dyDescent="0.25">
      <c r="K43" s="46" t="s">
        <v>46</v>
      </c>
      <c r="L43" s="47">
        <v>95.39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95.79</v>
      </c>
    </row>
    <row r="45" spans="1:12" ht="15.4" customHeight="1" x14ac:dyDescent="0.25">
      <c r="A45" s="26" t="str">
        <f>"Indexed number of payroll jobs in "&amp;$L$1&amp;" each week by age group"</f>
        <v>Indexed number of payroll jobs in Wholesale trade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96.92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99.51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102.91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101.1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92.54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93.41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92.07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91.25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95.89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89.22</v>
      </c>
    </row>
    <row r="59" spans="1:12" ht="15.4" customHeight="1" x14ac:dyDescent="0.25">
      <c r="K59" s="41" t="s">
        <v>2</v>
      </c>
      <c r="L59" s="47">
        <v>89.5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Wholesale trade each week by State and Territory</v>
      </c>
      <c r="K60" s="41" t="s">
        <v>1</v>
      </c>
      <c r="L60" s="47">
        <v>103.87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94.73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95.63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96.18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94.35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97.96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90.46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91.04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105.5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95.34</v>
      </c>
    </row>
    <row r="72" spans="1:12" ht="15.4" customHeight="1" x14ac:dyDescent="0.25">
      <c r="K72" s="46" t="s">
        <v>5</v>
      </c>
      <c r="L72" s="47">
        <v>96.23</v>
      </c>
    </row>
    <row r="73" spans="1:12" ht="15.4" customHeight="1" x14ac:dyDescent="0.25">
      <c r="K73" s="46" t="s">
        <v>44</v>
      </c>
      <c r="L73" s="47">
        <v>96.79</v>
      </c>
    </row>
    <row r="74" spans="1:12" ht="15.4" customHeight="1" x14ac:dyDescent="0.25">
      <c r="K74" s="50" t="s">
        <v>4</v>
      </c>
      <c r="L74" s="47">
        <v>95.29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Wholesale trade each week by State and Territory</v>
      </c>
      <c r="K75" s="41" t="s">
        <v>3</v>
      </c>
      <c r="L75" s="47">
        <v>98.06</v>
      </c>
    </row>
    <row r="76" spans="1:12" ht="15.4" customHeight="1" x14ac:dyDescent="0.25">
      <c r="K76" s="41" t="s">
        <v>43</v>
      </c>
      <c r="L76" s="47">
        <v>91.29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90.88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104.7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93.37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94.03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92.93</v>
      </c>
    </row>
    <row r="85" spans="1:12" ht="15.4" customHeight="1" x14ac:dyDescent="0.25">
      <c r="K85" s="50" t="s">
        <v>4</v>
      </c>
      <c r="L85" s="47">
        <v>92.39</v>
      </c>
    </row>
    <row r="86" spans="1:12" ht="15.4" customHeight="1" x14ac:dyDescent="0.25">
      <c r="K86" s="41" t="s">
        <v>3</v>
      </c>
      <c r="L86" s="47">
        <v>95.27</v>
      </c>
    </row>
    <row r="87" spans="1:12" ht="15.4" customHeight="1" x14ac:dyDescent="0.25">
      <c r="K87" s="41" t="s">
        <v>43</v>
      </c>
      <c r="L87" s="47">
        <v>88.89</v>
      </c>
    </row>
    <row r="88" spans="1:12" ht="15.4" customHeight="1" x14ac:dyDescent="0.25">
      <c r="K88" s="41" t="s">
        <v>2</v>
      </c>
      <c r="L88" s="47">
        <v>86.97</v>
      </c>
    </row>
    <row r="89" spans="1:12" ht="15.4" customHeight="1" x14ac:dyDescent="0.25">
      <c r="K89" s="41" t="s">
        <v>1</v>
      </c>
      <c r="L89" s="47">
        <v>100.47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95.97</v>
      </c>
    </row>
    <row r="92" spans="1:12" ht="15" customHeight="1" x14ac:dyDescent="0.25">
      <c r="K92" s="46" t="s">
        <v>5</v>
      </c>
      <c r="L92" s="47">
        <v>96.42</v>
      </c>
    </row>
    <row r="93" spans="1:12" ht="15" customHeight="1" x14ac:dyDescent="0.25">
      <c r="A93" s="26"/>
      <c r="K93" s="46" t="s">
        <v>44</v>
      </c>
      <c r="L93" s="47">
        <v>96.92</v>
      </c>
    </row>
    <row r="94" spans="1:12" ht="15" customHeight="1" x14ac:dyDescent="0.25">
      <c r="K94" s="50" t="s">
        <v>4</v>
      </c>
      <c r="L94" s="47">
        <v>96.15</v>
      </c>
    </row>
    <row r="95" spans="1:12" ht="15" customHeight="1" x14ac:dyDescent="0.25">
      <c r="K95" s="41" t="s">
        <v>3</v>
      </c>
      <c r="L95" s="47">
        <v>97.83</v>
      </c>
    </row>
    <row r="96" spans="1:12" ht="15" customHeight="1" x14ac:dyDescent="0.25">
      <c r="K96" s="41" t="s">
        <v>43</v>
      </c>
      <c r="L96" s="47">
        <v>89.79</v>
      </c>
    </row>
    <row r="97" spans="1:12" ht="15" customHeight="1" x14ac:dyDescent="0.25">
      <c r="K97" s="41" t="s">
        <v>2</v>
      </c>
      <c r="L97" s="47">
        <v>87.32</v>
      </c>
    </row>
    <row r="98" spans="1:12" ht="15" customHeight="1" x14ac:dyDescent="0.25">
      <c r="K98" s="41" t="s">
        <v>1</v>
      </c>
      <c r="L98" s="47">
        <v>100.12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96.49</v>
      </c>
    </row>
    <row r="101" spans="1:12" x14ac:dyDescent="0.25">
      <c r="A101" s="25"/>
      <c r="B101" s="24"/>
      <c r="K101" s="46" t="s">
        <v>5</v>
      </c>
      <c r="L101" s="47">
        <v>96.79</v>
      </c>
    </row>
    <row r="102" spans="1:12" x14ac:dyDescent="0.25">
      <c r="A102" s="25"/>
      <c r="B102" s="24"/>
      <c r="K102" s="46" t="s">
        <v>44</v>
      </c>
      <c r="L102" s="47">
        <v>97.58</v>
      </c>
    </row>
    <row r="103" spans="1:12" x14ac:dyDescent="0.25">
      <c r="A103" s="25"/>
      <c r="B103" s="24"/>
      <c r="K103" s="50" t="s">
        <v>4</v>
      </c>
      <c r="L103" s="47">
        <v>96.4</v>
      </c>
    </row>
    <row r="104" spans="1:12" x14ac:dyDescent="0.25">
      <c r="A104" s="25"/>
      <c r="B104" s="24"/>
      <c r="K104" s="41" t="s">
        <v>3</v>
      </c>
      <c r="L104" s="47">
        <v>97.69</v>
      </c>
    </row>
    <row r="105" spans="1:12" x14ac:dyDescent="0.25">
      <c r="A105" s="25"/>
      <c r="B105" s="24"/>
      <c r="K105" s="41" t="s">
        <v>43</v>
      </c>
      <c r="L105" s="47">
        <v>89.83</v>
      </c>
    </row>
    <row r="106" spans="1:12" x14ac:dyDescent="0.25">
      <c r="A106" s="25"/>
      <c r="B106" s="24"/>
      <c r="K106" s="41" t="s">
        <v>2</v>
      </c>
      <c r="L106" s="47">
        <v>87.72</v>
      </c>
    </row>
    <row r="107" spans="1:12" x14ac:dyDescent="0.25">
      <c r="A107" s="25"/>
      <c r="B107" s="24"/>
      <c r="K107" s="41" t="s">
        <v>1</v>
      </c>
      <c r="L107" s="47">
        <v>100.76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99.849000000000004</v>
      </c>
    </row>
    <row r="112" spans="1:12" x14ac:dyDescent="0.25">
      <c r="K112" s="74">
        <v>43918</v>
      </c>
      <c r="L112" s="47">
        <v>97.431700000000006</v>
      </c>
    </row>
    <row r="113" spans="11:12" x14ac:dyDescent="0.25">
      <c r="K113" s="74">
        <v>43925</v>
      </c>
      <c r="L113" s="47">
        <v>95.408100000000005</v>
      </c>
    </row>
    <row r="114" spans="11:12" x14ac:dyDescent="0.25">
      <c r="K114" s="74">
        <v>43932</v>
      </c>
      <c r="L114" s="47">
        <v>94.691500000000005</v>
      </c>
    </row>
    <row r="115" spans="11:12" x14ac:dyDescent="0.25">
      <c r="K115" s="74">
        <v>43939</v>
      </c>
      <c r="L115" s="47">
        <v>94.966300000000004</v>
      </c>
    </row>
    <row r="116" spans="11:12" x14ac:dyDescent="0.25">
      <c r="K116" s="74">
        <v>43946</v>
      </c>
      <c r="L116" s="47">
        <v>94.894800000000004</v>
      </c>
    </row>
    <row r="117" spans="11:12" x14ac:dyDescent="0.25">
      <c r="K117" s="74">
        <v>43953</v>
      </c>
      <c r="L117" s="47">
        <v>94.796599999999998</v>
      </c>
    </row>
    <row r="118" spans="11:12" x14ac:dyDescent="0.25">
      <c r="K118" s="74">
        <v>43960</v>
      </c>
      <c r="L118" s="47">
        <v>95.317099999999996</v>
      </c>
    </row>
    <row r="119" spans="11:12" x14ac:dyDescent="0.25">
      <c r="K119" s="74">
        <v>43967</v>
      </c>
      <c r="L119" s="47">
        <v>96.305300000000003</v>
      </c>
    </row>
    <row r="120" spans="11:12" x14ac:dyDescent="0.25">
      <c r="K120" s="74">
        <v>43974</v>
      </c>
      <c r="L120" s="47">
        <v>96.209800000000001</v>
      </c>
    </row>
    <row r="121" spans="11:12" x14ac:dyDescent="0.25">
      <c r="K121" s="74">
        <v>43981</v>
      </c>
      <c r="L121" s="47">
        <v>96.356300000000005</v>
      </c>
    </row>
    <row r="122" spans="11:12" x14ac:dyDescent="0.25">
      <c r="K122" s="74">
        <v>43988</v>
      </c>
      <c r="L122" s="47">
        <v>96.586200000000005</v>
      </c>
    </row>
    <row r="123" spans="11:12" x14ac:dyDescent="0.25">
      <c r="K123" s="74">
        <v>43995</v>
      </c>
      <c r="L123" s="47">
        <v>96.648700000000005</v>
      </c>
    </row>
    <row r="124" spans="11:12" x14ac:dyDescent="0.25">
      <c r="K124" s="74">
        <v>44002</v>
      </c>
      <c r="L124" s="47">
        <v>95.822500000000005</v>
      </c>
    </row>
    <row r="125" spans="11:12" x14ac:dyDescent="0.25">
      <c r="K125" s="74">
        <v>44009</v>
      </c>
      <c r="L125" s="47">
        <v>94.301599999999993</v>
      </c>
    </row>
    <row r="126" spans="11:12" x14ac:dyDescent="0.25">
      <c r="K126" s="74">
        <v>44016</v>
      </c>
      <c r="L126" s="47">
        <v>95.488100000000003</v>
      </c>
    </row>
    <row r="127" spans="11:12" x14ac:dyDescent="0.25">
      <c r="K127" s="74">
        <v>44023</v>
      </c>
      <c r="L127" s="47">
        <v>97.647099999999995</v>
      </c>
    </row>
    <row r="128" spans="11:12" x14ac:dyDescent="0.25">
      <c r="K128" s="74">
        <v>44030</v>
      </c>
      <c r="L128" s="47">
        <v>97.850200000000001</v>
      </c>
    </row>
    <row r="129" spans="1:12" x14ac:dyDescent="0.25">
      <c r="K129" s="74">
        <v>44037</v>
      </c>
      <c r="L129" s="47">
        <v>97.954700000000003</v>
      </c>
    </row>
    <row r="130" spans="1:12" x14ac:dyDescent="0.25">
      <c r="K130" s="74">
        <v>44044</v>
      </c>
      <c r="L130" s="47">
        <v>97.816000000000003</v>
      </c>
    </row>
    <row r="131" spans="1:12" x14ac:dyDescent="0.25">
      <c r="K131" s="74">
        <v>44051</v>
      </c>
      <c r="L131" s="47">
        <v>97.2791</v>
      </c>
    </row>
    <row r="132" spans="1:12" x14ac:dyDescent="0.25">
      <c r="K132" s="74">
        <v>44058</v>
      </c>
      <c r="L132" s="47">
        <v>97.606099999999998</v>
      </c>
    </row>
    <row r="133" spans="1:12" x14ac:dyDescent="0.25">
      <c r="K133" s="74">
        <v>44065</v>
      </c>
      <c r="L133" s="47">
        <v>97.519400000000005</v>
      </c>
    </row>
    <row r="134" spans="1:12" x14ac:dyDescent="0.25">
      <c r="K134" s="74">
        <v>44072</v>
      </c>
      <c r="L134" s="47">
        <v>97.348699999999994</v>
      </c>
    </row>
    <row r="135" spans="1:12" x14ac:dyDescent="0.25">
      <c r="K135" s="74">
        <v>44079</v>
      </c>
      <c r="L135" s="47">
        <v>97.513099999999994</v>
      </c>
    </row>
    <row r="136" spans="1:12" x14ac:dyDescent="0.25">
      <c r="K136" s="74">
        <v>44086</v>
      </c>
      <c r="L136" s="47">
        <v>97.797499999999999</v>
      </c>
    </row>
    <row r="137" spans="1:12" x14ac:dyDescent="0.25">
      <c r="K137" s="74">
        <v>44093</v>
      </c>
      <c r="L137" s="47">
        <v>97.634600000000006</v>
      </c>
    </row>
    <row r="138" spans="1:12" x14ac:dyDescent="0.25">
      <c r="K138" s="74">
        <v>44100</v>
      </c>
      <c r="L138" s="47">
        <v>97.274299999999997</v>
      </c>
    </row>
    <row r="139" spans="1:12" x14ac:dyDescent="0.25">
      <c r="K139" s="74">
        <v>44107</v>
      </c>
      <c r="L139" s="47">
        <v>96.873099999999994</v>
      </c>
    </row>
    <row r="140" spans="1:12" x14ac:dyDescent="0.25">
      <c r="A140" s="25"/>
      <c r="B140" s="24"/>
      <c r="K140" s="74">
        <v>44114</v>
      </c>
      <c r="L140" s="47">
        <v>96.356899999999996</v>
      </c>
    </row>
    <row r="141" spans="1:12" x14ac:dyDescent="0.25">
      <c r="A141" s="25"/>
      <c r="B141" s="24"/>
      <c r="K141" s="74">
        <v>44121</v>
      </c>
      <c r="L141" s="47">
        <v>96.661799999999999</v>
      </c>
    </row>
    <row r="142" spans="1:12" x14ac:dyDescent="0.25">
      <c r="K142" s="74">
        <v>44128</v>
      </c>
      <c r="L142" s="47">
        <v>96.808199999999999</v>
      </c>
    </row>
    <row r="143" spans="1:12" x14ac:dyDescent="0.25">
      <c r="K143" s="74">
        <v>44135</v>
      </c>
      <c r="L143" s="47">
        <v>96.913300000000007</v>
      </c>
    </row>
    <row r="144" spans="1:12" x14ac:dyDescent="0.25">
      <c r="K144" s="74">
        <v>44142</v>
      </c>
      <c r="L144" s="47">
        <v>97.034400000000005</v>
      </c>
    </row>
    <row r="145" spans="11:12" x14ac:dyDescent="0.25">
      <c r="K145" s="74">
        <v>44149</v>
      </c>
      <c r="L145" s="47">
        <v>97.901600000000002</v>
      </c>
    </row>
    <row r="146" spans="11:12" x14ac:dyDescent="0.25">
      <c r="K146" s="74">
        <v>44156</v>
      </c>
      <c r="L146" s="47">
        <v>98.338899999999995</v>
      </c>
    </row>
    <row r="147" spans="11:12" x14ac:dyDescent="0.25">
      <c r="K147" s="74">
        <v>44163</v>
      </c>
      <c r="L147" s="47">
        <v>98.731499999999997</v>
      </c>
    </row>
    <row r="148" spans="11:12" x14ac:dyDescent="0.25">
      <c r="K148" s="74">
        <v>44170</v>
      </c>
      <c r="L148" s="47">
        <v>99.566000000000003</v>
      </c>
    </row>
    <row r="149" spans="11:12" x14ac:dyDescent="0.25">
      <c r="K149" s="74">
        <v>44177</v>
      </c>
      <c r="L149" s="47">
        <v>99.961100000000002</v>
      </c>
    </row>
    <row r="150" spans="11:12" x14ac:dyDescent="0.25">
      <c r="K150" s="74">
        <v>44184</v>
      </c>
      <c r="L150" s="47">
        <v>98.938100000000006</v>
      </c>
    </row>
    <row r="151" spans="11:12" x14ac:dyDescent="0.25">
      <c r="K151" s="74">
        <v>44191</v>
      </c>
      <c r="L151" s="47">
        <v>96.093999999999994</v>
      </c>
    </row>
    <row r="152" spans="11:12" x14ac:dyDescent="0.25">
      <c r="K152" s="74">
        <v>44198</v>
      </c>
      <c r="L152" s="47">
        <v>94.056700000000006</v>
      </c>
    </row>
    <row r="153" spans="11:12" x14ac:dyDescent="0.25">
      <c r="K153" s="74">
        <v>44205</v>
      </c>
      <c r="L153" s="47">
        <v>95.264700000000005</v>
      </c>
    </row>
    <row r="154" spans="11:12" x14ac:dyDescent="0.25">
      <c r="K154" s="74">
        <v>44212</v>
      </c>
      <c r="L154" s="47">
        <v>96.974100000000007</v>
      </c>
    </row>
    <row r="155" spans="11:12" x14ac:dyDescent="0.25">
      <c r="K155" s="74">
        <v>44219</v>
      </c>
      <c r="L155" s="47">
        <v>96.854500000000002</v>
      </c>
    </row>
    <row r="156" spans="11:12" x14ac:dyDescent="0.25">
      <c r="K156" s="74">
        <v>44226</v>
      </c>
      <c r="L156" s="47">
        <v>97.396199999999993</v>
      </c>
    </row>
    <row r="157" spans="11:12" x14ac:dyDescent="0.25">
      <c r="K157" s="74" t="s">
        <v>53</v>
      </c>
      <c r="L157" s="47" t="s">
        <v>53</v>
      </c>
    </row>
    <row r="158" spans="11:12" x14ac:dyDescent="0.25">
      <c r="K158" s="74" t="s">
        <v>53</v>
      </c>
      <c r="L158" s="47" t="s">
        <v>53</v>
      </c>
    </row>
    <row r="159" spans="11:12" x14ac:dyDescent="0.25">
      <c r="K159" s="74" t="s">
        <v>53</v>
      </c>
      <c r="L159" s="47" t="s">
        <v>53</v>
      </c>
    </row>
    <row r="160" spans="11:12" x14ac:dyDescent="0.25">
      <c r="K160" s="74" t="s">
        <v>53</v>
      </c>
      <c r="L160" s="47" t="s">
        <v>53</v>
      </c>
    </row>
    <row r="161" spans="11:12" x14ac:dyDescent="0.25">
      <c r="K161" s="74" t="s">
        <v>53</v>
      </c>
      <c r="L161" s="47" t="s">
        <v>53</v>
      </c>
    </row>
    <row r="162" spans="11:12" x14ac:dyDescent="0.25">
      <c r="K162" s="74" t="s">
        <v>53</v>
      </c>
      <c r="L162" s="47" t="s">
        <v>53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99.829099999999997</v>
      </c>
    </row>
    <row r="260" spans="11:12" x14ac:dyDescent="0.25">
      <c r="K260" s="74">
        <v>43918</v>
      </c>
      <c r="L260" s="47">
        <v>96.949600000000004</v>
      </c>
    </row>
    <row r="261" spans="11:12" x14ac:dyDescent="0.25">
      <c r="K261" s="74">
        <v>43925</v>
      </c>
      <c r="L261" s="47">
        <v>96.662999999999997</v>
      </c>
    </row>
    <row r="262" spans="11:12" x14ac:dyDescent="0.25">
      <c r="K262" s="74">
        <v>43932</v>
      </c>
      <c r="L262" s="47">
        <v>90.992099999999994</v>
      </c>
    </row>
    <row r="263" spans="11:12" x14ac:dyDescent="0.25">
      <c r="K263" s="74">
        <v>43939</v>
      </c>
      <c r="L263" s="47">
        <v>89.103499999999997</v>
      </c>
    </row>
    <row r="264" spans="11:12" x14ac:dyDescent="0.25">
      <c r="K264" s="74">
        <v>43946</v>
      </c>
      <c r="L264" s="47">
        <v>89.420699999999997</v>
      </c>
    </row>
    <row r="265" spans="11:12" x14ac:dyDescent="0.25">
      <c r="K265" s="74">
        <v>43953</v>
      </c>
      <c r="L265" s="47">
        <v>90.584100000000007</v>
      </c>
    </row>
    <row r="266" spans="11:12" x14ac:dyDescent="0.25">
      <c r="K266" s="74">
        <v>43960</v>
      </c>
      <c r="L266" s="47">
        <v>87.2333</v>
      </c>
    </row>
    <row r="267" spans="11:12" x14ac:dyDescent="0.25">
      <c r="K267" s="74">
        <v>43967</v>
      </c>
      <c r="L267" s="47">
        <v>87.081999999999994</v>
      </c>
    </row>
    <row r="268" spans="11:12" x14ac:dyDescent="0.25">
      <c r="K268" s="74">
        <v>43974</v>
      </c>
      <c r="L268" s="47">
        <v>86.468000000000004</v>
      </c>
    </row>
    <row r="269" spans="11:12" x14ac:dyDescent="0.25">
      <c r="K269" s="74">
        <v>43981</v>
      </c>
      <c r="L269" s="47">
        <v>87.583399999999997</v>
      </c>
    </row>
    <row r="270" spans="11:12" x14ac:dyDescent="0.25">
      <c r="K270" s="74">
        <v>43988</v>
      </c>
      <c r="L270" s="47">
        <v>90.210700000000003</v>
      </c>
    </row>
    <row r="271" spans="11:12" x14ac:dyDescent="0.25">
      <c r="K271" s="74">
        <v>43995</v>
      </c>
      <c r="L271" s="47">
        <v>90.193600000000004</v>
      </c>
    </row>
    <row r="272" spans="11:12" x14ac:dyDescent="0.25">
      <c r="K272" s="74">
        <v>44002</v>
      </c>
      <c r="L272" s="47">
        <v>90.632099999999994</v>
      </c>
    </row>
    <row r="273" spans="11:12" x14ac:dyDescent="0.25">
      <c r="K273" s="74">
        <v>44009</v>
      </c>
      <c r="L273" s="47">
        <v>90.854799999999997</v>
      </c>
    </row>
    <row r="274" spans="11:12" x14ac:dyDescent="0.25">
      <c r="K274" s="74">
        <v>44016</v>
      </c>
      <c r="L274" s="47">
        <v>96.1511</v>
      </c>
    </row>
    <row r="275" spans="11:12" x14ac:dyDescent="0.25">
      <c r="K275" s="74">
        <v>44023</v>
      </c>
      <c r="L275" s="47">
        <v>91.232100000000003</v>
      </c>
    </row>
    <row r="276" spans="11:12" x14ac:dyDescent="0.25">
      <c r="K276" s="74">
        <v>44030</v>
      </c>
      <c r="L276" s="47">
        <v>90.054400000000001</v>
      </c>
    </row>
    <row r="277" spans="11:12" x14ac:dyDescent="0.25">
      <c r="K277" s="74">
        <v>44037</v>
      </c>
      <c r="L277" s="47">
        <v>89.855599999999995</v>
      </c>
    </row>
    <row r="278" spans="11:12" x14ac:dyDescent="0.25">
      <c r="K278" s="74">
        <v>44044</v>
      </c>
      <c r="L278" s="47">
        <v>90.745599999999996</v>
      </c>
    </row>
    <row r="279" spans="11:12" x14ac:dyDescent="0.25">
      <c r="K279" s="74">
        <v>44051</v>
      </c>
      <c r="L279" s="47">
        <v>90.5274</v>
      </c>
    </row>
    <row r="280" spans="11:12" x14ac:dyDescent="0.25">
      <c r="K280" s="74">
        <v>44058</v>
      </c>
      <c r="L280" s="47">
        <v>90.431600000000003</v>
      </c>
    </row>
    <row r="281" spans="11:12" x14ac:dyDescent="0.25">
      <c r="K281" s="74">
        <v>44065</v>
      </c>
      <c r="L281" s="47">
        <v>89.4542</v>
      </c>
    </row>
    <row r="282" spans="11:12" x14ac:dyDescent="0.25">
      <c r="K282" s="74">
        <v>44072</v>
      </c>
      <c r="L282" s="47">
        <v>89.98</v>
      </c>
    </row>
    <row r="283" spans="11:12" x14ac:dyDescent="0.25">
      <c r="K283" s="74">
        <v>44079</v>
      </c>
      <c r="L283" s="47">
        <v>92.052899999999994</v>
      </c>
    </row>
    <row r="284" spans="11:12" x14ac:dyDescent="0.25">
      <c r="K284" s="74">
        <v>44086</v>
      </c>
      <c r="L284" s="47">
        <v>91.678100000000001</v>
      </c>
    </row>
    <row r="285" spans="11:12" x14ac:dyDescent="0.25">
      <c r="K285" s="74">
        <v>44093</v>
      </c>
      <c r="L285" s="47">
        <v>92.326300000000003</v>
      </c>
    </row>
    <row r="286" spans="11:12" x14ac:dyDescent="0.25">
      <c r="K286" s="74">
        <v>44100</v>
      </c>
      <c r="L286" s="47">
        <v>92.136899999999997</v>
      </c>
    </row>
    <row r="287" spans="11:12" x14ac:dyDescent="0.25">
      <c r="K287" s="74">
        <v>44107</v>
      </c>
      <c r="L287" s="47">
        <v>90.997799999999998</v>
      </c>
    </row>
    <row r="288" spans="11:12" x14ac:dyDescent="0.25">
      <c r="K288" s="74">
        <v>44114</v>
      </c>
      <c r="L288" s="47">
        <v>88.718900000000005</v>
      </c>
    </row>
    <row r="289" spans="11:12" x14ac:dyDescent="0.25">
      <c r="K289" s="74">
        <v>44121</v>
      </c>
      <c r="L289" s="47">
        <v>89.137699999999995</v>
      </c>
    </row>
    <row r="290" spans="11:12" x14ac:dyDescent="0.25">
      <c r="K290" s="74">
        <v>44128</v>
      </c>
      <c r="L290" s="47">
        <v>88.595100000000002</v>
      </c>
    </row>
    <row r="291" spans="11:12" x14ac:dyDescent="0.25">
      <c r="K291" s="74">
        <v>44135</v>
      </c>
      <c r="L291" s="47">
        <v>89.215100000000007</v>
      </c>
    </row>
    <row r="292" spans="11:12" x14ac:dyDescent="0.25">
      <c r="K292" s="74">
        <v>44142</v>
      </c>
      <c r="L292" s="47">
        <v>91.622600000000006</v>
      </c>
    </row>
    <row r="293" spans="11:12" x14ac:dyDescent="0.25">
      <c r="K293" s="74">
        <v>44149</v>
      </c>
      <c r="L293" s="47">
        <v>90.948599999999999</v>
      </c>
    </row>
    <row r="294" spans="11:12" x14ac:dyDescent="0.25">
      <c r="K294" s="74">
        <v>44156</v>
      </c>
      <c r="L294" s="47">
        <v>91.411699999999996</v>
      </c>
    </row>
    <row r="295" spans="11:12" x14ac:dyDescent="0.25">
      <c r="K295" s="74">
        <v>44163</v>
      </c>
      <c r="L295" s="47">
        <v>91.865799999999993</v>
      </c>
    </row>
    <row r="296" spans="11:12" x14ac:dyDescent="0.25">
      <c r="K296" s="74">
        <v>44170</v>
      </c>
      <c r="L296" s="47">
        <v>94.678200000000004</v>
      </c>
    </row>
    <row r="297" spans="11:12" x14ac:dyDescent="0.25">
      <c r="K297" s="74">
        <v>44177</v>
      </c>
      <c r="L297" s="47">
        <v>95.632800000000003</v>
      </c>
    </row>
    <row r="298" spans="11:12" x14ac:dyDescent="0.25">
      <c r="K298" s="74">
        <v>44184</v>
      </c>
      <c r="L298" s="47">
        <v>96.43</v>
      </c>
    </row>
    <row r="299" spans="11:12" x14ac:dyDescent="0.25">
      <c r="K299" s="74">
        <v>44191</v>
      </c>
      <c r="L299" s="47">
        <v>92.413200000000003</v>
      </c>
    </row>
    <row r="300" spans="11:12" x14ac:dyDescent="0.25">
      <c r="K300" s="74">
        <v>44198</v>
      </c>
      <c r="L300" s="47">
        <v>88.490399999999994</v>
      </c>
    </row>
    <row r="301" spans="11:12" x14ac:dyDescent="0.25">
      <c r="K301" s="74">
        <v>44205</v>
      </c>
      <c r="L301" s="47">
        <v>88.173000000000002</v>
      </c>
    </row>
    <row r="302" spans="11:12" x14ac:dyDescent="0.25">
      <c r="K302" s="74">
        <v>44212</v>
      </c>
      <c r="L302" s="47">
        <v>89.893299999999996</v>
      </c>
    </row>
    <row r="303" spans="11:12" x14ac:dyDescent="0.25">
      <c r="K303" s="74">
        <v>44219</v>
      </c>
      <c r="L303" s="47">
        <v>89.484300000000005</v>
      </c>
    </row>
    <row r="304" spans="11:12" x14ac:dyDescent="0.25">
      <c r="K304" s="74">
        <v>44226</v>
      </c>
      <c r="L304" s="47">
        <v>90.334199999999996</v>
      </c>
    </row>
    <row r="305" spans="11:12" x14ac:dyDescent="0.25">
      <c r="K305" s="74" t="s">
        <v>53</v>
      </c>
      <c r="L305" s="47" t="s">
        <v>53</v>
      </c>
    </row>
    <row r="306" spans="11:12" x14ac:dyDescent="0.25">
      <c r="K306" s="74" t="s">
        <v>53</v>
      </c>
      <c r="L306" s="47" t="s">
        <v>53</v>
      </c>
    </row>
    <row r="307" spans="11:12" x14ac:dyDescent="0.25">
      <c r="K307" s="74" t="s">
        <v>53</v>
      </c>
      <c r="L307" s="47" t="s">
        <v>53</v>
      </c>
    </row>
    <row r="308" spans="11:12" x14ac:dyDescent="0.25">
      <c r="K308" s="74" t="s">
        <v>53</v>
      </c>
      <c r="L308" s="47" t="s">
        <v>53</v>
      </c>
    </row>
    <row r="309" spans="11:12" x14ac:dyDescent="0.25">
      <c r="K309" s="74" t="s">
        <v>53</v>
      </c>
      <c r="L309" s="47" t="s">
        <v>53</v>
      </c>
    </row>
    <row r="310" spans="11:12" x14ac:dyDescent="0.25">
      <c r="K310" s="74" t="s">
        <v>53</v>
      </c>
      <c r="L310" s="47" t="s">
        <v>53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4B1BA-7608-456C-9753-1A22068C412B}">
  <sheetPr codeName="Sheet10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25</v>
      </c>
    </row>
    <row r="2" spans="1:12" ht="19.5" customHeight="1" x14ac:dyDescent="0.3">
      <c r="A2" s="7" t="str">
        <f>"Weekly Payroll Jobs and Wages in Australia - " &amp;$L$1</f>
        <v>Weekly Payroll Jobs and Wages in Australia - Retail trade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44226</v>
      </c>
    </row>
    <row r="3" spans="1:12" ht="15" customHeight="1" x14ac:dyDescent="0.25">
      <c r="A3" s="38" t="str">
        <f>"Week ending "&amp;TEXT($L$2,"dddd dd mmmm yyyy")</f>
        <v>Week ending Saturday 30 January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44198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44205</v>
      </c>
    </row>
    <row r="6" spans="1:12" ht="16.5" customHeight="1" thickBot="1" x14ac:dyDescent="0.3">
      <c r="A6" s="36" t="str">
        <f>"Change in payroll jobs and total wages, "&amp;$L$1</f>
        <v>Change in payroll jobs and total wages, Retail trade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44212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44219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C8" s="95" t="str">
        <f>"% Change between " &amp; TEXT($L$4,"dd mmm yyyy")&amp;" and "&amp; TEXT($L$2,"dd mmm yyyy") &amp; " (monthly change)"</f>
        <v>% Change between 02 Jan 2021 and 30 Jan 2021 (monthly change)</v>
      </c>
      <c r="D8" s="78" t="str">
        <f>"% Change between " &amp; TEXT($L$7,"dd mmm yyyy")&amp;" and "&amp; TEXT($L$2,"dd mmm yyyy") &amp; " (weekly change)"</f>
        <v>% Change between 23 Jan 2021 and 30 Jan 2021 (weekly change)</v>
      </c>
      <c r="E8" s="80" t="str">
        <f>"% Change between " &amp; TEXT($L$6,"dd mmm yyyy")&amp;" and "&amp; TEXT($L$7,"dd mmm yyyy") &amp; " (weekly change)"</f>
        <v>% Change between 16 Jan 2021 and 23 Jan 2021 (weekly change)</v>
      </c>
      <c r="F8" s="93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G8" s="95" t="str">
        <f>"% Change between " &amp; TEXT($L$4,"dd mmm yyyy")&amp;" and "&amp; TEXT($L$2,"dd mmm yyyy") &amp; " (monthly change)"</f>
        <v>% Change between 02 Jan 2021 and 30 Jan 2021 (monthly change)</v>
      </c>
      <c r="H8" s="78" t="str">
        <f>"% Change between " &amp; TEXT($L$7,"dd mmm yyyy")&amp;" and "&amp; TEXT($L$2,"dd mmm yyyy") &amp; " (weekly change)"</f>
        <v>% Change between 23 Jan 2021 and 30 Jan 2021 (weekly change)</v>
      </c>
      <c r="I8" s="80" t="str">
        <f>"% Change between " &amp; TEXT($L$6,"dd mmm yyyy")&amp;" and "&amp; TEXT($L$7,"dd mmm yyyy") &amp; " (weekly change)"</f>
        <v>% Change between 16 Jan 2021 and 23 Jan 2021 (weekly change)</v>
      </c>
      <c r="J8" s="57"/>
      <c r="K8" s="43" t="s">
        <v>68</v>
      </c>
      <c r="L8" s="44">
        <v>44226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6.6701003874800602E-3</v>
      </c>
      <c r="C11" s="32">
        <v>2.2064273229722708E-2</v>
      </c>
      <c r="D11" s="32">
        <v>2.0541824799132691E-2</v>
      </c>
      <c r="E11" s="32">
        <v>-9.1056956168148462E-3</v>
      </c>
      <c r="F11" s="32">
        <v>6.9780804186090339E-3</v>
      </c>
      <c r="G11" s="32">
        <v>-2.3963112561171229E-2</v>
      </c>
      <c r="H11" s="32">
        <v>1.3673127330498858E-2</v>
      </c>
      <c r="I11" s="68">
        <v>-1.7906094348292378E-2</v>
      </c>
      <c r="J11" s="46"/>
      <c r="K11" s="46"/>
      <c r="L11" s="47"/>
    </row>
    <row r="12" spans="1:12" x14ac:dyDescent="0.25">
      <c r="A12" s="69" t="s">
        <v>6</v>
      </c>
      <c r="B12" s="32">
        <v>2.4095536226342862E-3</v>
      </c>
      <c r="C12" s="32">
        <v>2.6902407902104963E-2</v>
      </c>
      <c r="D12" s="32">
        <v>2.1949004668329275E-2</v>
      </c>
      <c r="E12" s="32">
        <v>-8.1910025823404009E-3</v>
      </c>
      <c r="F12" s="32">
        <v>-2.1054877896342639E-3</v>
      </c>
      <c r="G12" s="32">
        <v>-1.7050366618349577E-2</v>
      </c>
      <c r="H12" s="32">
        <v>8.2684528585468264E-3</v>
      </c>
      <c r="I12" s="68">
        <v>-2.6140564406325728E-2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1.9695305875648828E-3</v>
      </c>
      <c r="C13" s="32">
        <v>1.3639466902911179E-2</v>
      </c>
      <c r="D13" s="32">
        <v>1.9481438789906047E-2</v>
      </c>
      <c r="E13" s="32">
        <v>-1.0655304739616622E-2</v>
      </c>
      <c r="F13" s="32">
        <v>6.9324562881489804E-3</v>
      </c>
      <c r="G13" s="32">
        <v>-3.9532029680496183E-2</v>
      </c>
      <c r="H13" s="32">
        <v>1.9421018629799169E-2</v>
      </c>
      <c r="I13" s="68">
        <v>-1.5211739635327848E-2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2.3128469284339648E-2</v>
      </c>
      <c r="C14" s="32">
        <v>2.7892762896709611E-2</v>
      </c>
      <c r="D14" s="32">
        <v>2.3256910380099916E-2</v>
      </c>
      <c r="E14" s="32">
        <v>-8.267702012283995E-3</v>
      </c>
      <c r="F14" s="32">
        <v>1.5754680381190989E-2</v>
      </c>
      <c r="G14" s="32">
        <v>-1.7275516440838912E-2</v>
      </c>
      <c r="H14" s="32">
        <v>9.8812460551522818E-3</v>
      </c>
      <c r="I14" s="68">
        <v>-1.7008838478319688E-2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-5.8353180920843739E-3</v>
      </c>
      <c r="C15" s="32">
        <v>1.9151847499673469E-2</v>
      </c>
      <c r="D15" s="32">
        <v>1.6444513894314561E-2</v>
      </c>
      <c r="E15" s="32">
        <v>-6.3531086239244638E-3</v>
      </c>
      <c r="F15" s="32">
        <v>6.5195157355379951E-3</v>
      </c>
      <c r="G15" s="32">
        <v>-3.4531807544085691E-2</v>
      </c>
      <c r="H15" s="32">
        <v>-2.3521669180133209E-3</v>
      </c>
      <c r="I15" s="68">
        <v>-4.3793606488502501E-3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1.0544225018185749E-2</v>
      </c>
      <c r="C16" s="32">
        <v>1.3776262207647161E-2</v>
      </c>
      <c r="D16" s="32">
        <v>1.6147358154907643E-2</v>
      </c>
      <c r="E16" s="32">
        <v>-1.2581588615044437E-2</v>
      </c>
      <c r="F16" s="32">
        <v>1.7946669014626382E-2</v>
      </c>
      <c r="G16" s="32">
        <v>-1.7768020624476466E-2</v>
      </c>
      <c r="H16" s="32">
        <v>2.5358704598737791E-2</v>
      </c>
      <c r="I16" s="68">
        <v>-9.2551178830494463E-3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-1.8632270413713181E-3</v>
      </c>
      <c r="C17" s="32">
        <v>3.4639700577200561E-2</v>
      </c>
      <c r="D17" s="32">
        <v>2.3014535402175795E-2</v>
      </c>
      <c r="E17" s="32">
        <v>-7.3470832964503963E-3</v>
      </c>
      <c r="F17" s="32">
        <v>2.6463144500864733E-2</v>
      </c>
      <c r="G17" s="32">
        <v>1.2100526359844155E-2</v>
      </c>
      <c r="H17" s="32">
        <v>4.0700535318426212E-2</v>
      </c>
      <c r="I17" s="68">
        <v>-3.8100492277157727E-3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1.4960027409776089E-2</v>
      </c>
      <c r="C18" s="32">
        <v>5.0968543046357562E-2</v>
      </c>
      <c r="D18" s="32">
        <v>2.2080506037952752E-2</v>
      </c>
      <c r="E18" s="32">
        <v>3.2306449751933197E-3</v>
      </c>
      <c r="F18" s="32">
        <v>3.7030078442826353E-2</v>
      </c>
      <c r="G18" s="32">
        <v>1.8359983220270104E-2</v>
      </c>
      <c r="H18" s="32">
        <v>2.3771877820383924E-2</v>
      </c>
      <c r="I18" s="68">
        <v>-9.7265067197471744E-4</v>
      </c>
      <c r="J18" s="46"/>
      <c r="K18" s="46"/>
      <c r="L18" s="47"/>
    </row>
    <row r="19" spans="1:12" x14ac:dyDescent="0.25">
      <c r="A19" s="70" t="s">
        <v>1</v>
      </c>
      <c r="B19" s="32">
        <v>-2.7096181603458724E-4</v>
      </c>
      <c r="C19" s="32">
        <v>3.5040755332156115E-2</v>
      </c>
      <c r="D19" s="32">
        <v>2.0074307136162872E-2</v>
      </c>
      <c r="E19" s="32">
        <v>-9.8760522303970033E-3</v>
      </c>
      <c r="F19" s="32">
        <v>-2.7324193526903517E-2</v>
      </c>
      <c r="G19" s="32">
        <v>-2.9848535153221722E-2</v>
      </c>
      <c r="H19" s="32">
        <v>3.1972763668710602E-2</v>
      </c>
      <c r="I19" s="68">
        <v>-4.7087721332469079E-2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-2.4964164674587841E-2</v>
      </c>
      <c r="C21" s="32">
        <v>2.0332761506663077E-2</v>
      </c>
      <c r="D21" s="32">
        <v>1.8519577569455103E-2</v>
      </c>
      <c r="E21" s="32">
        <v>-8.1649190031793939E-3</v>
      </c>
      <c r="F21" s="32">
        <v>-2.3804824909351985E-2</v>
      </c>
      <c r="G21" s="32">
        <v>-8.2267062404756119E-3</v>
      </c>
      <c r="H21" s="32">
        <v>-2.0753373630413297E-3</v>
      </c>
      <c r="I21" s="68">
        <v>-2.399894413461845E-2</v>
      </c>
      <c r="J21" s="46"/>
      <c r="K21" s="46"/>
      <c r="L21" s="46"/>
    </row>
    <row r="22" spans="1:12" x14ac:dyDescent="0.25">
      <c r="A22" s="69" t="s">
        <v>13</v>
      </c>
      <c r="B22" s="32">
        <v>-3.5511437389527223E-2</v>
      </c>
      <c r="C22" s="32">
        <v>1.5661914534326637E-2</v>
      </c>
      <c r="D22" s="32">
        <v>1.8041679648284736E-2</v>
      </c>
      <c r="E22" s="32">
        <v>-1.1068548241789156E-2</v>
      </c>
      <c r="F22" s="32">
        <v>7.0232624131576493E-3</v>
      </c>
      <c r="G22" s="32">
        <v>-3.8840232909701178E-2</v>
      </c>
      <c r="H22" s="32">
        <v>2.9242911013963369E-2</v>
      </c>
      <c r="I22" s="68">
        <v>-1.2207351103327047E-2</v>
      </c>
      <c r="J22" s="46"/>
      <c r="K22" s="52" t="s">
        <v>12</v>
      </c>
      <c r="L22" s="46" t="s">
        <v>60</v>
      </c>
    </row>
    <row r="23" spans="1:12" x14ac:dyDescent="0.25">
      <c r="A23" s="70" t="s">
        <v>69</v>
      </c>
      <c r="B23" s="32">
        <v>7.747846350868115E-2</v>
      </c>
      <c r="C23" s="32">
        <v>5.7323050933587805E-2</v>
      </c>
      <c r="D23" s="32">
        <v>5.1582067533602949E-2</v>
      </c>
      <c r="E23" s="32">
        <v>-7.6519028093123831E-3</v>
      </c>
      <c r="F23" s="32">
        <v>0.21916292542226934</v>
      </c>
      <c r="G23" s="32">
        <v>-7.0400159918080907E-2</v>
      </c>
      <c r="H23" s="32">
        <v>6.7319667734592414E-2</v>
      </c>
      <c r="I23" s="68">
        <v>2.3515755068759248E-5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8.6717525183184208E-3</v>
      </c>
      <c r="C24" s="32">
        <v>1.0939876005320981E-2</v>
      </c>
      <c r="D24" s="32">
        <v>1.8873107341853101E-2</v>
      </c>
      <c r="E24" s="32">
        <v>-1.474531237218657E-2</v>
      </c>
      <c r="F24" s="32">
        <v>2.8377427826272728E-2</v>
      </c>
      <c r="G24" s="32">
        <v>-4.4406060690765581E-2</v>
      </c>
      <c r="H24" s="32">
        <v>3.2694758308370098E-2</v>
      </c>
      <c r="I24" s="68">
        <v>-1.534939462655327E-2</v>
      </c>
      <c r="J24" s="46"/>
      <c r="K24" s="46" t="s">
        <v>69</v>
      </c>
      <c r="L24" s="47">
        <v>101.91</v>
      </c>
    </row>
    <row r="25" spans="1:12" x14ac:dyDescent="0.25">
      <c r="A25" s="69" t="s">
        <v>47</v>
      </c>
      <c r="B25" s="32">
        <v>-1.255565584390439E-5</v>
      </c>
      <c r="C25" s="32">
        <v>1.7702050137274661E-2</v>
      </c>
      <c r="D25" s="32">
        <v>1.5752539195550197E-2</v>
      </c>
      <c r="E25" s="32">
        <v>-9.0497507892519646E-3</v>
      </c>
      <c r="F25" s="32">
        <v>-6.6375715940734104E-3</v>
      </c>
      <c r="G25" s="32">
        <v>-7.7469845943881621E-3</v>
      </c>
      <c r="H25" s="32">
        <v>4.688288997801271E-3</v>
      </c>
      <c r="I25" s="68">
        <v>-1.6964652809594916E-2</v>
      </c>
      <c r="J25" s="46"/>
      <c r="K25" s="46" t="s">
        <v>46</v>
      </c>
      <c r="L25" s="47">
        <v>99.78</v>
      </c>
    </row>
    <row r="26" spans="1:12" x14ac:dyDescent="0.25">
      <c r="A26" s="69" t="s">
        <v>48</v>
      </c>
      <c r="B26" s="32">
        <v>-1.2416012488563943E-2</v>
      </c>
      <c r="C26" s="32">
        <v>1.8900058746262438E-2</v>
      </c>
      <c r="D26" s="32">
        <v>1.5114293981481453E-2</v>
      </c>
      <c r="E26" s="32">
        <v>-6.2280661625832012E-3</v>
      </c>
      <c r="F26" s="32">
        <v>-2.8932851115929248E-2</v>
      </c>
      <c r="G26" s="32">
        <v>-6.8879611775125582E-3</v>
      </c>
      <c r="H26" s="32">
        <v>1.9349099861529773E-3</v>
      </c>
      <c r="I26" s="68">
        <v>-2.3699822339893872E-2</v>
      </c>
      <c r="J26" s="46"/>
      <c r="K26" s="46" t="s">
        <v>47</v>
      </c>
      <c r="L26" s="47">
        <v>98.26</v>
      </c>
    </row>
    <row r="27" spans="1:12" ht="17.25" customHeight="1" x14ac:dyDescent="0.25">
      <c r="A27" s="69" t="s">
        <v>49</v>
      </c>
      <c r="B27" s="32">
        <v>1.0264567732631846E-4</v>
      </c>
      <c r="C27" s="32">
        <v>2.0352907853539381E-2</v>
      </c>
      <c r="D27" s="32">
        <v>1.2493486170932044E-2</v>
      </c>
      <c r="E27" s="32">
        <v>-4.4015882019284858E-3</v>
      </c>
      <c r="F27" s="32">
        <v>-7.5359491069630913E-3</v>
      </c>
      <c r="G27" s="32">
        <v>-1.0234317593792452E-2</v>
      </c>
      <c r="H27" s="32">
        <v>1.0098826374080883E-3</v>
      </c>
      <c r="I27" s="68">
        <v>-2.3731524647449542E-2</v>
      </c>
      <c r="J27" s="59"/>
      <c r="K27" s="50" t="s">
        <v>48</v>
      </c>
      <c r="L27" s="47">
        <v>96.93</v>
      </c>
    </row>
    <row r="28" spans="1:12" x14ac:dyDescent="0.25">
      <c r="A28" s="69" t="s">
        <v>50</v>
      </c>
      <c r="B28" s="32">
        <v>2.6146298095128362E-2</v>
      </c>
      <c r="C28" s="32">
        <v>2.4813377618468246E-2</v>
      </c>
      <c r="D28" s="32">
        <v>1.0802614294286528E-2</v>
      </c>
      <c r="E28" s="32">
        <v>-2.1200155359917261E-3</v>
      </c>
      <c r="F28" s="32">
        <v>3.8513878442809846E-2</v>
      </c>
      <c r="G28" s="32">
        <v>-1.7433984159954341E-2</v>
      </c>
      <c r="H28" s="32">
        <v>3.0157163164303835E-3</v>
      </c>
      <c r="I28" s="68">
        <v>-2.166450552299537E-2</v>
      </c>
      <c r="J28" s="54"/>
      <c r="K28" s="41" t="s">
        <v>49</v>
      </c>
      <c r="L28" s="47">
        <v>98.02</v>
      </c>
    </row>
    <row r="29" spans="1:12" ht="15.75" thickBot="1" x14ac:dyDescent="0.3">
      <c r="A29" s="71" t="s">
        <v>51</v>
      </c>
      <c r="B29" s="72">
        <v>1.2683250815119118E-2</v>
      </c>
      <c r="C29" s="72">
        <v>3.2762315270935982E-2</v>
      </c>
      <c r="D29" s="72">
        <v>1.3172647094357837E-2</v>
      </c>
      <c r="E29" s="72">
        <v>-3.8512456372608028E-3</v>
      </c>
      <c r="F29" s="72">
        <v>8.000411371537286E-3</v>
      </c>
      <c r="G29" s="72">
        <v>-1.9008989798528497E-2</v>
      </c>
      <c r="H29" s="72">
        <v>7.797743853076966E-3</v>
      </c>
      <c r="I29" s="73">
        <v>-9.2570765636806884E-3</v>
      </c>
      <c r="J29" s="54"/>
      <c r="K29" s="41" t="s">
        <v>50</v>
      </c>
      <c r="L29" s="47">
        <v>100.13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98.06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Retail trade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69</v>
      </c>
      <c r="L33" s="47">
        <v>102.46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99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98.45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97.29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98.78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101.52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99.95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69</v>
      </c>
      <c r="L42" s="47">
        <v>107.75</v>
      </c>
    </row>
    <row r="43" spans="1:12" x14ac:dyDescent="0.25">
      <c r="K43" s="46" t="s">
        <v>46</v>
      </c>
      <c r="L43" s="47">
        <v>100.87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100</v>
      </c>
    </row>
    <row r="45" spans="1:12" ht="15.4" customHeight="1" x14ac:dyDescent="0.25">
      <c r="A45" s="26" t="str">
        <f>"Indexed number of payroll jobs in "&amp;$L$1&amp;" each week by age group"</f>
        <v>Indexed number of payroll jobs in Retail trade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98.76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100.01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102.61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101.27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94.66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95.73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97.49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94.19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95.92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93.84</v>
      </c>
    </row>
    <row r="59" spans="1:12" ht="15.4" customHeight="1" x14ac:dyDescent="0.25">
      <c r="K59" s="41" t="s">
        <v>2</v>
      </c>
      <c r="L59" s="47">
        <v>95.03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Retail trade each week by State and Territory</v>
      </c>
      <c r="K60" s="41" t="s">
        <v>1</v>
      </c>
      <c r="L60" s="47">
        <v>93.24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95.01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95.59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97.74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94.67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95.57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94.92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96.28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94.31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97.04</v>
      </c>
    </row>
    <row r="72" spans="1:12" ht="15.4" customHeight="1" x14ac:dyDescent="0.25">
      <c r="K72" s="46" t="s">
        <v>5</v>
      </c>
      <c r="L72" s="47">
        <v>97.28</v>
      </c>
    </row>
    <row r="73" spans="1:12" ht="15.4" customHeight="1" x14ac:dyDescent="0.25">
      <c r="K73" s="46" t="s">
        <v>44</v>
      </c>
      <c r="L73" s="47">
        <v>99.64</v>
      </c>
    </row>
    <row r="74" spans="1:12" ht="15.4" customHeight="1" x14ac:dyDescent="0.25">
      <c r="K74" s="50" t="s">
        <v>4</v>
      </c>
      <c r="L74" s="47">
        <v>95.92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Retail trade each week by State and Territory</v>
      </c>
      <c r="K75" s="41" t="s">
        <v>3</v>
      </c>
      <c r="L75" s="47">
        <v>96.84</v>
      </c>
    </row>
    <row r="76" spans="1:12" ht="15.4" customHeight="1" x14ac:dyDescent="0.25">
      <c r="K76" s="41" t="s">
        <v>43</v>
      </c>
      <c r="L76" s="47">
        <v>96.52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98.66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96.24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94.2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96.27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95.05</v>
      </c>
    </row>
    <row r="85" spans="1:12" ht="15.4" customHeight="1" x14ac:dyDescent="0.25">
      <c r="K85" s="50" t="s">
        <v>4</v>
      </c>
      <c r="L85" s="47">
        <v>93.65</v>
      </c>
    </row>
    <row r="86" spans="1:12" ht="15.4" customHeight="1" x14ac:dyDescent="0.25">
      <c r="K86" s="41" t="s">
        <v>3</v>
      </c>
      <c r="L86" s="47">
        <v>95.51</v>
      </c>
    </row>
    <row r="87" spans="1:12" ht="15.4" customHeight="1" x14ac:dyDescent="0.25">
      <c r="K87" s="41" t="s">
        <v>43</v>
      </c>
      <c r="L87" s="47">
        <v>92.74</v>
      </c>
    </row>
    <row r="88" spans="1:12" ht="15.4" customHeight="1" x14ac:dyDescent="0.25">
      <c r="K88" s="41" t="s">
        <v>2</v>
      </c>
      <c r="L88" s="47">
        <v>93.34</v>
      </c>
    </row>
    <row r="89" spans="1:12" ht="15.4" customHeight="1" x14ac:dyDescent="0.25">
      <c r="K89" s="41" t="s">
        <v>1</v>
      </c>
      <c r="L89" s="47">
        <v>92.18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94.41</v>
      </c>
    </row>
    <row r="92" spans="1:12" ht="15" customHeight="1" x14ac:dyDescent="0.25">
      <c r="K92" s="46" t="s">
        <v>5</v>
      </c>
      <c r="L92" s="47">
        <v>95</v>
      </c>
    </row>
    <row r="93" spans="1:12" ht="15" customHeight="1" x14ac:dyDescent="0.25">
      <c r="A93" s="26"/>
      <c r="K93" s="46" t="s">
        <v>44</v>
      </c>
      <c r="L93" s="47">
        <v>95.26</v>
      </c>
    </row>
    <row r="94" spans="1:12" ht="15" customHeight="1" x14ac:dyDescent="0.25">
      <c r="K94" s="50" t="s">
        <v>4</v>
      </c>
      <c r="L94" s="47">
        <v>93.39</v>
      </c>
    </row>
    <row r="95" spans="1:12" ht="15" customHeight="1" x14ac:dyDescent="0.25">
      <c r="K95" s="41" t="s">
        <v>3</v>
      </c>
      <c r="L95" s="47">
        <v>95.21</v>
      </c>
    </row>
    <row r="96" spans="1:12" ht="15" customHeight="1" x14ac:dyDescent="0.25">
      <c r="K96" s="41" t="s">
        <v>43</v>
      </c>
      <c r="L96" s="47">
        <v>93.51</v>
      </c>
    </row>
    <row r="97" spans="1:12" ht="15" customHeight="1" x14ac:dyDescent="0.25">
      <c r="K97" s="41" t="s">
        <v>2</v>
      </c>
      <c r="L97" s="47">
        <v>96.46</v>
      </c>
    </row>
    <row r="98" spans="1:12" ht="15" customHeight="1" x14ac:dyDescent="0.25">
      <c r="K98" s="41" t="s">
        <v>1</v>
      </c>
      <c r="L98" s="47">
        <v>93.63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96.16</v>
      </c>
    </row>
    <row r="101" spans="1:12" x14ac:dyDescent="0.25">
      <c r="A101" s="25"/>
      <c r="B101" s="24"/>
      <c r="K101" s="46" t="s">
        <v>5</v>
      </c>
      <c r="L101" s="47">
        <v>96.59</v>
      </c>
    </row>
    <row r="102" spans="1:12" x14ac:dyDescent="0.25">
      <c r="A102" s="25"/>
      <c r="B102" s="24"/>
      <c r="K102" s="46" t="s">
        <v>44</v>
      </c>
      <c r="L102" s="47">
        <v>97.36</v>
      </c>
    </row>
    <row r="103" spans="1:12" x14ac:dyDescent="0.25">
      <c r="A103" s="25"/>
      <c r="B103" s="24"/>
      <c r="K103" s="50" t="s">
        <v>4</v>
      </c>
      <c r="L103" s="47">
        <v>94.71</v>
      </c>
    </row>
    <row r="104" spans="1:12" x14ac:dyDescent="0.25">
      <c r="A104" s="25"/>
      <c r="B104" s="24"/>
      <c r="K104" s="41" t="s">
        <v>3</v>
      </c>
      <c r="L104" s="47">
        <v>96.63</v>
      </c>
    </row>
    <row r="105" spans="1:12" x14ac:dyDescent="0.25">
      <c r="A105" s="25"/>
      <c r="B105" s="24"/>
      <c r="K105" s="41" t="s">
        <v>43</v>
      </c>
      <c r="L105" s="47">
        <v>95.59</v>
      </c>
    </row>
    <row r="106" spans="1:12" x14ac:dyDescent="0.25">
      <c r="A106" s="25"/>
      <c r="B106" s="24"/>
      <c r="K106" s="41" t="s">
        <v>2</v>
      </c>
      <c r="L106" s="47">
        <v>98.01</v>
      </c>
    </row>
    <row r="107" spans="1:12" x14ac:dyDescent="0.25">
      <c r="A107" s="25"/>
      <c r="B107" s="24"/>
      <c r="K107" s="41" t="s">
        <v>1</v>
      </c>
      <c r="L107" s="47">
        <v>94.98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99.850999999999999</v>
      </c>
    </row>
    <row r="112" spans="1:12" x14ac:dyDescent="0.25">
      <c r="K112" s="74">
        <v>43918</v>
      </c>
      <c r="L112" s="47">
        <v>95.574100000000001</v>
      </c>
    </row>
    <row r="113" spans="11:12" x14ac:dyDescent="0.25">
      <c r="K113" s="74">
        <v>43925</v>
      </c>
      <c r="L113" s="47">
        <v>92.980999999999995</v>
      </c>
    </row>
    <row r="114" spans="11:12" x14ac:dyDescent="0.25">
      <c r="K114" s="74">
        <v>43932</v>
      </c>
      <c r="L114" s="47">
        <v>91.321399999999997</v>
      </c>
    </row>
    <row r="115" spans="11:12" x14ac:dyDescent="0.25">
      <c r="K115" s="74">
        <v>43939</v>
      </c>
      <c r="L115" s="47">
        <v>91.679199999999994</v>
      </c>
    </row>
    <row r="116" spans="11:12" x14ac:dyDescent="0.25">
      <c r="K116" s="74">
        <v>43946</v>
      </c>
      <c r="L116" s="47">
        <v>92.2821</v>
      </c>
    </row>
    <row r="117" spans="11:12" x14ac:dyDescent="0.25">
      <c r="K117" s="74">
        <v>43953</v>
      </c>
      <c r="L117" s="47">
        <v>92.710899999999995</v>
      </c>
    </row>
    <row r="118" spans="11:12" x14ac:dyDescent="0.25">
      <c r="K118" s="74">
        <v>43960</v>
      </c>
      <c r="L118" s="47">
        <v>94.0488</v>
      </c>
    </row>
    <row r="119" spans="11:12" x14ac:dyDescent="0.25">
      <c r="K119" s="74">
        <v>43967</v>
      </c>
      <c r="L119" s="47">
        <v>94.449299999999994</v>
      </c>
    </row>
    <row r="120" spans="11:12" x14ac:dyDescent="0.25">
      <c r="K120" s="74">
        <v>43974</v>
      </c>
      <c r="L120" s="47">
        <v>95.103399999999993</v>
      </c>
    </row>
    <row r="121" spans="11:12" x14ac:dyDescent="0.25">
      <c r="K121" s="74">
        <v>43981</v>
      </c>
      <c r="L121" s="47">
        <v>95.721400000000003</v>
      </c>
    </row>
    <row r="122" spans="11:12" x14ac:dyDescent="0.25">
      <c r="K122" s="74">
        <v>43988</v>
      </c>
      <c r="L122" s="47">
        <v>97.853399999999993</v>
      </c>
    </row>
    <row r="123" spans="11:12" x14ac:dyDescent="0.25">
      <c r="K123" s="74">
        <v>43995</v>
      </c>
      <c r="L123" s="47">
        <v>96.015900000000002</v>
      </c>
    </row>
    <row r="124" spans="11:12" x14ac:dyDescent="0.25">
      <c r="K124" s="74">
        <v>44002</v>
      </c>
      <c r="L124" s="47">
        <v>96.762500000000003</v>
      </c>
    </row>
    <row r="125" spans="11:12" x14ac:dyDescent="0.25">
      <c r="K125" s="74">
        <v>44009</v>
      </c>
      <c r="L125" s="47">
        <v>96.460300000000004</v>
      </c>
    </row>
    <row r="126" spans="11:12" x14ac:dyDescent="0.25">
      <c r="K126" s="74">
        <v>44016</v>
      </c>
      <c r="L126" s="47">
        <v>97.486599999999996</v>
      </c>
    </row>
    <row r="127" spans="11:12" x14ac:dyDescent="0.25">
      <c r="K127" s="74">
        <v>44023</v>
      </c>
      <c r="L127" s="47">
        <v>98.541600000000003</v>
      </c>
    </row>
    <row r="128" spans="11:12" x14ac:dyDescent="0.25">
      <c r="K128" s="74">
        <v>44030</v>
      </c>
      <c r="L128" s="47">
        <v>98.062600000000003</v>
      </c>
    </row>
    <row r="129" spans="1:12" x14ac:dyDescent="0.25">
      <c r="K129" s="74">
        <v>44037</v>
      </c>
      <c r="L129" s="47">
        <v>97.566500000000005</v>
      </c>
    </row>
    <row r="130" spans="1:12" x14ac:dyDescent="0.25">
      <c r="K130" s="74">
        <v>44044</v>
      </c>
      <c r="L130" s="47">
        <v>97.957300000000004</v>
      </c>
    </row>
    <row r="131" spans="1:12" x14ac:dyDescent="0.25">
      <c r="K131" s="74">
        <v>44051</v>
      </c>
      <c r="L131" s="47">
        <v>98.252899999999997</v>
      </c>
    </row>
    <row r="132" spans="1:12" x14ac:dyDescent="0.25">
      <c r="K132" s="74">
        <v>44058</v>
      </c>
      <c r="L132" s="47">
        <v>97.097899999999996</v>
      </c>
    </row>
    <row r="133" spans="1:12" x14ac:dyDescent="0.25">
      <c r="K133" s="74">
        <v>44065</v>
      </c>
      <c r="L133" s="47">
        <v>96.845200000000006</v>
      </c>
    </row>
    <row r="134" spans="1:12" x14ac:dyDescent="0.25">
      <c r="K134" s="74">
        <v>44072</v>
      </c>
      <c r="L134" s="47">
        <v>96.941000000000003</v>
      </c>
    </row>
    <row r="135" spans="1:12" x14ac:dyDescent="0.25">
      <c r="K135" s="74">
        <v>44079</v>
      </c>
      <c r="L135" s="47">
        <v>97.502300000000005</v>
      </c>
    </row>
    <row r="136" spans="1:12" x14ac:dyDescent="0.25">
      <c r="K136" s="74">
        <v>44086</v>
      </c>
      <c r="L136" s="47">
        <v>97.847200000000001</v>
      </c>
    </row>
    <row r="137" spans="1:12" x14ac:dyDescent="0.25">
      <c r="K137" s="74">
        <v>44093</v>
      </c>
      <c r="L137" s="47">
        <v>98.018299999999996</v>
      </c>
    </row>
    <row r="138" spans="1:12" x14ac:dyDescent="0.25">
      <c r="K138" s="74">
        <v>44100</v>
      </c>
      <c r="L138" s="47">
        <v>97.912999999999997</v>
      </c>
    </row>
    <row r="139" spans="1:12" x14ac:dyDescent="0.25">
      <c r="K139" s="74">
        <v>44107</v>
      </c>
      <c r="L139" s="47">
        <v>96.831999999999994</v>
      </c>
    </row>
    <row r="140" spans="1:12" x14ac:dyDescent="0.25">
      <c r="A140" s="25"/>
      <c r="B140" s="24"/>
      <c r="K140" s="74">
        <v>44114</v>
      </c>
      <c r="L140" s="47">
        <v>97.342399999999998</v>
      </c>
    </row>
    <row r="141" spans="1:12" x14ac:dyDescent="0.25">
      <c r="A141" s="25"/>
      <c r="B141" s="24"/>
      <c r="K141" s="74">
        <v>44121</v>
      </c>
      <c r="L141" s="47">
        <v>97.971900000000005</v>
      </c>
    </row>
    <row r="142" spans="1:12" x14ac:dyDescent="0.25">
      <c r="K142" s="74">
        <v>44128</v>
      </c>
      <c r="L142" s="47">
        <v>98.410899999999998</v>
      </c>
    </row>
    <row r="143" spans="1:12" x14ac:dyDescent="0.25">
      <c r="K143" s="74">
        <v>44135</v>
      </c>
      <c r="L143" s="47">
        <v>99.6828</v>
      </c>
    </row>
    <row r="144" spans="1:12" x14ac:dyDescent="0.25">
      <c r="K144" s="74">
        <v>44142</v>
      </c>
      <c r="L144" s="47">
        <v>100.6039</v>
      </c>
    </row>
    <row r="145" spans="11:12" x14ac:dyDescent="0.25">
      <c r="K145" s="74">
        <v>44149</v>
      </c>
      <c r="L145" s="47">
        <v>101.1161</v>
      </c>
    </row>
    <row r="146" spans="11:12" x14ac:dyDescent="0.25">
      <c r="K146" s="74">
        <v>44156</v>
      </c>
      <c r="L146" s="47">
        <v>101.63639999999999</v>
      </c>
    </row>
    <row r="147" spans="11:12" x14ac:dyDescent="0.25">
      <c r="K147" s="74">
        <v>44163</v>
      </c>
      <c r="L147" s="47">
        <v>101.5245</v>
      </c>
    </row>
    <row r="148" spans="11:12" x14ac:dyDescent="0.25">
      <c r="K148" s="74">
        <v>44170</v>
      </c>
      <c r="L148" s="47">
        <v>103.70310000000001</v>
      </c>
    </row>
    <row r="149" spans="11:12" x14ac:dyDescent="0.25">
      <c r="K149" s="74">
        <v>44177</v>
      </c>
      <c r="L149" s="47">
        <v>103.0003</v>
      </c>
    </row>
    <row r="150" spans="11:12" x14ac:dyDescent="0.25">
      <c r="K150" s="74">
        <v>44184</v>
      </c>
      <c r="L150" s="47">
        <v>102.973</v>
      </c>
    </row>
    <row r="151" spans="11:12" x14ac:dyDescent="0.25">
      <c r="K151" s="74">
        <v>44191</v>
      </c>
      <c r="L151" s="47">
        <v>100.5737</v>
      </c>
    </row>
    <row r="152" spans="11:12" x14ac:dyDescent="0.25">
      <c r="K152" s="74">
        <v>44198</v>
      </c>
      <c r="L152" s="47">
        <v>98.493799999999993</v>
      </c>
    </row>
    <row r="153" spans="11:12" x14ac:dyDescent="0.25">
      <c r="K153" s="74">
        <v>44205</v>
      </c>
      <c r="L153" s="47">
        <v>97.724699999999999</v>
      </c>
    </row>
    <row r="154" spans="11:12" x14ac:dyDescent="0.25">
      <c r="K154" s="74">
        <v>44212</v>
      </c>
      <c r="L154" s="47">
        <v>99.547200000000004</v>
      </c>
    </row>
    <row r="155" spans="11:12" x14ac:dyDescent="0.25">
      <c r="K155" s="74">
        <v>44219</v>
      </c>
      <c r="L155" s="47">
        <v>98.640699999999995</v>
      </c>
    </row>
    <row r="156" spans="11:12" x14ac:dyDescent="0.25">
      <c r="K156" s="74">
        <v>44226</v>
      </c>
      <c r="L156" s="47">
        <v>100.667</v>
      </c>
    </row>
    <row r="157" spans="11:12" x14ac:dyDescent="0.25">
      <c r="K157" s="74" t="s">
        <v>53</v>
      </c>
      <c r="L157" s="47" t="s">
        <v>53</v>
      </c>
    </row>
    <row r="158" spans="11:12" x14ac:dyDescent="0.25">
      <c r="K158" s="74" t="s">
        <v>53</v>
      </c>
      <c r="L158" s="47" t="s">
        <v>53</v>
      </c>
    </row>
    <row r="159" spans="11:12" x14ac:dyDescent="0.25">
      <c r="K159" s="74" t="s">
        <v>53</v>
      </c>
      <c r="L159" s="47" t="s">
        <v>53</v>
      </c>
    </row>
    <row r="160" spans="11:12" x14ac:dyDescent="0.25">
      <c r="K160" s="74" t="s">
        <v>53</v>
      </c>
      <c r="L160" s="47" t="s">
        <v>53</v>
      </c>
    </row>
    <row r="161" spans="11:12" x14ac:dyDescent="0.25">
      <c r="K161" s="74" t="s">
        <v>53</v>
      </c>
      <c r="L161" s="47" t="s">
        <v>53</v>
      </c>
    </row>
    <row r="162" spans="11:12" x14ac:dyDescent="0.25">
      <c r="K162" s="74" t="s">
        <v>53</v>
      </c>
      <c r="L162" s="47" t="s">
        <v>53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99.323599999999999</v>
      </c>
    </row>
    <row r="260" spans="11:12" x14ac:dyDescent="0.25">
      <c r="K260" s="74">
        <v>43918</v>
      </c>
      <c r="L260" s="47">
        <v>96.863699999999994</v>
      </c>
    </row>
    <row r="261" spans="11:12" x14ac:dyDescent="0.25">
      <c r="K261" s="74">
        <v>43925</v>
      </c>
      <c r="L261" s="47">
        <v>95.246600000000001</v>
      </c>
    </row>
    <row r="262" spans="11:12" x14ac:dyDescent="0.25">
      <c r="K262" s="74">
        <v>43932</v>
      </c>
      <c r="L262" s="47">
        <v>95.567800000000005</v>
      </c>
    </row>
    <row r="263" spans="11:12" x14ac:dyDescent="0.25">
      <c r="K263" s="74">
        <v>43939</v>
      </c>
      <c r="L263" s="47">
        <v>96.736699999999999</v>
      </c>
    </row>
    <row r="264" spans="11:12" x14ac:dyDescent="0.25">
      <c r="K264" s="74">
        <v>43946</v>
      </c>
      <c r="L264" s="47">
        <v>98.233800000000002</v>
      </c>
    </row>
    <row r="265" spans="11:12" x14ac:dyDescent="0.25">
      <c r="K265" s="74">
        <v>43953</v>
      </c>
      <c r="L265" s="47">
        <v>97.038499999999999</v>
      </c>
    </row>
    <row r="266" spans="11:12" x14ac:dyDescent="0.25">
      <c r="K266" s="74">
        <v>43960</v>
      </c>
      <c r="L266" s="47">
        <v>100.3026</v>
      </c>
    </row>
    <row r="267" spans="11:12" x14ac:dyDescent="0.25">
      <c r="K267" s="74">
        <v>43967</v>
      </c>
      <c r="L267" s="47">
        <v>95.067599999999999</v>
      </c>
    </row>
    <row r="268" spans="11:12" x14ac:dyDescent="0.25">
      <c r="K268" s="74">
        <v>43974</v>
      </c>
      <c r="L268" s="47">
        <v>94.766599999999997</v>
      </c>
    </row>
    <row r="269" spans="11:12" x14ac:dyDescent="0.25">
      <c r="K269" s="74">
        <v>43981</v>
      </c>
      <c r="L269" s="47">
        <v>100.13030000000001</v>
      </c>
    </row>
    <row r="270" spans="11:12" x14ac:dyDescent="0.25">
      <c r="K270" s="74">
        <v>43988</v>
      </c>
      <c r="L270" s="47">
        <v>106.44159999999999</v>
      </c>
    </row>
    <row r="271" spans="11:12" x14ac:dyDescent="0.25">
      <c r="K271" s="74">
        <v>43995</v>
      </c>
      <c r="L271" s="47">
        <v>101.791</v>
      </c>
    </row>
    <row r="272" spans="11:12" x14ac:dyDescent="0.25">
      <c r="K272" s="74">
        <v>44002</v>
      </c>
      <c r="L272" s="47">
        <v>101.13079999999999</v>
      </c>
    </row>
    <row r="273" spans="11:12" x14ac:dyDescent="0.25">
      <c r="K273" s="74">
        <v>44009</v>
      </c>
      <c r="L273" s="47">
        <v>100.32729999999999</v>
      </c>
    </row>
    <row r="274" spans="11:12" x14ac:dyDescent="0.25">
      <c r="K274" s="74">
        <v>44016</v>
      </c>
      <c r="L274" s="47">
        <v>101.8466</v>
      </c>
    </row>
    <row r="275" spans="11:12" x14ac:dyDescent="0.25">
      <c r="K275" s="74">
        <v>44023</v>
      </c>
      <c r="L275" s="47">
        <v>100.1996</v>
      </c>
    </row>
    <row r="276" spans="11:12" x14ac:dyDescent="0.25">
      <c r="K276" s="74">
        <v>44030</v>
      </c>
      <c r="L276" s="47">
        <v>100.5072</v>
      </c>
    </row>
    <row r="277" spans="11:12" x14ac:dyDescent="0.25">
      <c r="K277" s="74">
        <v>44037</v>
      </c>
      <c r="L277" s="47">
        <v>97.995199999999997</v>
      </c>
    </row>
    <row r="278" spans="11:12" x14ac:dyDescent="0.25">
      <c r="K278" s="74">
        <v>44044</v>
      </c>
      <c r="L278" s="47">
        <v>100.14570000000001</v>
      </c>
    </row>
    <row r="279" spans="11:12" x14ac:dyDescent="0.25">
      <c r="K279" s="74">
        <v>44051</v>
      </c>
      <c r="L279" s="47">
        <v>102.52930000000001</v>
      </c>
    </row>
    <row r="280" spans="11:12" x14ac:dyDescent="0.25">
      <c r="K280" s="74">
        <v>44058</v>
      </c>
      <c r="L280" s="47">
        <v>101.1426</v>
      </c>
    </row>
    <row r="281" spans="11:12" x14ac:dyDescent="0.25">
      <c r="K281" s="74">
        <v>44065</v>
      </c>
      <c r="L281" s="47">
        <v>97.894000000000005</v>
      </c>
    </row>
    <row r="282" spans="11:12" x14ac:dyDescent="0.25">
      <c r="K282" s="74">
        <v>44072</v>
      </c>
      <c r="L282" s="47">
        <v>98.909899999999993</v>
      </c>
    </row>
    <row r="283" spans="11:12" x14ac:dyDescent="0.25">
      <c r="K283" s="74">
        <v>44079</v>
      </c>
      <c r="L283" s="47">
        <v>101.3262</v>
      </c>
    </row>
    <row r="284" spans="11:12" x14ac:dyDescent="0.25">
      <c r="K284" s="74">
        <v>44086</v>
      </c>
      <c r="L284" s="47">
        <v>102.8472</v>
      </c>
    </row>
    <row r="285" spans="11:12" x14ac:dyDescent="0.25">
      <c r="K285" s="74">
        <v>44093</v>
      </c>
      <c r="L285" s="47">
        <v>101.4517</v>
      </c>
    </row>
    <row r="286" spans="11:12" x14ac:dyDescent="0.25">
      <c r="K286" s="74">
        <v>44100</v>
      </c>
      <c r="L286" s="47">
        <v>100.76090000000001</v>
      </c>
    </row>
    <row r="287" spans="11:12" x14ac:dyDescent="0.25">
      <c r="K287" s="74">
        <v>44107</v>
      </c>
      <c r="L287" s="47">
        <v>99.306299999999993</v>
      </c>
    </row>
    <row r="288" spans="11:12" x14ac:dyDescent="0.25">
      <c r="K288" s="74">
        <v>44114</v>
      </c>
      <c r="L288" s="47">
        <v>98.441100000000006</v>
      </c>
    </row>
    <row r="289" spans="11:12" x14ac:dyDescent="0.25">
      <c r="K289" s="74">
        <v>44121</v>
      </c>
      <c r="L289" s="47">
        <v>97.733999999999995</v>
      </c>
    </row>
    <row r="290" spans="11:12" x14ac:dyDescent="0.25">
      <c r="K290" s="74">
        <v>44128</v>
      </c>
      <c r="L290" s="47">
        <v>97.805300000000003</v>
      </c>
    </row>
    <row r="291" spans="11:12" x14ac:dyDescent="0.25">
      <c r="K291" s="74">
        <v>44135</v>
      </c>
      <c r="L291" s="47">
        <v>98.919499999999999</v>
      </c>
    </row>
    <row r="292" spans="11:12" x14ac:dyDescent="0.25">
      <c r="K292" s="74">
        <v>44142</v>
      </c>
      <c r="L292" s="47">
        <v>101.44159999999999</v>
      </c>
    </row>
    <row r="293" spans="11:12" x14ac:dyDescent="0.25">
      <c r="K293" s="74">
        <v>44149</v>
      </c>
      <c r="L293" s="47">
        <v>102.21040000000001</v>
      </c>
    </row>
    <row r="294" spans="11:12" x14ac:dyDescent="0.25">
      <c r="K294" s="74">
        <v>44156</v>
      </c>
      <c r="L294" s="47">
        <v>100.8031</v>
      </c>
    </row>
    <row r="295" spans="11:12" x14ac:dyDescent="0.25">
      <c r="K295" s="74">
        <v>44163</v>
      </c>
      <c r="L295" s="47">
        <v>101.55329999999999</v>
      </c>
    </row>
    <row r="296" spans="11:12" x14ac:dyDescent="0.25">
      <c r="K296" s="74">
        <v>44170</v>
      </c>
      <c r="L296" s="47">
        <v>105.7277</v>
      </c>
    </row>
    <row r="297" spans="11:12" x14ac:dyDescent="0.25">
      <c r="K297" s="74">
        <v>44177</v>
      </c>
      <c r="L297" s="47">
        <v>106.29089999999999</v>
      </c>
    </row>
    <row r="298" spans="11:12" x14ac:dyDescent="0.25">
      <c r="K298" s="74">
        <v>44184</v>
      </c>
      <c r="L298" s="47">
        <v>106.9003</v>
      </c>
    </row>
    <row r="299" spans="11:12" x14ac:dyDescent="0.25">
      <c r="K299" s="74">
        <v>44191</v>
      </c>
      <c r="L299" s="47">
        <v>106.44540000000001</v>
      </c>
    </row>
    <row r="300" spans="11:12" x14ac:dyDescent="0.25">
      <c r="K300" s="74">
        <v>44198</v>
      </c>
      <c r="L300" s="47">
        <v>103.17010000000001</v>
      </c>
    </row>
    <row r="301" spans="11:12" x14ac:dyDescent="0.25">
      <c r="K301" s="74">
        <v>44205</v>
      </c>
      <c r="L301" s="47">
        <v>100.12</v>
      </c>
    </row>
    <row r="302" spans="11:12" x14ac:dyDescent="0.25">
      <c r="K302" s="74">
        <v>44212</v>
      </c>
      <c r="L302" s="47">
        <v>101.1507</v>
      </c>
    </row>
    <row r="303" spans="11:12" x14ac:dyDescent="0.25">
      <c r="K303" s="74">
        <v>44219</v>
      </c>
      <c r="L303" s="47">
        <v>99.339500000000001</v>
      </c>
    </row>
    <row r="304" spans="11:12" x14ac:dyDescent="0.25">
      <c r="K304" s="74">
        <v>44226</v>
      </c>
      <c r="L304" s="47">
        <v>100.6978</v>
      </c>
    </row>
    <row r="305" spans="11:12" x14ac:dyDescent="0.25">
      <c r="K305" s="74" t="s">
        <v>53</v>
      </c>
      <c r="L305" s="47" t="s">
        <v>53</v>
      </c>
    </row>
    <row r="306" spans="11:12" x14ac:dyDescent="0.25">
      <c r="K306" s="74" t="s">
        <v>53</v>
      </c>
      <c r="L306" s="47" t="s">
        <v>53</v>
      </c>
    </row>
    <row r="307" spans="11:12" x14ac:dyDescent="0.25">
      <c r="K307" s="74" t="s">
        <v>53</v>
      </c>
      <c r="L307" s="47" t="s">
        <v>53</v>
      </c>
    </row>
    <row r="308" spans="11:12" x14ac:dyDescent="0.25">
      <c r="K308" s="74" t="s">
        <v>53</v>
      </c>
      <c r="L308" s="47" t="s">
        <v>53</v>
      </c>
    </row>
    <row r="309" spans="11:12" x14ac:dyDescent="0.25">
      <c r="K309" s="74" t="s">
        <v>53</v>
      </c>
      <c r="L309" s="47" t="s">
        <v>53</v>
      </c>
    </row>
    <row r="310" spans="11:12" x14ac:dyDescent="0.25">
      <c r="K310" s="74" t="s">
        <v>53</v>
      </c>
      <c r="L310" s="47" t="s">
        <v>53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35392-9A7E-450A-9E23-CB09B7714BDF}">
  <sheetPr codeName="Sheet11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26</v>
      </c>
    </row>
    <row r="2" spans="1:12" ht="19.5" customHeight="1" x14ac:dyDescent="0.3">
      <c r="A2" s="7" t="str">
        <f>"Weekly Payroll Jobs and Wages in Australia - " &amp;$L$1</f>
        <v>Weekly Payroll Jobs and Wages in Australia - Accommodation and food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44226</v>
      </c>
    </row>
    <row r="3" spans="1:12" ht="15" customHeight="1" x14ac:dyDescent="0.25">
      <c r="A3" s="38" t="str">
        <f>"Week ending "&amp;TEXT($L$2,"dddd dd mmmm yyyy")</f>
        <v>Week ending Saturday 30 January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44198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44205</v>
      </c>
    </row>
    <row r="6" spans="1:12" ht="16.5" customHeight="1" thickBot="1" x14ac:dyDescent="0.3">
      <c r="A6" s="36" t="str">
        <f>"Change in payroll jobs and total wages, "&amp;$L$1</f>
        <v>Change in payroll jobs and total wages, Accommodation and food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44212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44219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C8" s="95" t="str">
        <f>"% Change between " &amp; TEXT($L$4,"dd mmm yyyy")&amp;" and "&amp; TEXT($L$2,"dd mmm yyyy") &amp; " (monthly change)"</f>
        <v>% Change between 02 Jan 2021 and 30 Jan 2021 (monthly change)</v>
      </c>
      <c r="D8" s="78" t="str">
        <f>"% Change between " &amp; TEXT($L$7,"dd mmm yyyy")&amp;" and "&amp; TEXT($L$2,"dd mmm yyyy") &amp; " (weekly change)"</f>
        <v>% Change between 23 Jan 2021 and 30 Jan 2021 (weekly change)</v>
      </c>
      <c r="E8" s="80" t="str">
        <f>"% Change between " &amp; TEXT($L$6,"dd mmm yyyy")&amp;" and "&amp; TEXT($L$7,"dd mmm yyyy") &amp; " (weekly change)"</f>
        <v>% Change between 16 Jan 2021 and 23 Jan 2021 (weekly change)</v>
      </c>
      <c r="F8" s="93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G8" s="95" t="str">
        <f>"% Change between " &amp; TEXT($L$4,"dd mmm yyyy")&amp;" and "&amp; TEXT($L$2,"dd mmm yyyy") &amp; " (monthly change)"</f>
        <v>% Change between 02 Jan 2021 and 30 Jan 2021 (monthly change)</v>
      </c>
      <c r="H8" s="78" t="str">
        <f>"% Change between " &amp; TEXT($L$7,"dd mmm yyyy")&amp;" and "&amp; TEXT($L$2,"dd mmm yyyy") &amp; " (weekly change)"</f>
        <v>% Change between 23 Jan 2021 and 30 Jan 2021 (weekly change)</v>
      </c>
      <c r="I8" s="80" t="str">
        <f>"% Change between " &amp; TEXT($L$6,"dd mmm yyyy")&amp;" and "&amp; TEXT($L$7,"dd mmm yyyy") &amp; " (weekly change)"</f>
        <v>% Change between 16 Jan 2021 and 23 Jan 2021 (weekly change)</v>
      </c>
      <c r="J8" s="57"/>
      <c r="K8" s="43" t="s">
        <v>68</v>
      </c>
      <c r="L8" s="44">
        <v>44226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-0.11518958144391123</v>
      </c>
      <c r="C11" s="32">
        <v>5.8302850935179507E-2</v>
      </c>
      <c r="D11" s="32">
        <v>2.7963077284887117E-2</v>
      </c>
      <c r="E11" s="32">
        <v>-2.2861853276607835E-3</v>
      </c>
      <c r="F11" s="32">
        <v>-7.989219052810459E-2</v>
      </c>
      <c r="G11" s="32">
        <v>-2.5956080949183669E-2</v>
      </c>
      <c r="H11" s="32">
        <v>3.1358526010777821E-2</v>
      </c>
      <c r="I11" s="68">
        <v>-1.6391725291972081E-3</v>
      </c>
      <c r="J11" s="46"/>
      <c r="K11" s="46"/>
      <c r="L11" s="47"/>
    </row>
    <row r="12" spans="1:12" x14ac:dyDescent="0.25">
      <c r="A12" s="69" t="s">
        <v>6</v>
      </c>
      <c r="B12" s="32">
        <v>-0.13024205895150764</v>
      </c>
      <c r="C12" s="32">
        <v>6.7072977835775038E-2</v>
      </c>
      <c r="D12" s="32">
        <v>3.4182866888311958E-2</v>
      </c>
      <c r="E12" s="32">
        <v>-4.1267705754102213E-3</v>
      </c>
      <c r="F12" s="32">
        <v>-0.11486311236318525</v>
      </c>
      <c r="G12" s="32">
        <v>-1.4932054222119184E-2</v>
      </c>
      <c r="H12" s="32">
        <v>4.1940781877359834E-2</v>
      </c>
      <c r="I12" s="68">
        <v>5.5689692919491662E-4</v>
      </c>
      <c r="J12" s="46"/>
      <c r="K12" s="46"/>
      <c r="L12" s="47"/>
    </row>
    <row r="13" spans="1:12" ht="15" customHeight="1" x14ac:dyDescent="0.25">
      <c r="A13" s="69" t="s">
        <v>5</v>
      </c>
      <c r="B13" s="32">
        <v>-0.13246258282623391</v>
      </c>
      <c r="C13" s="32">
        <v>4.8390866959074019E-2</v>
      </c>
      <c r="D13" s="32">
        <v>2.9996981665221689E-2</v>
      </c>
      <c r="E13" s="32">
        <v>-4.290665404831584E-3</v>
      </c>
      <c r="F13" s="32">
        <v>-9.3417887415377154E-2</v>
      </c>
      <c r="G13" s="32">
        <v>-3.8958823592148972E-2</v>
      </c>
      <c r="H13" s="32">
        <v>2.9365061142597959E-2</v>
      </c>
      <c r="I13" s="68">
        <v>-1.4607263970565332E-2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-0.1025496824947939</v>
      </c>
      <c r="C14" s="32">
        <v>5.826291257721028E-2</v>
      </c>
      <c r="D14" s="32">
        <v>2.6920983731944848E-2</v>
      </c>
      <c r="E14" s="32">
        <v>-1.4706747455728308E-4</v>
      </c>
      <c r="F14" s="32">
        <v>-4.5931515590931227E-2</v>
      </c>
      <c r="G14" s="32">
        <v>-4.3344696757026568E-2</v>
      </c>
      <c r="H14" s="32">
        <v>2.8186302587578371E-2</v>
      </c>
      <c r="I14" s="68">
        <v>5.3952009263065204E-3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-8.3707604313965511E-2</v>
      </c>
      <c r="C15" s="32">
        <v>6.9304943227999294E-2</v>
      </c>
      <c r="D15" s="32">
        <v>3.2973661043565139E-2</v>
      </c>
      <c r="E15" s="32">
        <v>3.4379849588157541E-3</v>
      </c>
      <c r="F15" s="32">
        <v>-3.6816140633990413E-2</v>
      </c>
      <c r="G15" s="32">
        <v>9.2150574720837319E-3</v>
      </c>
      <c r="H15" s="32">
        <v>6.7249281953377871E-2</v>
      </c>
      <c r="I15" s="68">
        <v>7.9181470645819374E-3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-7.31976498547664E-2</v>
      </c>
      <c r="C16" s="32">
        <v>4.2582096867620045E-2</v>
      </c>
      <c r="D16" s="32">
        <v>1.1696665430582787E-3</v>
      </c>
      <c r="E16" s="32">
        <v>-1.0400786470429191E-3</v>
      </c>
      <c r="F16" s="32">
        <v>-2.1980956953098763E-2</v>
      </c>
      <c r="G16" s="32">
        <v>-2.3665282586190051E-2</v>
      </c>
      <c r="H16" s="32">
        <v>-6.487020625325246E-3</v>
      </c>
      <c r="I16" s="68">
        <v>-4.8497107531985106E-3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-7.8670998980632012E-2</v>
      </c>
      <c r="C17" s="32">
        <v>5.9892993257109284E-2</v>
      </c>
      <c r="D17" s="32">
        <v>3.7238559747525546E-2</v>
      </c>
      <c r="E17" s="32">
        <v>-7.3335706657173816E-3</v>
      </c>
      <c r="F17" s="32">
        <v>-6.2054379277215799E-2</v>
      </c>
      <c r="G17" s="32">
        <v>-1.3688361223799461E-2</v>
      </c>
      <c r="H17" s="32">
        <v>4.4659017478093643E-2</v>
      </c>
      <c r="I17" s="68">
        <v>-1.3993602578784459E-2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-4.5645182549097219E-2</v>
      </c>
      <c r="C18" s="32">
        <v>7.1583542992452287E-2</v>
      </c>
      <c r="D18" s="32">
        <v>3.1143548846482405E-2</v>
      </c>
      <c r="E18" s="32">
        <v>5.5849921237289823E-3</v>
      </c>
      <c r="F18" s="32">
        <v>-1.8676167006001165E-2</v>
      </c>
      <c r="G18" s="32">
        <v>-2.6993370850405429E-2</v>
      </c>
      <c r="H18" s="32">
        <v>3.2263791229911964E-2</v>
      </c>
      <c r="I18" s="68">
        <v>2.1115048470818909E-3</v>
      </c>
      <c r="J18" s="46"/>
      <c r="K18" s="46"/>
      <c r="L18" s="47"/>
    </row>
    <row r="19" spans="1:12" x14ac:dyDescent="0.25">
      <c r="A19" s="70" t="s">
        <v>1</v>
      </c>
      <c r="B19" s="32">
        <v>-0.16628575076608787</v>
      </c>
      <c r="C19" s="32">
        <v>7.9280991735537043E-2</v>
      </c>
      <c r="D19" s="32">
        <v>3.1540284360189519E-2</v>
      </c>
      <c r="E19" s="32">
        <v>5.9594755661502852E-3</v>
      </c>
      <c r="F19" s="32">
        <v>-0.12321702713894245</v>
      </c>
      <c r="G19" s="32">
        <v>-4.8658154709905199E-3</v>
      </c>
      <c r="H19" s="32">
        <v>-3.1141549245417011E-3</v>
      </c>
      <c r="I19" s="68">
        <v>4.1854118835729759E-2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-0.17392099379042769</v>
      </c>
      <c r="C21" s="32">
        <v>3.3632259579567947E-2</v>
      </c>
      <c r="D21" s="32">
        <v>2.2766217428928481E-2</v>
      </c>
      <c r="E21" s="32">
        <v>-6.9582307236321084E-3</v>
      </c>
      <c r="F21" s="32">
        <v>-0.11250658759105581</v>
      </c>
      <c r="G21" s="32">
        <v>-2.7577657307582659E-2</v>
      </c>
      <c r="H21" s="32">
        <v>3.0743347307836677E-2</v>
      </c>
      <c r="I21" s="68">
        <v>-4.6287685726226213E-3</v>
      </c>
      <c r="J21" s="46"/>
      <c r="K21" s="46"/>
      <c r="L21" s="46"/>
    </row>
    <row r="22" spans="1:12" x14ac:dyDescent="0.25">
      <c r="A22" s="69" t="s">
        <v>13</v>
      </c>
      <c r="B22" s="32">
        <v>-0.17096956400726937</v>
      </c>
      <c r="C22" s="32">
        <v>5.5356361286916123E-2</v>
      </c>
      <c r="D22" s="32">
        <v>2.4419035930081989E-2</v>
      </c>
      <c r="E22" s="32">
        <v>-3.3973258240447279E-3</v>
      </c>
      <c r="F22" s="32">
        <v>-0.10448346443823886</v>
      </c>
      <c r="G22" s="32">
        <v>-2.3017658413508668E-2</v>
      </c>
      <c r="H22" s="32">
        <v>3.0338936634407121E-2</v>
      </c>
      <c r="I22" s="68">
        <v>7.3663507347432322E-4</v>
      </c>
      <c r="J22" s="46"/>
      <c r="K22" s="52" t="s">
        <v>12</v>
      </c>
      <c r="L22" s="46" t="s">
        <v>60</v>
      </c>
    </row>
    <row r="23" spans="1:12" x14ac:dyDescent="0.25">
      <c r="A23" s="70" t="s">
        <v>69</v>
      </c>
      <c r="B23" s="32">
        <v>-6.1043336902668166E-2</v>
      </c>
      <c r="C23" s="32">
        <v>0.12204290952005237</v>
      </c>
      <c r="D23" s="32">
        <v>5.6527013022686701E-2</v>
      </c>
      <c r="E23" s="32">
        <v>1.0796928144581663E-2</v>
      </c>
      <c r="F23" s="32">
        <v>4.5851763399998857E-2</v>
      </c>
      <c r="G23" s="32">
        <v>-4.1844399449174619E-2</v>
      </c>
      <c r="H23" s="32">
        <v>7.9014497192210431E-2</v>
      </c>
      <c r="I23" s="68">
        <v>2.3685619196966989E-4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-0.12826253666041643</v>
      </c>
      <c r="C24" s="32">
        <v>5.5836685770300098E-2</v>
      </c>
      <c r="D24" s="32">
        <v>2.249755625317218E-2</v>
      </c>
      <c r="E24" s="32">
        <v>-6.1976040912593566E-3</v>
      </c>
      <c r="F24" s="32">
        <v>-6.3063796584442167E-2</v>
      </c>
      <c r="G24" s="32">
        <v>-1.538232647357396E-2</v>
      </c>
      <c r="H24" s="32">
        <v>4.2802489886364592E-2</v>
      </c>
      <c r="I24" s="68">
        <v>-2.580340192307129E-3</v>
      </c>
      <c r="J24" s="46"/>
      <c r="K24" s="46" t="s">
        <v>69</v>
      </c>
      <c r="L24" s="47">
        <v>83.68</v>
      </c>
    </row>
    <row r="25" spans="1:12" x14ac:dyDescent="0.25">
      <c r="A25" s="69" t="s">
        <v>47</v>
      </c>
      <c r="B25" s="32">
        <v>-0.12811958786379318</v>
      </c>
      <c r="C25" s="32">
        <v>3.1640634027965131E-2</v>
      </c>
      <c r="D25" s="32">
        <v>1.4178373977582481E-2</v>
      </c>
      <c r="E25" s="32">
        <v>-6.1906105936588851E-3</v>
      </c>
      <c r="F25" s="32">
        <v>-0.10959585903359481</v>
      </c>
      <c r="G25" s="32">
        <v>-1.563602230534189E-2</v>
      </c>
      <c r="H25" s="32">
        <v>1.9906030126461971E-2</v>
      </c>
      <c r="I25" s="68">
        <v>-4.1493082758500277E-3</v>
      </c>
      <c r="J25" s="46"/>
      <c r="K25" s="46" t="s">
        <v>46</v>
      </c>
      <c r="L25" s="47">
        <v>82.56</v>
      </c>
    </row>
    <row r="26" spans="1:12" x14ac:dyDescent="0.25">
      <c r="A26" s="69" t="s">
        <v>48</v>
      </c>
      <c r="B26" s="32">
        <v>-0.10516274021401828</v>
      </c>
      <c r="C26" s="32">
        <v>2.5053240666943033E-2</v>
      </c>
      <c r="D26" s="32">
        <v>1.6176637906513802E-2</v>
      </c>
      <c r="E26" s="32">
        <v>-3.9663802058740316E-3</v>
      </c>
      <c r="F26" s="32">
        <v>-0.10741969153799269</v>
      </c>
      <c r="G26" s="32">
        <v>-2.1502881165257781E-2</v>
      </c>
      <c r="H26" s="32">
        <v>1.2027783108900403E-2</v>
      </c>
      <c r="I26" s="68">
        <v>4.3080033675975127E-3</v>
      </c>
      <c r="J26" s="46"/>
      <c r="K26" s="46" t="s">
        <v>47</v>
      </c>
      <c r="L26" s="47">
        <v>84.51</v>
      </c>
    </row>
    <row r="27" spans="1:12" ht="17.25" customHeight="1" x14ac:dyDescent="0.25">
      <c r="A27" s="69" t="s">
        <v>49</v>
      </c>
      <c r="B27" s="32">
        <v>-8.1446795270690653E-2</v>
      </c>
      <c r="C27" s="32">
        <v>2.545686731232899E-2</v>
      </c>
      <c r="D27" s="32">
        <v>1.6814092953523208E-2</v>
      </c>
      <c r="E27" s="32">
        <v>-2.7679563592282186E-3</v>
      </c>
      <c r="F27" s="32">
        <v>-8.3957617674136786E-2</v>
      </c>
      <c r="G27" s="32">
        <v>-2.9999013301657773E-2</v>
      </c>
      <c r="H27" s="32">
        <v>1.5102120182526102E-2</v>
      </c>
      <c r="I27" s="68">
        <v>7.9278043014354704E-3</v>
      </c>
      <c r="J27" s="59"/>
      <c r="K27" s="50" t="s">
        <v>48</v>
      </c>
      <c r="L27" s="47">
        <v>87.3</v>
      </c>
    </row>
    <row r="28" spans="1:12" x14ac:dyDescent="0.25">
      <c r="A28" s="69" t="s">
        <v>50</v>
      </c>
      <c r="B28" s="32">
        <v>-4.4915804422803851E-2</v>
      </c>
      <c r="C28" s="32">
        <v>1.4614854088538243E-2</v>
      </c>
      <c r="D28" s="32">
        <v>1.4002929393012398E-2</v>
      </c>
      <c r="E28" s="32">
        <v>-5.1002914452253911E-3</v>
      </c>
      <c r="F28" s="32">
        <v>-2.0172076128389671E-2</v>
      </c>
      <c r="G28" s="32">
        <v>-3.0320646309970223E-2</v>
      </c>
      <c r="H28" s="32">
        <v>2.7501162186125638E-2</v>
      </c>
      <c r="I28" s="68">
        <v>4.1780550563439434E-3</v>
      </c>
      <c r="J28" s="54"/>
      <c r="K28" s="41" t="s">
        <v>49</v>
      </c>
      <c r="L28" s="47">
        <v>89.58</v>
      </c>
    </row>
    <row r="29" spans="1:12" ht="15.75" thickBot="1" x14ac:dyDescent="0.3">
      <c r="A29" s="71" t="s">
        <v>51</v>
      </c>
      <c r="B29" s="72">
        <v>-4.1928020565552671E-2</v>
      </c>
      <c r="C29" s="72">
        <v>3.2700123152709315E-2</v>
      </c>
      <c r="D29" s="72">
        <v>2.4812098991750631E-2</v>
      </c>
      <c r="E29" s="72">
        <v>-4.2592029205963389E-3</v>
      </c>
      <c r="F29" s="72">
        <v>-1.2722830043694899E-2</v>
      </c>
      <c r="G29" s="72">
        <v>-2.8626589427874993E-2</v>
      </c>
      <c r="H29" s="72">
        <v>4.0527774901985003E-2</v>
      </c>
      <c r="I29" s="73">
        <v>-6.2332490412172481E-3</v>
      </c>
      <c r="J29" s="54"/>
      <c r="K29" s="41" t="s">
        <v>50</v>
      </c>
      <c r="L29" s="47">
        <v>94.13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92.77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Accommodation and food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69</v>
      </c>
      <c r="L33" s="47">
        <v>88.87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85.26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85.97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88.06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90.34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94.19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93.49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69</v>
      </c>
      <c r="L42" s="47">
        <v>93.9</v>
      </c>
    </row>
    <row r="43" spans="1:12" x14ac:dyDescent="0.25">
      <c r="K43" s="46" t="s">
        <v>46</v>
      </c>
      <c r="L43" s="47">
        <v>87.17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87.19</v>
      </c>
    </row>
    <row r="45" spans="1:12" ht="15.4" customHeight="1" x14ac:dyDescent="0.25">
      <c r="A45" s="26" t="str">
        <f>"Indexed number of payroll jobs in "&amp;$L$1&amp;" each week by age group"</f>
        <v>Indexed number of payroll jobs in Accommodation and food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89.48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91.86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95.51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95.81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78.53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79.45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81.48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81.25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82.38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82.21</v>
      </c>
    </row>
    <row r="59" spans="1:12" ht="15.4" customHeight="1" x14ac:dyDescent="0.25">
      <c r="K59" s="41" t="s">
        <v>2</v>
      </c>
      <c r="L59" s="47">
        <v>85.41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Accommodation and food services each week by State and Territory</v>
      </c>
      <c r="K60" s="41" t="s">
        <v>1</v>
      </c>
      <c r="L60" s="47">
        <v>74.23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79.7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79.48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82.21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82.53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84.09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82.33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86.66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75.900000000000006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81.88</v>
      </c>
    </row>
    <row r="72" spans="1:12" ht="15.4" customHeight="1" x14ac:dyDescent="0.25">
      <c r="K72" s="46" t="s">
        <v>5</v>
      </c>
      <c r="L72" s="47">
        <v>81.41</v>
      </c>
    </row>
    <row r="73" spans="1:12" ht="15.4" customHeight="1" x14ac:dyDescent="0.25">
      <c r="K73" s="46" t="s">
        <v>44</v>
      </c>
      <c r="L73" s="47">
        <v>83.97</v>
      </c>
    </row>
    <row r="74" spans="1:12" ht="15.4" customHeight="1" x14ac:dyDescent="0.25">
      <c r="K74" s="50" t="s">
        <v>4</v>
      </c>
      <c r="L74" s="47">
        <v>85.06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Accommodation and food services each week by State and Territory</v>
      </c>
      <c r="K75" s="41" t="s">
        <v>3</v>
      </c>
      <c r="L75" s="47">
        <v>83.98</v>
      </c>
    </row>
    <row r="76" spans="1:12" ht="15.4" customHeight="1" x14ac:dyDescent="0.25">
      <c r="K76" s="41" t="s">
        <v>43</v>
      </c>
      <c r="L76" s="47">
        <v>85.04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88.7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77.989999999999995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76.52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78.69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79.08</v>
      </c>
    </row>
    <row r="85" spans="1:12" ht="15.4" customHeight="1" x14ac:dyDescent="0.25">
      <c r="K85" s="50" t="s">
        <v>4</v>
      </c>
      <c r="L85" s="47">
        <v>79.09</v>
      </c>
    </row>
    <row r="86" spans="1:12" ht="15.4" customHeight="1" x14ac:dyDescent="0.25">
      <c r="K86" s="41" t="s">
        <v>3</v>
      </c>
      <c r="L86" s="47">
        <v>82.84</v>
      </c>
    </row>
    <row r="87" spans="1:12" ht="15.4" customHeight="1" x14ac:dyDescent="0.25">
      <c r="K87" s="41" t="s">
        <v>43</v>
      </c>
      <c r="L87" s="47">
        <v>82.62</v>
      </c>
    </row>
    <row r="88" spans="1:12" ht="15.4" customHeight="1" x14ac:dyDescent="0.25">
      <c r="K88" s="41" t="s">
        <v>2</v>
      </c>
      <c r="L88" s="47">
        <v>84.7</v>
      </c>
    </row>
    <row r="89" spans="1:12" ht="15.4" customHeight="1" x14ac:dyDescent="0.25">
      <c r="K89" s="41" t="s">
        <v>1</v>
      </c>
      <c r="L89" s="47">
        <v>71.59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79.2</v>
      </c>
    </row>
    <row r="92" spans="1:12" ht="15" customHeight="1" x14ac:dyDescent="0.25">
      <c r="K92" s="46" t="s">
        <v>5</v>
      </c>
      <c r="L92" s="47">
        <v>79.819999999999993</v>
      </c>
    </row>
    <row r="93" spans="1:12" ht="15" customHeight="1" x14ac:dyDescent="0.25">
      <c r="A93" s="26"/>
      <c r="K93" s="46" t="s">
        <v>44</v>
      </c>
      <c r="L93" s="47">
        <v>81.599999999999994</v>
      </c>
    </row>
    <row r="94" spans="1:12" ht="15" customHeight="1" x14ac:dyDescent="0.25">
      <c r="K94" s="50" t="s">
        <v>4</v>
      </c>
      <c r="L94" s="47">
        <v>81.900000000000006</v>
      </c>
    </row>
    <row r="95" spans="1:12" ht="15" customHeight="1" x14ac:dyDescent="0.25">
      <c r="K95" s="41" t="s">
        <v>3</v>
      </c>
      <c r="L95" s="47">
        <v>86.37</v>
      </c>
    </row>
    <row r="96" spans="1:12" ht="15" customHeight="1" x14ac:dyDescent="0.25">
      <c r="K96" s="41" t="s">
        <v>43</v>
      </c>
      <c r="L96" s="47">
        <v>84.46</v>
      </c>
    </row>
    <row r="97" spans="1:12" ht="15" customHeight="1" x14ac:dyDescent="0.25">
      <c r="K97" s="41" t="s">
        <v>2</v>
      </c>
      <c r="L97" s="47">
        <v>89.04</v>
      </c>
    </row>
    <row r="98" spans="1:12" ht="15" customHeight="1" x14ac:dyDescent="0.25">
      <c r="K98" s="41" t="s">
        <v>1</v>
      </c>
      <c r="L98" s="47">
        <v>74.8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81.67</v>
      </c>
    </row>
    <row r="101" spans="1:12" x14ac:dyDescent="0.25">
      <c r="A101" s="25"/>
      <c r="B101" s="24"/>
      <c r="K101" s="46" t="s">
        <v>5</v>
      </c>
      <c r="L101" s="47">
        <v>81.99</v>
      </c>
    </row>
    <row r="102" spans="1:12" x14ac:dyDescent="0.25">
      <c r="A102" s="25"/>
      <c r="B102" s="24"/>
      <c r="K102" s="46" t="s">
        <v>44</v>
      </c>
      <c r="L102" s="47">
        <v>83.5</v>
      </c>
    </row>
    <row r="103" spans="1:12" x14ac:dyDescent="0.25">
      <c r="A103" s="25"/>
      <c r="B103" s="24"/>
      <c r="K103" s="50" t="s">
        <v>4</v>
      </c>
      <c r="L103" s="47">
        <v>84.28</v>
      </c>
    </row>
    <row r="104" spans="1:12" x14ac:dyDescent="0.25">
      <c r="A104" s="25"/>
      <c r="B104" s="24"/>
      <c r="K104" s="41" t="s">
        <v>3</v>
      </c>
      <c r="L104" s="47">
        <v>86.06</v>
      </c>
    </row>
    <row r="105" spans="1:12" x14ac:dyDescent="0.25">
      <c r="A105" s="25"/>
      <c r="B105" s="24"/>
      <c r="K105" s="41" t="s">
        <v>43</v>
      </c>
      <c r="L105" s="47">
        <v>87.2</v>
      </c>
    </row>
    <row r="106" spans="1:12" x14ac:dyDescent="0.25">
      <c r="A106" s="25"/>
      <c r="B106" s="24"/>
      <c r="K106" s="41" t="s">
        <v>2</v>
      </c>
      <c r="L106" s="47">
        <v>91.44</v>
      </c>
    </row>
    <row r="107" spans="1:12" x14ac:dyDescent="0.25">
      <c r="A107" s="25"/>
      <c r="B107" s="24"/>
      <c r="K107" s="41" t="s">
        <v>1</v>
      </c>
      <c r="L107" s="47">
        <v>76.8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94.652100000000004</v>
      </c>
    </row>
    <row r="112" spans="1:12" x14ac:dyDescent="0.25">
      <c r="K112" s="74">
        <v>43918</v>
      </c>
      <c r="L112" s="47">
        <v>75.140600000000006</v>
      </c>
    </row>
    <row r="113" spans="11:12" x14ac:dyDescent="0.25">
      <c r="K113" s="74">
        <v>43925</v>
      </c>
      <c r="L113" s="47">
        <v>66.933899999999994</v>
      </c>
    </row>
    <row r="114" spans="11:12" x14ac:dyDescent="0.25">
      <c r="K114" s="74">
        <v>43932</v>
      </c>
      <c r="L114" s="47">
        <v>64.367800000000003</v>
      </c>
    </row>
    <row r="115" spans="11:12" x14ac:dyDescent="0.25">
      <c r="K115" s="74">
        <v>43939</v>
      </c>
      <c r="L115" s="47">
        <v>65.349599999999995</v>
      </c>
    </row>
    <row r="116" spans="11:12" x14ac:dyDescent="0.25">
      <c r="K116" s="74">
        <v>43946</v>
      </c>
      <c r="L116" s="47">
        <v>68.114800000000002</v>
      </c>
    </row>
    <row r="117" spans="11:12" x14ac:dyDescent="0.25">
      <c r="K117" s="74">
        <v>43953</v>
      </c>
      <c r="L117" s="47">
        <v>69.947800000000001</v>
      </c>
    </row>
    <row r="118" spans="11:12" x14ac:dyDescent="0.25">
      <c r="K118" s="74">
        <v>43960</v>
      </c>
      <c r="L118" s="47">
        <v>71.412899999999993</v>
      </c>
    </row>
    <row r="119" spans="11:12" x14ac:dyDescent="0.25">
      <c r="K119" s="74">
        <v>43967</v>
      </c>
      <c r="L119" s="47">
        <v>71.689800000000005</v>
      </c>
    </row>
    <row r="120" spans="11:12" x14ac:dyDescent="0.25">
      <c r="K120" s="74">
        <v>43974</v>
      </c>
      <c r="L120" s="47">
        <v>73.091200000000001</v>
      </c>
    </row>
    <row r="121" spans="11:12" x14ac:dyDescent="0.25">
      <c r="K121" s="74">
        <v>43981</v>
      </c>
      <c r="L121" s="47">
        <v>74.650999999999996</v>
      </c>
    </row>
    <row r="122" spans="11:12" x14ac:dyDescent="0.25">
      <c r="K122" s="74">
        <v>43988</v>
      </c>
      <c r="L122" s="47">
        <v>77.793199999999999</v>
      </c>
    </row>
    <row r="123" spans="11:12" x14ac:dyDescent="0.25">
      <c r="K123" s="74">
        <v>43995</v>
      </c>
      <c r="L123" s="47">
        <v>79.864900000000006</v>
      </c>
    </row>
    <row r="124" spans="11:12" x14ac:dyDescent="0.25">
      <c r="K124" s="74">
        <v>44002</v>
      </c>
      <c r="L124" s="47">
        <v>81.256399999999999</v>
      </c>
    </row>
    <row r="125" spans="11:12" x14ac:dyDescent="0.25">
      <c r="K125" s="74">
        <v>44009</v>
      </c>
      <c r="L125" s="47">
        <v>82.488699999999994</v>
      </c>
    </row>
    <row r="126" spans="11:12" x14ac:dyDescent="0.25">
      <c r="K126" s="74">
        <v>44016</v>
      </c>
      <c r="L126" s="47">
        <v>84.984899999999996</v>
      </c>
    </row>
    <row r="127" spans="11:12" x14ac:dyDescent="0.25">
      <c r="K127" s="74">
        <v>44023</v>
      </c>
      <c r="L127" s="47">
        <v>85.822000000000003</v>
      </c>
    </row>
    <row r="128" spans="11:12" x14ac:dyDescent="0.25">
      <c r="K128" s="74">
        <v>44030</v>
      </c>
      <c r="L128" s="47">
        <v>86.041399999999996</v>
      </c>
    </row>
    <row r="129" spans="1:12" x14ac:dyDescent="0.25">
      <c r="K129" s="74">
        <v>44037</v>
      </c>
      <c r="L129" s="47">
        <v>85.698099999999997</v>
      </c>
    </row>
    <row r="130" spans="1:12" x14ac:dyDescent="0.25">
      <c r="K130" s="74">
        <v>44044</v>
      </c>
      <c r="L130" s="47">
        <v>85.825199999999995</v>
      </c>
    </row>
    <row r="131" spans="1:12" x14ac:dyDescent="0.25">
      <c r="K131" s="74">
        <v>44051</v>
      </c>
      <c r="L131" s="47">
        <v>83.862099999999998</v>
      </c>
    </row>
    <row r="132" spans="1:12" x14ac:dyDescent="0.25">
      <c r="K132" s="74">
        <v>44058</v>
      </c>
      <c r="L132" s="47">
        <v>83.972499999999997</v>
      </c>
    </row>
    <row r="133" spans="1:12" x14ac:dyDescent="0.25">
      <c r="K133" s="74">
        <v>44065</v>
      </c>
      <c r="L133" s="47">
        <v>84.759200000000007</v>
      </c>
    </row>
    <row r="134" spans="1:12" x14ac:dyDescent="0.25">
      <c r="K134" s="74">
        <v>44072</v>
      </c>
      <c r="L134" s="47">
        <v>84.793400000000005</v>
      </c>
    </row>
    <row r="135" spans="1:12" x14ac:dyDescent="0.25">
      <c r="K135" s="74">
        <v>44079</v>
      </c>
      <c r="L135" s="47">
        <v>85.011799999999994</v>
      </c>
    </row>
    <row r="136" spans="1:12" x14ac:dyDescent="0.25">
      <c r="K136" s="74">
        <v>44086</v>
      </c>
      <c r="L136" s="47">
        <v>87.190200000000004</v>
      </c>
    </row>
    <row r="137" spans="1:12" x14ac:dyDescent="0.25">
      <c r="K137" s="74">
        <v>44093</v>
      </c>
      <c r="L137" s="47">
        <v>87.709900000000005</v>
      </c>
    </row>
    <row r="138" spans="1:12" x14ac:dyDescent="0.25">
      <c r="K138" s="74">
        <v>44100</v>
      </c>
      <c r="L138" s="47">
        <v>87.687399999999997</v>
      </c>
    </row>
    <row r="139" spans="1:12" x14ac:dyDescent="0.25">
      <c r="K139" s="74">
        <v>44107</v>
      </c>
      <c r="L139" s="47">
        <v>86.389099999999999</v>
      </c>
    </row>
    <row r="140" spans="1:12" x14ac:dyDescent="0.25">
      <c r="A140" s="25"/>
      <c r="B140" s="24"/>
      <c r="K140" s="74">
        <v>44114</v>
      </c>
      <c r="L140" s="47">
        <v>86.668899999999994</v>
      </c>
    </row>
    <row r="141" spans="1:12" x14ac:dyDescent="0.25">
      <c r="A141" s="25"/>
      <c r="B141" s="24"/>
      <c r="K141" s="74">
        <v>44121</v>
      </c>
      <c r="L141" s="47">
        <v>86.877099999999999</v>
      </c>
    </row>
    <row r="142" spans="1:12" x14ac:dyDescent="0.25">
      <c r="K142" s="74">
        <v>44128</v>
      </c>
      <c r="L142" s="47">
        <v>87.028300000000002</v>
      </c>
    </row>
    <row r="143" spans="1:12" x14ac:dyDescent="0.25">
      <c r="K143" s="74">
        <v>44135</v>
      </c>
      <c r="L143" s="47">
        <v>87.494200000000006</v>
      </c>
    </row>
    <row r="144" spans="1:12" x14ac:dyDescent="0.25">
      <c r="K144" s="74">
        <v>44142</v>
      </c>
      <c r="L144" s="47">
        <v>88.256500000000003</v>
      </c>
    </row>
    <row r="145" spans="11:12" x14ac:dyDescent="0.25">
      <c r="K145" s="74">
        <v>44149</v>
      </c>
      <c r="L145" s="47">
        <v>88.9846</v>
      </c>
    </row>
    <row r="146" spans="11:12" x14ac:dyDescent="0.25">
      <c r="K146" s="74">
        <v>44156</v>
      </c>
      <c r="L146" s="47">
        <v>89.161100000000005</v>
      </c>
    </row>
    <row r="147" spans="11:12" x14ac:dyDescent="0.25">
      <c r="K147" s="74">
        <v>44163</v>
      </c>
      <c r="L147" s="47">
        <v>89.849900000000005</v>
      </c>
    </row>
    <row r="148" spans="11:12" x14ac:dyDescent="0.25">
      <c r="K148" s="74">
        <v>44170</v>
      </c>
      <c r="L148" s="47">
        <v>90.793300000000002</v>
      </c>
    </row>
    <row r="149" spans="11:12" x14ac:dyDescent="0.25">
      <c r="K149" s="74">
        <v>44177</v>
      </c>
      <c r="L149" s="47">
        <v>91.535700000000006</v>
      </c>
    </row>
    <row r="150" spans="11:12" x14ac:dyDescent="0.25">
      <c r="K150" s="74">
        <v>44184</v>
      </c>
      <c r="L150" s="47">
        <v>91.556700000000006</v>
      </c>
    </row>
    <row r="151" spans="11:12" x14ac:dyDescent="0.25">
      <c r="K151" s="74">
        <v>44191</v>
      </c>
      <c r="L151" s="47">
        <v>87.166799999999995</v>
      </c>
    </row>
    <row r="152" spans="11:12" x14ac:dyDescent="0.25">
      <c r="K152" s="74">
        <v>44198</v>
      </c>
      <c r="L152" s="47">
        <v>83.606499999999997</v>
      </c>
    </row>
    <row r="153" spans="11:12" x14ac:dyDescent="0.25">
      <c r="K153" s="74">
        <v>44205</v>
      </c>
      <c r="L153" s="47">
        <v>84.821399999999997</v>
      </c>
    </row>
    <row r="154" spans="11:12" x14ac:dyDescent="0.25">
      <c r="K154" s="74">
        <v>44212</v>
      </c>
      <c r="L154" s="47">
        <v>86.2714</v>
      </c>
    </row>
    <row r="155" spans="11:12" x14ac:dyDescent="0.25">
      <c r="K155" s="74">
        <v>44219</v>
      </c>
      <c r="L155" s="47">
        <v>86.074100000000001</v>
      </c>
    </row>
    <row r="156" spans="11:12" x14ac:dyDescent="0.25">
      <c r="K156" s="74">
        <v>44226</v>
      </c>
      <c r="L156" s="47">
        <v>88.480999999999995</v>
      </c>
    </row>
    <row r="157" spans="11:12" x14ac:dyDescent="0.25">
      <c r="K157" s="74" t="s">
        <v>53</v>
      </c>
      <c r="L157" s="47" t="s">
        <v>53</v>
      </c>
    </row>
    <row r="158" spans="11:12" x14ac:dyDescent="0.25">
      <c r="K158" s="74" t="s">
        <v>53</v>
      </c>
      <c r="L158" s="47" t="s">
        <v>53</v>
      </c>
    </row>
    <row r="159" spans="11:12" x14ac:dyDescent="0.25">
      <c r="K159" s="74" t="s">
        <v>53</v>
      </c>
      <c r="L159" s="47" t="s">
        <v>53</v>
      </c>
    </row>
    <row r="160" spans="11:12" x14ac:dyDescent="0.25">
      <c r="K160" s="74" t="s">
        <v>53</v>
      </c>
      <c r="L160" s="47" t="s">
        <v>53</v>
      </c>
    </row>
    <row r="161" spans="11:12" x14ac:dyDescent="0.25">
      <c r="K161" s="74" t="s">
        <v>53</v>
      </c>
      <c r="L161" s="47" t="s">
        <v>53</v>
      </c>
    </row>
    <row r="162" spans="11:12" x14ac:dyDescent="0.25">
      <c r="K162" s="74" t="s">
        <v>53</v>
      </c>
      <c r="L162" s="47" t="s">
        <v>53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91.537199999999999</v>
      </c>
    </row>
    <row r="260" spans="11:12" x14ac:dyDescent="0.25">
      <c r="K260" s="74">
        <v>43918</v>
      </c>
      <c r="L260" s="47">
        <v>76.373599999999996</v>
      </c>
    </row>
    <row r="261" spans="11:12" x14ac:dyDescent="0.25">
      <c r="K261" s="74">
        <v>43925</v>
      </c>
      <c r="L261" s="47">
        <v>73.406899999999993</v>
      </c>
    </row>
    <row r="262" spans="11:12" x14ac:dyDescent="0.25">
      <c r="K262" s="74">
        <v>43932</v>
      </c>
      <c r="L262" s="47">
        <v>72.011600000000001</v>
      </c>
    </row>
    <row r="263" spans="11:12" x14ac:dyDescent="0.25">
      <c r="K263" s="74">
        <v>43939</v>
      </c>
      <c r="L263" s="47">
        <v>74.196299999999994</v>
      </c>
    </row>
    <row r="264" spans="11:12" x14ac:dyDescent="0.25">
      <c r="K264" s="74">
        <v>43946</v>
      </c>
      <c r="L264" s="47">
        <v>85.659599999999998</v>
      </c>
    </row>
    <row r="265" spans="11:12" x14ac:dyDescent="0.25">
      <c r="K265" s="74">
        <v>43953</v>
      </c>
      <c r="L265" s="47">
        <v>82.227800000000002</v>
      </c>
    </row>
    <row r="266" spans="11:12" x14ac:dyDescent="0.25">
      <c r="K266" s="74">
        <v>43960</v>
      </c>
      <c r="L266" s="47">
        <v>80.060299999999998</v>
      </c>
    </row>
    <row r="267" spans="11:12" x14ac:dyDescent="0.25">
      <c r="K267" s="74">
        <v>43967</v>
      </c>
      <c r="L267" s="47">
        <v>75.879199999999997</v>
      </c>
    </row>
    <row r="268" spans="11:12" x14ac:dyDescent="0.25">
      <c r="K268" s="74">
        <v>43974</v>
      </c>
      <c r="L268" s="47">
        <v>76.240600000000001</v>
      </c>
    </row>
    <row r="269" spans="11:12" x14ac:dyDescent="0.25">
      <c r="K269" s="74">
        <v>43981</v>
      </c>
      <c r="L269" s="47">
        <v>77.010000000000005</v>
      </c>
    </row>
    <row r="270" spans="11:12" x14ac:dyDescent="0.25">
      <c r="K270" s="74">
        <v>43988</v>
      </c>
      <c r="L270" s="47">
        <v>82.324200000000005</v>
      </c>
    </row>
    <row r="271" spans="11:12" x14ac:dyDescent="0.25">
      <c r="K271" s="74">
        <v>43995</v>
      </c>
      <c r="L271" s="47">
        <v>84.804500000000004</v>
      </c>
    </row>
    <row r="272" spans="11:12" x14ac:dyDescent="0.25">
      <c r="K272" s="74">
        <v>44002</v>
      </c>
      <c r="L272" s="47">
        <v>84.806700000000006</v>
      </c>
    </row>
    <row r="273" spans="11:12" x14ac:dyDescent="0.25">
      <c r="K273" s="74">
        <v>44009</v>
      </c>
      <c r="L273" s="47">
        <v>84.806100000000001</v>
      </c>
    </row>
    <row r="274" spans="11:12" x14ac:dyDescent="0.25">
      <c r="K274" s="74">
        <v>44016</v>
      </c>
      <c r="L274" s="47">
        <v>94.180899999999994</v>
      </c>
    </row>
    <row r="275" spans="11:12" x14ac:dyDescent="0.25">
      <c r="K275" s="74">
        <v>44023</v>
      </c>
      <c r="L275" s="47">
        <v>90.943700000000007</v>
      </c>
    </row>
    <row r="276" spans="11:12" x14ac:dyDescent="0.25">
      <c r="K276" s="74">
        <v>44030</v>
      </c>
      <c r="L276" s="47">
        <v>90.915000000000006</v>
      </c>
    </row>
    <row r="277" spans="11:12" x14ac:dyDescent="0.25">
      <c r="K277" s="74">
        <v>44037</v>
      </c>
      <c r="L277" s="47">
        <v>89.494299999999996</v>
      </c>
    </row>
    <row r="278" spans="11:12" x14ac:dyDescent="0.25">
      <c r="K278" s="74">
        <v>44044</v>
      </c>
      <c r="L278" s="47">
        <v>90.915800000000004</v>
      </c>
    </row>
    <row r="279" spans="11:12" x14ac:dyDescent="0.25">
      <c r="K279" s="74">
        <v>44051</v>
      </c>
      <c r="L279" s="47">
        <v>88.824200000000005</v>
      </c>
    </row>
    <row r="280" spans="11:12" x14ac:dyDescent="0.25">
      <c r="K280" s="74">
        <v>44058</v>
      </c>
      <c r="L280" s="47">
        <v>89.997799999999998</v>
      </c>
    </row>
    <row r="281" spans="11:12" x14ac:dyDescent="0.25">
      <c r="K281" s="74">
        <v>44065</v>
      </c>
      <c r="L281" s="47">
        <v>90.557900000000004</v>
      </c>
    </row>
    <row r="282" spans="11:12" x14ac:dyDescent="0.25">
      <c r="K282" s="74">
        <v>44072</v>
      </c>
      <c r="L282" s="47">
        <v>89.531000000000006</v>
      </c>
    </row>
    <row r="283" spans="11:12" x14ac:dyDescent="0.25">
      <c r="K283" s="74">
        <v>44079</v>
      </c>
      <c r="L283" s="47">
        <v>89.707099999999997</v>
      </c>
    </row>
    <row r="284" spans="11:12" x14ac:dyDescent="0.25">
      <c r="K284" s="74">
        <v>44086</v>
      </c>
      <c r="L284" s="47">
        <v>91.868099999999998</v>
      </c>
    </row>
    <row r="285" spans="11:12" x14ac:dyDescent="0.25">
      <c r="K285" s="74">
        <v>44093</v>
      </c>
      <c r="L285" s="47">
        <v>92.912800000000004</v>
      </c>
    </row>
    <row r="286" spans="11:12" x14ac:dyDescent="0.25">
      <c r="K286" s="74">
        <v>44100</v>
      </c>
      <c r="L286" s="47">
        <v>92.411699999999996</v>
      </c>
    </row>
    <row r="287" spans="11:12" x14ac:dyDescent="0.25">
      <c r="K287" s="74">
        <v>44107</v>
      </c>
      <c r="L287" s="47">
        <v>89.466700000000003</v>
      </c>
    </row>
    <row r="288" spans="11:12" x14ac:dyDescent="0.25">
      <c r="K288" s="74">
        <v>44114</v>
      </c>
      <c r="L288" s="47">
        <v>89.040999999999997</v>
      </c>
    </row>
    <row r="289" spans="11:12" x14ac:dyDescent="0.25">
      <c r="K289" s="74">
        <v>44121</v>
      </c>
      <c r="L289" s="47">
        <v>86.668899999999994</v>
      </c>
    </row>
    <row r="290" spans="11:12" x14ac:dyDescent="0.25">
      <c r="K290" s="74">
        <v>44128</v>
      </c>
      <c r="L290" s="47">
        <v>87.425600000000003</v>
      </c>
    </row>
    <row r="291" spans="11:12" x14ac:dyDescent="0.25">
      <c r="K291" s="74">
        <v>44135</v>
      </c>
      <c r="L291" s="47">
        <v>88.350700000000003</v>
      </c>
    </row>
    <row r="292" spans="11:12" x14ac:dyDescent="0.25">
      <c r="K292" s="74">
        <v>44142</v>
      </c>
      <c r="L292" s="47">
        <v>90.0595</v>
      </c>
    </row>
    <row r="293" spans="11:12" x14ac:dyDescent="0.25">
      <c r="K293" s="74">
        <v>44149</v>
      </c>
      <c r="L293" s="47">
        <v>90.533000000000001</v>
      </c>
    </row>
    <row r="294" spans="11:12" x14ac:dyDescent="0.25">
      <c r="K294" s="74">
        <v>44156</v>
      </c>
      <c r="L294" s="47">
        <v>90.113600000000005</v>
      </c>
    </row>
    <row r="295" spans="11:12" x14ac:dyDescent="0.25">
      <c r="K295" s="74">
        <v>44163</v>
      </c>
      <c r="L295" s="47">
        <v>91.505899999999997</v>
      </c>
    </row>
    <row r="296" spans="11:12" x14ac:dyDescent="0.25">
      <c r="K296" s="74">
        <v>44170</v>
      </c>
      <c r="L296" s="47">
        <v>94.139200000000002</v>
      </c>
    </row>
    <row r="297" spans="11:12" x14ac:dyDescent="0.25">
      <c r="K297" s="74">
        <v>44177</v>
      </c>
      <c r="L297" s="47">
        <v>95.859499999999997</v>
      </c>
    </row>
    <row r="298" spans="11:12" x14ac:dyDescent="0.25">
      <c r="K298" s="74">
        <v>44184</v>
      </c>
      <c r="L298" s="47">
        <v>97.204599999999999</v>
      </c>
    </row>
    <row r="299" spans="11:12" x14ac:dyDescent="0.25">
      <c r="K299" s="74">
        <v>44191</v>
      </c>
      <c r="L299" s="47">
        <v>94.246899999999997</v>
      </c>
    </row>
    <row r="300" spans="11:12" x14ac:dyDescent="0.25">
      <c r="K300" s="74">
        <v>44198</v>
      </c>
      <c r="L300" s="47">
        <v>94.462699999999998</v>
      </c>
    </row>
    <row r="301" spans="11:12" x14ac:dyDescent="0.25">
      <c r="K301" s="74">
        <v>44205</v>
      </c>
      <c r="L301" s="47">
        <v>90.041399999999996</v>
      </c>
    </row>
    <row r="302" spans="11:12" x14ac:dyDescent="0.25">
      <c r="K302" s="74">
        <v>44212</v>
      </c>
      <c r="L302" s="47">
        <v>89.359700000000004</v>
      </c>
    </row>
    <row r="303" spans="11:12" x14ac:dyDescent="0.25">
      <c r="K303" s="74">
        <v>44219</v>
      </c>
      <c r="L303" s="47">
        <v>89.213200000000001</v>
      </c>
    </row>
    <row r="304" spans="11:12" x14ac:dyDescent="0.25">
      <c r="K304" s="74">
        <v>44226</v>
      </c>
      <c r="L304" s="47">
        <v>92.010800000000003</v>
      </c>
    </row>
    <row r="305" spans="11:12" x14ac:dyDescent="0.25">
      <c r="K305" s="74" t="s">
        <v>53</v>
      </c>
      <c r="L305" s="47" t="s">
        <v>53</v>
      </c>
    </row>
    <row r="306" spans="11:12" x14ac:dyDescent="0.25">
      <c r="K306" s="74" t="s">
        <v>53</v>
      </c>
      <c r="L306" s="47" t="s">
        <v>53</v>
      </c>
    </row>
    <row r="307" spans="11:12" x14ac:dyDescent="0.25">
      <c r="K307" s="74" t="s">
        <v>53</v>
      </c>
      <c r="L307" s="47" t="s">
        <v>53</v>
      </c>
    </row>
    <row r="308" spans="11:12" x14ac:dyDescent="0.25">
      <c r="K308" s="74" t="s">
        <v>53</v>
      </c>
      <c r="L308" s="47" t="s">
        <v>53</v>
      </c>
    </row>
    <row r="309" spans="11:12" x14ac:dyDescent="0.25">
      <c r="K309" s="74" t="s">
        <v>53</v>
      </c>
      <c r="L309" s="47" t="s">
        <v>53</v>
      </c>
    </row>
    <row r="310" spans="11:12" x14ac:dyDescent="0.25">
      <c r="K310" s="74" t="s">
        <v>53</v>
      </c>
      <c r="L310" s="47" t="s">
        <v>53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Contents</vt:lpstr>
      <vt:lpstr>Agriculture, forestry and f...</vt:lpstr>
      <vt:lpstr>Mining</vt:lpstr>
      <vt:lpstr>Manufacturing</vt:lpstr>
      <vt:lpstr>Electricity, gas, water and...</vt:lpstr>
      <vt:lpstr>Construction</vt:lpstr>
      <vt:lpstr>Wholesale trade</vt:lpstr>
      <vt:lpstr>Retail trade</vt:lpstr>
      <vt:lpstr>Accommodation and food serv...</vt:lpstr>
      <vt:lpstr>Transport, postal and wareh...</vt:lpstr>
      <vt:lpstr>Information media and telec...</vt:lpstr>
      <vt:lpstr>Financial and insurance ser...</vt:lpstr>
      <vt:lpstr>Rental, hiring and real est...</vt:lpstr>
      <vt:lpstr>Professional, scientific an...</vt:lpstr>
      <vt:lpstr>Administrative and support ...</vt:lpstr>
      <vt:lpstr>Public administration and s...</vt:lpstr>
      <vt:lpstr>Education and training</vt:lpstr>
      <vt:lpstr>Health care and social assi...</vt:lpstr>
      <vt:lpstr>Arts and recreation services</vt:lpstr>
      <vt:lpstr>Other services</vt:lpstr>
      <vt:lpstr>'Accommodation and food serv...'!Print_Area</vt:lpstr>
      <vt:lpstr>'Administrative and support ...'!Print_Area</vt:lpstr>
      <vt:lpstr>'Agriculture, forestry and f...'!Print_Area</vt:lpstr>
      <vt:lpstr>'Arts and recreation services'!Print_Area</vt:lpstr>
      <vt:lpstr>Construction!Print_Area</vt:lpstr>
      <vt:lpstr>'Education and training'!Print_Area</vt:lpstr>
      <vt:lpstr>'Electricity, gas, water and...'!Print_Area</vt:lpstr>
      <vt:lpstr>'Financial and insurance ser...'!Print_Area</vt:lpstr>
      <vt:lpstr>'Health care and social assi...'!Print_Area</vt:lpstr>
      <vt:lpstr>'Information media and telec...'!Print_Area</vt:lpstr>
      <vt:lpstr>Manufacturing!Print_Area</vt:lpstr>
      <vt:lpstr>Mining!Print_Area</vt:lpstr>
      <vt:lpstr>'Other services'!Print_Area</vt:lpstr>
      <vt:lpstr>'Professional, scientific an...'!Print_Area</vt:lpstr>
      <vt:lpstr>'Public administration and s...'!Print_Area</vt:lpstr>
      <vt:lpstr>'Rental, hiring and real est...'!Print_Area</vt:lpstr>
      <vt:lpstr>'Retail trade'!Print_Area</vt:lpstr>
      <vt:lpstr>'Transport, postal and wareh...'!Print_Area</vt:lpstr>
      <vt:lpstr>'Wholesale trade'!Print_Area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2020-06-12T04:11:39Z</dcterms:created>
  <dcterms:modified xsi:type="dcterms:W3CDTF">2021-02-15T01:28:33Z</dcterms:modified>
</cp:coreProperties>
</file>