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3.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4.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5.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6.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7.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18.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19.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0.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codeName="ThisWorkbook"/>
  <xr:revisionPtr revIDLastSave="0" documentId="13_ncr:1_{4E272459-B0FB-4F50-9E34-168150A21228}" xr6:coauthVersionLast="36" xr6:coauthVersionMax="36" xr10:uidLastSave="{00000000-0000-0000-0000-000000000000}"/>
  <bookViews>
    <workbookView xWindow="0" yWindow="0" windowWidth="28800" windowHeight="12300" tabRatio="841" xr2:uid="{00000000-000D-0000-FFFF-FFFF00000000}"/>
  </bookViews>
  <sheets>
    <sheet name="Contents" sheetId="187" r:id="rId1"/>
    <sheet name="Agriculture, forestry and f..." sheetId="1385" r:id="rId2"/>
    <sheet name="Mining" sheetId="1386" r:id="rId3"/>
    <sheet name="Manufacturing" sheetId="1387" r:id="rId4"/>
    <sheet name="Electricity, gas, water and..." sheetId="1388" r:id="rId5"/>
    <sheet name="Construction" sheetId="1389" r:id="rId6"/>
    <sheet name="Wholesale trade" sheetId="1390" r:id="rId7"/>
    <sheet name="Retail trade" sheetId="1391" r:id="rId8"/>
    <sheet name="Accommodation and food serv..." sheetId="1392" r:id="rId9"/>
    <sheet name="Transport, postal and wareh..." sheetId="1393" r:id="rId10"/>
    <sheet name="Information media and telec..." sheetId="1394" r:id="rId11"/>
    <sheet name="Financial and insurance ser..." sheetId="1395" r:id="rId12"/>
    <sheet name="Rental, hiring and real est..." sheetId="1396" r:id="rId13"/>
    <sheet name="Professional, scientific an..." sheetId="1397" r:id="rId14"/>
    <sheet name="Administrative and support ..." sheetId="1398" r:id="rId15"/>
    <sheet name="Public administration and s..." sheetId="1399" r:id="rId16"/>
    <sheet name="Education and training" sheetId="1400" r:id="rId17"/>
    <sheet name="Health care and social assi..." sheetId="1401" r:id="rId18"/>
    <sheet name="Arts and recreation services" sheetId="1402" r:id="rId19"/>
    <sheet name="Other services" sheetId="1403" r:id="rId20"/>
  </sheets>
  <definedNames>
    <definedName name="_AMO_UniqueIdentifier" hidden="1">"'2995e12c-7f92-4103-a2d1-a1d598d57c6f'"</definedName>
    <definedName name="_xlnm.Print_Area" localSheetId="8">'Accommodation and food serv...'!$A$1:$I$90</definedName>
    <definedName name="_xlnm.Print_Area" localSheetId="14">'Administrative and support ...'!$A$1:$I$90</definedName>
    <definedName name="_xlnm.Print_Area" localSheetId="1">'Agriculture, forestry and f...'!$A$1:$I$90</definedName>
    <definedName name="_xlnm.Print_Area" localSheetId="18">'Arts and recreation services'!$A$1:$I$90</definedName>
    <definedName name="_xlnm.Print_Area" localSheetId="5">Construction!$A$1:$I$90</definedName>
    <definedName name="_xlnm.Print_Area" localSheetId="16">'Education and training'!$A$1:$I$90</definedName>
    <definedName name="_xlnm.Print_Area" localSheetId="4">'Electricity, gas, water and...'!$A$1:$I$90</definedName>
    <definedName name="_xlnm.Print_Area" localSheetId="11">'Financial and insurance ser...'!$A$1:$I$90</definedName>
    <definedName name="_xlnm.Print_Area" localSheetId="17">'Health care and social assi...'!$A$1:$I$90</definedName>
    <definedName name="_xlnm.Print_Area" localSheetId="10">'Information media and telec...'!$A$1:$I$90</definedName>
    <definedName name="_xlnm.Print_Area" localSheetId="3">Manufacturing!$A$1:$I$90</definedName>
    <definedName name="_xlnm.Print_Area" localSheetId="2">Mining!$A$1:$I$90</definedName>
    <definedName name="_xlnm.Print_Area" localSheetId="19">'Other services'!$A$1:$I$90</definedName>
    <definedName name="_xlnm.Print_Area" localSheetId="13">'Professional, scientific an...'!$A$1:$I$90</definedName>
    <definedName name="_xlnm.Print_Area" localSheetId="15">'Public administration and s...'!$A$1:$I$90</definedName>
    <definedName name="_xlnm.Print_Area" localSheetId="12">'Rental, hiring and real est...'!$A$1:$I$90</definedName>
    <definedName name="_xlnm.Print_Area" localSheetId="7">'Retail trade'!$A$1:$I$90</definedName>
    <definedName name="_xlnm.Print_Area" localSheetId="9">'Transport, postal and wareh...'!$A$1:$I$90</definedName>
    <definedName name="_xlnm.Print_Area" localSheetId="6">'Wholesale trade'!$A$1:$I$90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5" i="1403" l="1"/>
  <c r="A60" i="1403"/>
  <c r="A45" i="1403"/>
  <c r="A32" i="1403"/>
  <c r="I8" i="1403"/>
  <c r="H8" i="1403"/>
  <c r="G8" i="1403"/>
  <c r="F8" i="1403"/>
  <c r="E8" i="1403"/>
  <c r="D8" i="1403"/>
  <c r="C8" i="1403"/>
  <c r="B8" i="1403"/>
  <c r="A6" i="1403"/>
  <c r="A3" i="1403"/>
  <c r="A2" i="1403"/>
  <c r="A75" i="1402"/>
  <c r="A60" i="1402"/>
  <c r="A45" i="1402"/>
  <c r="A32" i="1402"/>
  <c r="I8" i="1402"/>
  <c r="H8" i="1402"/>
  <c r="G8" i="1402"/>
  <c r="F8" i="1402"/>
  <c r="E8" i="1402"/>
  <c r="D8" i="1402"/>
  <c r="C8" i="1402"/>
  <c r="B8" i="1402"/>
  <c r="A6" i="1402"/>
  <c r="A3" i="1402"/>
  <c r="A2" i="1402"/>
  <c r="A75" i="1401"/>
  <c r="A60" i="1401"/>
  <c r="A45" i="1401"/>
  <c r="A32" i="1401"/>
  <c r="I8" i="1401"/>
  <c r="H8" i="1401"/>
  <c r="G8" i="1401"/>
  <c r="F8" i="1401"/>
  <c r="E8" i="1401"/>
  <c r="D8" i="1401"/>
  <c r="C8" i="1401"/>
  <c r="B8" i="1401"/>
  <c r="A6" i="1401"/>
  <c r="A3" i="1401"/>
  <c r="A2" i="1401"/>
  <c r="A75" i="1400"/>
  <c r="A60" i="1400"/>
  <c r="A45" i="1400"/>
  <c r="A32" i="1400"/>
  <c r="I8" i="1400"/>
  <c r="H8" i="1400"/>
  <c r="G8" i="1400"/>
  <c r="F8" i="1400"/>
  <c r="E8" i="1400"/>
  <c r="D8" i="1400"/>
  <c r="C8" i="1400"/>
  <c r="B8" i="1400"/>
  <c r="A6" i="1400"/>
  <c r="A3" i="1400"/>
  <c r="A2" i="1400"/>
  <c r="A75" i="1399"/>
  <c r="A60" i="1399"/>
  <c r="A45" i="1399"/>
  <c r="A32" i="1399"/>
  <c r="I8" i="1399"/>
  <c r="H8" i="1399"/>
  <c r="G8" i="1399"/>
  <c r="F8" i="1399"/>
  <c r="E8" i="1399"/>
  <c r="D8" i="1399"/>
  <c r="C8" i="1399"/>
  <c r="B8" i="1399"/>
  <c r="A6" i="1399"/>
  <c r="A3" i="1399"/>
  <c r="A2" i="1399"/>
  <c r="A75" i="1398"/>
  <c r="A60" i="1398"/>
  <c r="A45" i="1398"/>
  <c r="A32" i="1398"/>
  <c r="I8" i="1398"/>
  <c r="H8" i="1398"/>
  <c r="G8" i="1398"/>
  <c r="F8" i="1398"/>
  <c r="E8" i="1398"/>
  <c r="D8" i="1398"/>
  <c r="C8" i="1398"/>
  <c r="B8" i="1398"/>
  <c r="A6" i="1398"/>
  <c r="A3" i="1398"/>
  <c r="A2" i="1398"/>
  <c r="A75" i="1397"/>
  <c r="A60" i="1397"/>
  <c r="A45" i="1397"/>
  <c r="A32" i="1397"/>
  <c r="I8" i="1397"/>
  <c r="H8" i="1397"/>
  <c r="G8" i="1397"/>
  <c r="F8" i="1397"/>
  <c r="E8" i="1397"/>
  <c r="D8" i="1397"/>
  <c r="C8" i="1397"/>
  <c r="B8" i="1397"/>
  <c r="A6" i="1397"/>
  <c r="A3" i="1397"/>
  <c r="A2" i="1397"/>
  <c r="A75" i="1396"/>
  <c r="A60" i="1396"/>
  <c r="A45" i="1396"/>
  <c r="A32" i="1396"/>
  <c r="I8" i="1396"/>
  <c r="H8" i="1396"/>
  <c r="G8" i="1396"/>
  <c r="F8" i="1396"/>
  <c r="E8" i="1396"/>
  <c r="D8" i="1396"/>
  <c r="C8" i="1396"/>
  <c r="B8" i="1396"/>
  <c r="A6" i="1396"/>
  <c r="A3" i="1396"/>
  <c r="A2" i="1396"/>
  <c r="A75" i="1395"/>
  <c r="A60" i="1395"/>
  <c r="A45" i="1395"/>
  <c r="A32" i="1395"/>
  <c r="I8" i="1395"/>
  <c r="H8" i="1395"/>
  <c r="G8" i="1395"/>
  <c r="F8" i="1395"/>
  <c r="E8" i="1395"/>
  <c r="D8" i="1395"/>
  <c r="C8" i="1395"/>
  <c r="B8" i="1395"/>
  <c r="A6" i="1395"/>
  <c r="A3" i="1395"/>
  <c r="A2" i="1395"/>
  <c r="A75" i="1394"/>
  <c r="A60" i="1394"/>
  <c r="A45" i="1394"/>
  <c r="A32" i="1394"/>
  <c r="I8" i="1394"/>
  <c r="H8" i="1394"/>
  <c r="G8" i="1394"/>
  <c r="F8" i="1394"/>
  <c r="E8" i="1394"/>
  <c r="D8" i="1394"/>
  <c r="C8" i="1394"/>
  <c r="B8" i="1394"/>
  <c r="A6" i="1394"/>
  <c r="A3" i="1394"/>
  <c r="A2" i="1394"/>
  <c r="A75" i="1393"/>
  <c r="A60" i="1393"/>
  <c r="A45" i="1393"/>
  <c r="A32" i="1393"/>
  <c r="I8" i="1393"/>
  <c r="H8" i="1393"/>
  <c r="G8" i="1393"/>
  <c r="F8" i="1393"/>
  <c r="E8" i="1393"/>
  <c r="D8" i="1393"/>
  <c r="C8" i="1393"/>
  <c r="B8" i="1393"/>
  <c r="A6" i="1393"/>
  <c r="A3" i="1393"/>
  <c r="A2" i="1393"/>
  <c r="A75" i="1392"/>
  <c r="A60" i="1392"/>
  <c r="A45" i="1392"/>
  <c r="A32" i="1392"/>
  <c r="I8" i="1392"/>
  <c r="H8" i="1392"/>
  <c r="G8" i="1392"/>
  <c r="F8" i="1392"/>
  <c r="E8" i="1392"/>
  <c r="D8" i="1392"/>
  <c r="C8" i="1392"/>
  <c r="B8" i="1392"/>
  <c r="A6" i="1392"/>
  <c r="A3" i="1392"/>
  <c r="A2" i="1392"/>
  <c r="A75" i="1391"/>
  <c r="A60" i="1391"/>
  <c r="A45" i="1391"/>
  <c r="A32" i="1391"/>
  <c r="I8" i="1391"/>
  <c r="H8" i="1391"/>
  <c r="G8" i="1391"/>
  <c r="F8" i="1391"/>
  <c r="E8" i="1391"/>
  <c r="D8" i="1391"/>
  <c r="C8" i="1391"/>
  <c r="B8" i="1391"/>
  <c r="A6" i="1391"/>
  <c r="A3" i="1391"/>
  <c r="A2" i="1391"/>
  <c r="A75" i="1390"/>
  <c r="A60" i="1390"/>
  <c r="A45" i="1390"/>
  <c r="A32" i="1390"/>
  <c r="I8" i="1390"/>
  <c r="H8" i="1390"/>
  <c r="G8" i="1390"/>
  <c r="F8" i="1390"/>
  <c r="E8" i="1390"/>
  <c r="D8" i="1390"/>
  <c r="C8" i="1390"/>
  <c r="B8" i="1390"/>
  <c r="A6" i="1390"/>
  <c r="A3" i="1390"/>
  <c r="A2" i="1390"/>
  <c r="A75" i="1389"/>
  <c r="A60" i="1389"/>
  <c r="A45" i="1389"/>
  <c r="A32" i="1389"/>
  <c r="I8" i="1389"/>
  <c r="H8" i="1389"/>
  <c r="G8" i="1389"/>
  <c r="F8" i="1389"/>
  <c r="E8" i="1389"/>
  <c r="D8" i="1389"/>
  <c r="C8" i="1389"/>
  <c r="B8" i="1389"/>
  <c r="A6" i="1389"/>
  <c r="A3" i="1389"/>
  <c r="A2" i="1389"/>
  <c r="A75" i="1388"/>
  <c r="A60" i="1388"/>
  <c r="A45" i="1388"/>
  <c r="A32" i="1388"/>
  <c r="I8" i="1388"/>
  <c r="H8" i="1388"/>
  <c r="G8" i="1388"/>
  <c r="F8" i="1388"/>
  <c r="E8" i="1388"/>
  <c r="D8" i="1388"/>
  <c r="C8" i="1388"/>
  <c r="B8" i="1388"/>
  <c r="A6" i="1388"/>
  <c r="A3" i="1388"/>
  <c r="A2" i="1388"/>
  <c r="A75" i="1387"/>
  <c r="A60" i="1387"/>
  <c r="A45" i="1387"/>
  <c r="A32" i="1387"/>
  <c r="I8" i="1387"/>
  <c r="H8" i="1387"/>
  <c r="G8" i="1387"/>
  <c r="F8" i="1387"/>
  <c r="E8" i="1387"/>
  <c r="D8" i="1387"/>
  <c r="C8" i="1387"/>
  <c r="B8" i="1387"/>
  <c r="A6" i="1387"/>
  <c r="A3" i="1387"/>
  <c r="A2" i="1387"/>
  <c r="A75" i="1386"/>
  <c r="A60" i="1386"/>
  <c r="A45" i="1386"/>
  <c r="A32" i="1386"/>
  <c r="I8" i="1386"/>
  <c r="H8" i="1386"/>
  <c r="G8" i="1386"/>
  <c r="F8" i="1386"/>
  <c r="E8" i="1386"/>
  <c r="D8" i="1386"/>
  <c r="C8" i="1386"/>
  <c r="B8" i="1386"/>
  <c r="A6" i="1386"/>
  <c r="A3" i="1386"/>
  <c r="A2" i="1386"/>
  <c r="F8" i="1385"/>
  <c r="A75" i="1385" l="1"/>
  <c r="A60" i="1385"/>
  <c r="A32" i="1385"/>
  <c r="A45" i="1385"/>
  <c r="A6" i="1385"/>
  <c r="B8" i="1385"/>
  <c r="A2" i="1385"/>
  <c r="A3" i="1385"/>
  <c r="I8" i="1385" l="1"/>
  <c r="E8" i="1385"/>
  <c r="H8" i="1385"/>
  <c r="D8" i="1385"/>
  <c r="G8" i="1385"/>
  <c r="C8" i="1385"/>
</calcChain>
</file>

<file path=xl/sharedStrings.xml><?xml version="1.0" encoding="utf-8"?>
<sst xmlns="http://schemas.openxmlformats.org/spreadsheetml/2006/main" count="9566" uniqueCount="72">
  <si>
    <t>Mining</t>
  </si>
  <si>
    <t>ACT</t>
  </si>
  <si>
    <t>NT</t>
  </si>
  <si>
    <t>WA</t>
  </si>
  <si>
    <t>SA</t>
  </si>
  <si>
    <t>Vic.</t>
  </si>
  <si>
    <t>NSW</t>
  </si>
  <si>
    <t>This wk</t>
  </si>
  <si>
    <t>Prev wk</t>
  </si>
  <si>
    <t>Prev mth</t>
  </si>
  <si>
    <t>Graph 4</t>
  </si>
  <si>
    <t>Graph 3</t>
  </si>
  <si>
    <t>Graph 2</t>
  </si>
  <si>
    <t>Females</t>
  </si>
  <si>
    <t>Males</t>
  </si>
  <si>
    <t>Jobholder Demographics</t>
  </si>
  <si>
    <t>Australia</t>
  </si>
  <si>
    <t>Jobholder Location</t>
  </si>
  <si>
    <t>For businesses that are Single Touch Payroll enabled</t>
  </si>
  <si>
    <t xml:space="preserve">            Australian Bureau of Statistics</t>
  </si>
  <si>
    <t>Agriculture, forestry and fishing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</si>
  <si>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</si>
  <si>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</si>
  <si>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</si>
  <si>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</si>
  <si>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</si>
  <si>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</si>
  <si>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</si>
  <si>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</si>
  <si>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</si>
  <si>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</si>
  <si>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</si>
  <si>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</si>
  <si>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</si>
  <si>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</si>
  <si>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</si>
  <si>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</si>
  <si>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</si>
  <si>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</si>
  <si>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</si>
  <si>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</si>
  <si>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</si>
  <si>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</si>
  <si>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Tas.</t>
  </si>
  <si>
    <t>Qld.</t>
  </si>
  <si>
    <t>*The week ending 14 March represents the week Australia had 100 cases of Covid-19. It is indexed to 100.</t>
  </si>
  <si>
    <t>Aged 20-29</t>
  </si>
  <si>
    <t>Aged 30-39</t>
  </si>
  <si>
    <t>Aged 40-49</t>
  </si>
  <si>
    <t>Aged 50-59</t>
  </si>
  <si>
    <t>Aged 60-69</t>
  </si>
  <si>
    <t>Aged 70+</t>
  </si>
  <si>
    <t>Graph 1 jobs</t>
  </si>
  <si>
    <t/>
  </si>
  <si>
    <t>graph 1 wages</t>
  </si>
  <si>
    <t>Payroll jobs</t>
  </si>
  <si>
    <t>Total wages</t>
  </si>
  <si>
    <t>Weekly Payroll Jobs and Wages in Australia - Industry</t>
  </si>
  <si>
    <t>Current week</t>
  </si>
  <si>
    <t>Base week</t>
  </si>
  <si>
    <t>Indexed jobs</t>
  </si>
  <si>
    <t>Male by state</t>
  </si>
  <si>
    <t>Female by state</t>
  </si>
  <si>
    <t>Week ending 14 Mar 2020</t>
  </si>
  <si>
    <t>© Commonwealth of Australia 2021</t>
  </si>
  <si>
    <t>Previous month (week ending 30 Jan 2021)</t>
  </si>
  <si>
    <t>Previous week (ending 20 Feb 2021)</t>
  </si>
  <si>
    <t>This week (ending 27 Feb 2021)</t>
  </si>
  <si>
    <t>Released at 11.30am (Canberra time) 16 March 2021</t>
  </si>
  <si>
    <t>Aged 15-19</t>
  </si>
  <si>
    <t>*The week ending 14 March represents the week Australia had 100 cases of Covid-19. It is indexed to 100.
** Mining industry wages in March and September include seasonal bonuses. Please see Data limitations and revisions for more information.</t>
  </si>
  <si>
    <t>*The week ending 14 March represents the week Australia had 100 cases of Covid-19. It is indexed to 100.
** A smoothing treatment has been applied to the Health care and social assistance payroll jobs and wages estimates through February 2021. Please refer to the reporting variability section in Data limitations and revisions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</si>
</sst>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 mmmm\ yyyy;@"/>
  </numFmts>
  <fonts count="33" x14ac:knownFonts="1">
    <font>
      <sz val="11"/>
      <color theme="1"/>
      <name val="Calibri"/>
      <family val="2"/>
      <scheme val="minor"/>
    </font>
    <font>
      <sz val="8"/>
      <name val="Arial"/>
      <family val="2"/>
    </font>
    <font>
      <sz val="10"/>
      <name val="Arial"/>
      <family val="2"/>
    </font>
    <font>
      <sz val="11"/>
      <color theme="1"/>
      <name val="Calibri"/>
      <family val="2"/>
      <scheme val="minor"/>
    </font>
    <font>
      <b/>
      <sz val="13"/>
      <color theme="3"/>
      <name val="Calibri"/>
      <family val="2"/>
      <scheme val="minor"/>
    </font>
    <font>
      <sz val="11"/>
      <color rgb="FF3F3F76"/>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b/>
      <sz val="14"/>
      <name val="Calibri"/>
      <family val="2"/>
      <scheme val="minor"/>
    </font>
    <font>
      <sz val="28"/>
      <color theme="1"/>
      <name val="Calibri"/>
      <family val="2"/>
      <scheme val="minor"/>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b/>
      <sz val="9"/>
      <color theme="1"/>
      <name val="Calibri"/>
      <family val="2"/>
      <scheme val="minor"/>
    </font>
    <font>
      <i/>
      <sz val="9"/>
      <color theme="1"/>
      <name val="Calibri"/>
      <family val="2"/>
      <scheme val="minor"/>
    </font>
    <font>
      <i/>
      <sz val="10"/>
      <color theme="1"/>
      <name val="Calibri"/>
      <family val="2"/>
      <scheme val="minor"/>
    </font>
    <font>
      <b/>
      <sz val="10"/>
      <color theme="1"/>
      <name val="Calibri"/>
      <family val="2"/>
      <scheme val="minor"/>
    </font>
    <font>
      <sz val="10"/>
      <name val="Calibri"/>
      <family val="2"/>
      <scheme val="minor"/>
    </font>
    <font>
      <sz val="11"/>
      <color theme="0"/>
      <name val="Calibri"/>
      <family val="2"/>
      <scheme val="minor"/>
    </font>
    <font>
      <sz val="28"/>
      <color theme="0"/>
      <name val="Calibri"/>
      <family val="2"/>
      <scheme val="minor"/>
    </font>
    <font>
      <b/>
      <sz val="10"/>
      <color theme="0"/>
      <name val="Calibri"/>
      <family val="2"/>
      <scheme val="minor"/>
    </font>
    <font>
      <sz val="9"/>
      <color theme="0"/>
      <name val="Calibri"/>
      <family val="2"/>
      <scheme val="minor"/>
    </font>
    <font>
      <i/>
      <sz val="9"/>
      <color theme="0"/>
      <name val="Calibri"/>
      <family val="2"/>
      <scheme val="minor"/>
    </font>
    <font>
      <b/>
      <sz val="9"/>
      <color theme="0"/>
      <name val="Calibri"/>
      <family val="2"/>
      <scheme val="minor"/>
    </font>
    <font>
      <b/>
      <sz val="11"/>
      <color theme="0"/>
      <name val="Calibri"/>
      <family val="2"/>
      <scheme val="minor"/>
    </font>
    <font>
      <b/>
      <sz val="8"/>
      <color theme="0"/>
      <name val="Calibri"/>
      <family val="2"/>
      <scheme val="minor"/>
    </font>
    <font>
      <i/>
      <sz val="11"/>
      <color theme="0"/>
      <name val="Calibri"/>
      <family val="2"/>
      <scheme val="minor"/>
    </font>
    <font>
      <sz val="10"/>
      <color theme="0"/>
      <name val="Calibri"/>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E6E6E6"/>
        <bgColor indexed="64"/>
      </patternFill>
    </fill>
  </fills>
  <borders count="2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0" fontId="1" fillId="0" borderId="0"/>
    <xf numFmtId="0" fontId="2" fillId="0" borderId="0"/>
    <xf numFmtId="9" fontId="3" fillId="0" borderId="0" applyFont="0" applyFill="0" applyBorder="0" applyAlignment="0" applyProtection="0"/>
    <xf numFmtId="0" fontId="4" fillId="0" borderId="1" applyNumberFormat="0" applyFill="0" applyAlignment="0" applyProtection="0"/>
    <xf numFmtId="0" fontId="5" fillId="2" borderId="2" applyNumberFormat="0" applyAlignment="0" applyProtection="0"/>
    <xf numFmtId="0" fontId="14" fillId="0" borderId="0" applyNumberFormat="0" applyFill="0" applyBorder="0" applyAlignment="0" applyProtection="0">
      <alignment vertical="top"/>
      <protection locked="0"/>
    </xf>
  </cellStyleXfs>
  <cellXfs count="98">
    <xf numFmtId="0" fontId="0" fillId="0" borderId="0" xfId="0"/>
    <xf numFmtId="0" fontId="0" fillId="0" borderId="0" xfId="0"/>
    <xf numFmtId="165" fontId="6" fillId="0" borderId="0" xfId="3" applyNumberFormat="1" applyFont="1" applyFill="1" applyAlignment="1" applyProtection="1">
      <alignment horizontal="center"/>
      <protection hidden="1"/>
    </xf>
    <xf numFmtId="3" fontId="6" fillId="0" borderId="0" xfId="0" applyNumberFormat="1" applyFont="1" applyFill="1" applyAlignment="1" applyProtection="1">
      <alignment horizontal="right"/>
      <protection hidden="1"/>
    </xf>
    <xf numFmtId="0" fontId="6" fillId="0" borderId="0" xfId="0" applyFont="1" applyFill="1" applyProtection="1">
      <protection hidden="1"/>
    </xf>
    <xf numFmtId="0" fontId="6" fillId="0" borderId="0" xfId="0" applyFont="1" applyFill="1" applyAlignment="1" applyProtection="1">
      <alignment horizontal="right"/>
      <protection hidden="1"/>
    </xf>
    <xf numFmtId="0" fontId="8" fillId="0" borderId="0" xfId="0" applyFont="1" applyProtection="1">
      <protection hidden="1"/>
    </xf>
    <xf numFmtId="0" fontId="9" fillId="0" borderId="0" xfId="1" applyFont="1" applyFill="1" applyProtection="1">
      <protection hidden="1"/>
    </xf>
    <xf numFmtId="0" fontId="2" fillId="0" borderId="0" xfId="1" applyFont="1" applyBorder="1" applyAlignment="1">
      <alignment vertical="center"/>
    </xf>
    <xf numFmtId="0" fontId="11" fillId="0" borderId="0" xfId="1" applyFont="1" applyBorder="1" applyAlignment="1">
      <alignment horizontal="left"/>
    </xf>
    <xf numFmtId="0" fontId="12" fillId="0" borderId="0" xfId="1" applyFont="1"/>
    <xf numFmtId="0" fontId="13" fillId="0" borderId="0" xfId="0" applyFont="1"/>
    <xf numFmtId="0" fontId="14" fillId="0" borderId="0" xfId="6" applyAlignment="1" applyProtection="1">
      <alignment horizontal="center"/>
    </xf>
    <xf numFmtId="0" fontId="15" fillId="0" borderId="0" xfId="6" applyFont="1" applyFill="1" applyAlignment="1" applyProtection="1">
      <alignment horizontal="left" wrapText="1"/>
    </xf>
    <xf numFmtId="0" fontId="1" fillId="0" borderId="3" xfId="1" applyBorder="1" applyAlignment="1" applyProtection="1">
      <alignment wrapText="1"/>
      <protection locked="0"/>
    </xf>
    <xf numFmtId="0" fontId="1" fillId="0" borderId="3" xfId="1" applyBorder="1" applyAlignment="1">
      <alignment wrapText="1"/>
    </xf>
    <xf numFmtId="0" fontId="16" fillId="0" borderId="0" xfId="6" applyFont="1" applyAlignment="1" applyProtection="1"/>
    <xf numFmtId="0" fontId="11" fillId="0" borderId="0" xfId="6" applyFont="1" applyAlignment="1" applyProtection="1"/>
    <xf numFmtId="0" fontId="14" fillId="0" borderId="0" xfId="6" applyAlignment="1" applyProtection="1"/>
    <xf numFmtId="0" fontId="1" fillId="0" borderId="0" xfId="1" applyFont="1" applyBorder="1" applyAlignment="1">
      <alignment horizontal="left"/>
    </xf>
    <xf numFmtId="0" fontId="11" fillId="0" borderId="0" xfId="1" applyFont="1"/>
    <xf numFmtId="0" fontId="1" fillId="0" borderId="0" xfId="1"/>
    <xf numFmtId="0" fontId="3" fillId="0" borderId="0" xfId="0" applyFont="1"/>
    <xf numFmtId="0" fontId="3" fillId="0" borderId="0" xfId="0" applyFont="1" applyFill="1"/>
    <xf numFmtId="0" fontId="13" fillId="0" borderId="0" xfId="0" applyFont="1" applyFill="1" applyAlignment="1" applyProtection="1">
      <alignment horizontal="right"/>
      <protection locked="0" hidden="1"/>
    </xf>
    <xf numFmtId="0" fontId="13" fillId="0" borderId="0" xfId="0" applyFont="1" applyFill="1" applyAlignment="1" applyProtection="1">
      <protection locked="0" hidden="1"/>
    </xf>
    <xf numFmtId="0" fontId="18" fillId="0" borderId="0" xfId="0" applyFont="1" applyFill="1" applyAlignment="1" applyProtection="1">
      <protection hidden="1"/>
    </xf>
    <xf numFmtId="0" fontId="18" fillId="0" borderId="0" xfId="0" applyFont="1" applyAlignment="1" applyProtection="1">
      <protection hidden="1"/>
    </xf>
    <xf numFmtId="0" fontId="3" fillId="0" borderId="0" xfId="0" applyFont="1" applyProtection="1">
      <protection hidden="1"/>
    </xf>
    <xf numFmtId="0" fontId="3" fillId="0" borderId="0" xfId="0" applyFont="1" applyFill="1" applyProtection="1">
      <protection hidden="1"/>
    </xf>
    <xf numFmtId="0" fontId="18" fillId="0" borderId="0" xfId="0" applyFont="1" applyFill="1" applyAlignment="1"/>
    <xf numFmtId="0" fontId="19" fillId="0" borderId="0" xfId="0" applyFont="1" applyFill="1" applyProtection="1">
      <protection hidden="1"/>
    </xf>
    <xf numFmtId="165" fontId="7" fillId="0" borderId="0" xfId="3" applyNumberFormat="1" applyFont="1" applyFill="1" applyBorder="1" applyAlignment="1" applyProtection="1">
      <alignment horizontal="center"/>
      <protection hidden="1"/>
    </xf>
    <xf numFmtId="0" fontId="3" fillId="0" borderId="0" xfId="0" applyFont="1" applyFill="1" applyAlignment="1" applyProtection="1">
      <alignment horizontal="left" vertical="center" indent="1"/>
      <protection hidden="1"/>
    </xf>
    <xf numFmtId="165" fontId="3" fillId="0" borderId="0" xfId="3" applyNumberFormat="1" applyFont="1" applyFill="1" applyProtection="1">
      <protection hidden="1"/>
    </xf>
    <xf numFmtId="14" fontId="3" fillId="0" borderId="0" xfId="0" applyNumberFormat="1" applyFont="1" applyFill="1" applyProtection="1">
      <protection hidden="1"/>
    </xf>
    <xf numFmtId="0" fontId="18" fillId="0" borderId="0" xfId="0" applyFont="1" applyFill="1" applyProtection="1">
      <protection hidden="1"/>
    </xf>
    <xf numFmtId="2" fontId="3" fillId="0" borderId="0" xfId="0" applyNumberFormat="1" applyFont="1" applyFill="1" applyProtection="1">
      <protection hidden="1"/>
    </xf>
    <xf numFmtId="0" fontId="22" fillId="0" borderId="0" xfId="1" applyFont="1" applyBorder="1" applyAlignment="1" applyProtection="1">
      <alignment vertical="center"/>
      <protection hidden="1"/>
    </xf>
    <xf numFmtId="0" fontId="24" fillId="0" borderId="0" xfId="1" applyFont="1" applyFill="1" applyBorder="1" applyAlignment="1">
      <alignment vertical="center"/>
    </xf>
    <xf numFmtId="0" fontId="25" fillId="0" borderId="0" xfId="4" applyFont="1" applyFill="1" applyBorder="1" applyProtection="1">
      <protection hidden="1"/>
    </xf>
    <xf numFmtId="0" fontId="26" fillId="0" borderId="0" xfId="0" applyFont="1" applyFill="1" applyBorder="1" applyAlignment="1" applyProtection="1">
      <alignment horizontal="center"/>
      <protection hidden="1"/>
    </xf>
    <xf numFmtId="0" fontId="23" fillId="0" borderId="0" xfId="0" applyFont="1" applyFill="1" applyBorder="1"/>
    <xf numFmtId="0" fontId="26" fillId="0" borderId="0" xfId="0" applyFont="1" applyFill="1" applyBorder="1" applyProtection="1">
      <protection hidden="1"/>
    </xf>
    <xf numFmtId="166" fontId="26" fillId="0" borderId="0" xfId="3" applyNumberFormat="1" applyFont="1" applyFill="1" applyBorder="1" applyAlignment="1" applyProtection="1">
      <alignment horizontal="center"/>
      <protection hidden="1"/>
    </xf>
    <xf numFmtId="0" fontId="26" fillId="0" borderId="0" xfId="0" applyFont="1" applyFill="1" applyBorder="1" applyAlignment="1" applyProtection="1">
      <protection hidden="1"/>
    </xf>
    <xf numFmtId="165" fontId="26" fillId="0" borderId="0" xfId="3" applyNumberFormat="1" applyFont="1" applyFill="1" applyBorder="1" applyAlignment="1" applyProtection="1">
      <alignment horizontal="center"/>
      <protection hidden="1"/>
    </xf>
    <xf numFmtId="164" fontId="26" fillId="0" borderId="0" xfId="3" applyNumberFormat="1" applyFont="1" applyFill="1" applyBorder="1" applyAlignment="1" applyProtection="1">
      <alignment horizontal="center"/>
      <protection hidden="1"/>
    </xf>
    <xf numFmtId="0" fontId="27" fillId="0" borderId="0" xfId="0" applyFont="1" applyFill="1" applyBorder="1" applyAlignment="1" applyProtection="1">
      <alignment horizontal="center"/>
      <protection hidden="1"/>
    </xf>
    <xf numFmtId="0" fontId="26" fillId="0" borderId="0" xfId="0" applyFont="1" applyFill="1" applyBorder="1"/>
    <xf numFmtId="0" fontId="26" fillId="0" borderId="0" xfId="0" applyFont="1" applyFill="1" applyBorder="1" applyAlignment="1" applyProtection="1">
      <alignment horizontal="center" vertical="center" wrapText="1"/>
      <protection hidden="1"/>
    </xf>
    <xf numFmtId="0" fontId="28" fillId="0" borderId="0" xfId="0" applyFont="1" applyFill="1" applyBorder="1" applyAlignment="1" applyProtection="1">
      <protection hidden="1"/>
    </xf>
    <xf numFmtId="0" fontId="26" fillId="0" borderId="0" xfId="0" applyFont="1" applyFill="1" applyBorder="1" applyAlignment="1">
      <alignment horizontal="center"/>
    </xf>
    <xf numFmtId="0" fontId="3" fillId="0" borderId="0" xfId="0" applyFont="1" applyFill="1" applyAlignment="1" applyProtection="1">
      <alignment horizontal="left"/>
      <protection hidden="1"/>
    </xf>
    <xf numFmtId="0" fontId="23" fillId="0" borderId="0" xfId="0" applyFont="1" applyFill="1" applyProtection="1">
      <protection hidden="1"/>
    </xf>
    <xf numFmtId="0" fontId="23" fillId="0" borderId="0" xfId="0" applyFont="1" applyFill="1"/>
    <xf numFmtId="0" fontId="29" fillId="0" borderId="0" xfId="0" applyFont="1" applyFill="1" applyBorder="1" applyAlignment="1">
      <alignment horizontal="center"/>
    </xf>
    <xf numFmtId="0" fontId="30" fillId="0" borderId="0" xfId="0" applyFont="1" applyFill="1" applyBorder="1" applyAlignment="1" applyProtection="1">
      <alignment horizontal="center" vertical="center" wrapText="1"/>
      <protection hidden="1"/>
    </xf>
    <xf numFmtId="0" fontId="31" fillId="0" borderId="0" xfId="0" applyFont="1" applyFill="1" applyBorder="1" applyAlignment="1" applyProtection="1">
      <alignment horizontal="center"/>
      <protection hidden="1"/>
    </xf>
    <xf numFmtId="0" fontId="32" fillId="0" borderId="0" xfId="0" applyFont="1" applyFill="1" applyBorder="1" applyAlignment="1" applyProtection="1">
      <alignment vertical="center" wrapText="1"/>
      <protection hidden="1"/>
    </xf>
    <xf numFmtId="14" fontId="26" fillId="0" borderId="0" xfId="5" applyNumberFormat="1" applyFont="1" applyFill="1" applyBorder="1" applyAlignment="1" applyProtection="1">
      <alignment horizontal="center"/>
      <protection hidden="1"/>
    </xf>
    <xf numFmtId="0" fontId="24" fillId="0" borderId="0" xfId="1" applyFont="1" applyFill="1" applyAlignment="1">
      <alignment horizontal="left" vertical="center"/>
    </xf>
    <xf numFmtId="0" fontId="28" fillId="0" borderId="0" xfId="0" applyFont="1" applyFill="1" applyAlignment="1"/>
    <xf numFmtId="0" fontId="28" fillId="0" borderId="0" xfId="0" applyFont="1" applyFill="1" applyAlignment="1" applyProtection="1">
      <protection hidden="1"/>
    </xf>
    <xf numFmtId="165" fontId="26" fillId="0" borderId="0" xfId="3" applyNumberFormat="1" applyFont="1" applyFill="1" applyBorder="1" applyAlignment="1" applyProtection="1">
      <alignment horizontal="right"/>
      <protection hidden="1"/>
    </xf>
    <xf numFmtId="0" fontId="3" fillId="0" borderId="14" xfId="0" applyFont="1" applyBorder="1"/>
    <xf numFmtId="0" fontId="3" fillId="0" borderId="19" xfId="0" applyFont="1" applyBorder="1"/>
    <xf numFmtId="0" fontId="18" fillId="0" borderId="19" xfId="0" applyFont="1" applyBorder="1" applyProtection="1">
      <protection hidden="1"/>
    </xf>
    <xf numFmtId="165" fontId="7" fillId="0" borderId="22" xfId="3" applyNumberFormat="1" applyFont="1" applyFill="1" applyBorder="1" applyAlignment="1" applyProtection="1">
      <alignment horizontal="center"/>
      <protection hidden="1"/>
    </xf>
    <xf numFmtId="0" fontId="7" fillId="0" borderId="19" xfId="0" applyFont="1" applyBorder="1" applyAlignment="1" applyProtection="1">
      <alignment horizontal="left" indent="1"/>
      <protection hidden="1"/>
    </xf>
    <xf numFmtId="0" fontId="7" fillId="0" borderId="19" xfId="0" applyFont="1" applyFill="1" applyBorder="1" applyAlignment="1" applyProtection="1">
      <alignment horizontal="left" indent="1"/>
      <protection hidden="1"/>
    </xf>
    <xf numFmtId="0" fontId="7" fillId="0" borderId="20" xfId="0" applyFont="1" applyBorder="1" applyAlignment="1" applyProtection="1">
      <alignment horizontal="left" indent="1"/>
      <protection hidden="1"/>
    </xf>
    <xf numFmtId="165" fontId="7" fillId="0" borderId="9" xfId="3" applyNumberFormat="1" applyFont="1" applyFill="1" applyBorder="1" applyAlignment="1" applyProtection="1">
      <alignment horizontal="center"/>
      <protection hidden="1"/>
    </xf>
    <xf numFmtId="165" fontId="7" fillId="0" borderId="23" xfId="3" applyNumberFormat="1" applyFont="1" applyFill="1" applyBorder="1" applyAlignment="1" applyProtection="1">
      <alignment horizontal="center"/>
      <protection hidden="1"/>
    </xf>
    <xf numFmtId="14" fontId="26" fillId="0" borderId="0" xfId="3" applyNumberFormat="1" applyFont="1" applyFill="1" applyBorder="1" applyAlignment="1" applyProtection="1">
      <alignment horizontal="center"/>
      <protection hidden="1"/>
    </xf>
    <xf numFmtId="0" fontId="10" fillId="4" borderId="0" xfId="1" applyFont="1" applyFill="1" applyAlignment="1">
      <alignment horizontal="left" vertical="center"/>
    </xf>
    <xf numFmtId="0" fontId="15" fillId="0" borderId="0" xfId="1" applyFont="1" applyAlignment="1">
      <alignment vertical="center" wrapText="1"/>
    </xf>
    <xf numFmtId="0" fontId="16" fillId="0" borderId="0" xfId="6" applyFont="1" applyAlignment="1" applyProtection="1"/>
    <xf numFmtId="0" fontId="13" fillId="3" borderId="6"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wrapText="1"/>
      <protection hidden="1"/>
    </xf>
    <xf numFmtId="0" fontId="13" fillId="3" borderId="11" xfId="0" applyFont="1" applyFill="1" applyBorder="1" applyAlignment="1" applyProtection="1">
      <alignment horizontal="center" vertical="center" wrapText="1"/>
      <protection hidden="1"/>
    </xf>
    <xf numFmtId="0" fontId="20" fillId="0" borderId="12" xfId="0" applyFont="1" applyFill="1" applyBorder="1" applyAlignment="1" applyProtection="1">
      <alignment horizontal="center"/>
      <protection hidden="1"/>
    </xf>
    <xf numFmtId="0" fontId="20" fillId="0" borderId="13" xfId="0" applyFont="1" applyFill="1" applyBorder="1" applyAlignment="1" applyProtection="1">
      <alignment horizontal="center"/>
      <protection hidden="1"/>
    </xf>
    <xf numFmtId="0" fontId="20" fillId="0" borderId="21" xfId="0" applyFont="1" applyFill="1" applyBorder="1" applyAlignment="1" applyProtection="1">
      <alignment horizontal="center"/>
      <protection hidden="1"/>
    </xf>
    <xf numFmtId="0" fontId="20" fillId="0" borderId="0" xfId="0" applyFont="1" applyFill="1" applyBorder="1" applyAlignment="1" applyProtection="1">
      <alignment horizontal="center"/>
      <protection hidden="1"/>
    </xf>
    <xf numFmtId="0" fontId="20" fillId="0" borderId="22" xfId="0" applyFont="1" applyFill="1" applyBorder="1" applyAlignment="1" applyProtection="1">
      <alignment horizontal="center"/>
      <protection hidden="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19" fillId="0" borderId="19" xfId="0" applyFont="1" applyBorder="1" applyAlignment="1">
      <alignment horizontal="center"/>
    </xf>
    <xf numFmtId="0" fontId="19" fillId="0" borderId="20" xfId="0" applyFont="1" applyBorder="1" applyAlignment="1">
      <alignment horizontal="center"/>
    </xf>
    <xf numFmtId="0" fontId="13" fillId="3" borderId="4"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0" fontId="13" fillId="3" borderId="9" xfId="0" applyFont="1" applyFill="1" applyBorder="1" applyAlignment="1" applyProtection="1">
      <alignment horizontal="center" vertical="center" wrapText="1"/>
      <protection hidden="1"/>
    </xf>
    <xf numFmtId="0" fontId="19" fillId="0" borderId="13" xfId="0" applyFont="1" applyFill="1" applyBorder="1" applyAlignment="1" applyProtection="1">
      <alignment horizontal="left" vertical="top" wrapText="1"/>
      <protection hidden="1"/>
    </xf>
  </cellXfs>
  <cellStyles count="7">
    <cellStyle name="Heading 2" xfId="4" builtinId="17"/>
    <cellStyle name="Hyperlink" xfId="6" builtinId="8"/>
    <cellStyle name="Input" xfId="5" builtinId="20"/>
    <cellStyle name="Normal" xfId="0" builtinId="0"/>
    <cellStyle name="Normal 2" xfId="1" xr:uid="{00000000-0005-0000-0000-000004000000}"/>
    <cellStyle name="Normal 4" xfId="2" xr:uid="{00000000-0005-0000-0000-000005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'Agriculture, forestry and f...'!$K$4</c:f>
              <c:strCache>
                <c:ptCount val="1"/>
                <c:pt idx="0">
                  <c:v>Previous month (week ending 30 Jan 2021)</c:v>
                </c:pt>
              </c:strCache>
            </c:strRef>
          </c:tx>
          <c:spPr>
            <a:solidFill>
              <a:schemeClr val="accent1"/>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f...'!$L$53:$L$60</c:f>
              <c:numCache>
                <c:formatCode>0.0</c:formatCode>
                <c:ptCount val="8"/>
                <c:pt idx="0">
                  <c:v>95.25</c:v>
                </c:pt>
                <c:pt idx="1">
                  <c:v>93.99</c:v>
                </c:pt>
                <c:pt idx="2">
                  <c:v>96.64</c:v>
                </c:pt>
                <c:pt idx="3">
                  <c:v>90.58</c:v>
                </c:pt>
                <c:pt idx="4">
                  <c:v>92.21</c:v>
                </c:pt>
                <c:pt idx="5">
                  <c:v>101.85</c:v>
                </c:pt>
                <c:pt idx="6">
                  <c:v>97.42</c:v>
                </c:pt>
                <c:pt idx="7">
                  <c:v>105.8</c:v>
                </c:pt>
              </c:numCache>
            </c:numRef>
          </c:val>
          <c:extLst>
            <c:ext xmlns:c16="http://schemas.microsoft.com/office/drawing/2014/chart" uri="{C3380CC4-5D6E-409C-BE32-E72D297353CC}">
              <c16:uniqueId val="{00000000-11CF-4806-9B31-BD4284A21A04}"/>
            </c:ext>
          </c:extLst>
        </c:ser>
        <c:ser>
          <c:idx val="1"/>
          <c:order val="1"/>
          <c:tx>
            <c:strRef>
              <c:f>'Agriculture, forestry and f...'!$K$7</c:f>
              <c:strCache>
                <c:ptCount val="1"/>
                <c:pt idx="0">
                  <c:v>Previous week (ending 20 Feb 2021)</c:v>
                </c:pt>
              </c:strCache>
            </c:strRef>
          </c:tx>
          <c:spPr>
            <a:solidFill>
              <a:schemeClr val="accent2"/>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f...'!$L$62:$L$69</c:f>
              <c:numCache>
                <c:formatCode>0.0</c:formatCode>
                <c:ptCount val="8"/>
                <c:pt idx="0">
                  <c:v>94.12</c:v>
                </c:pt>
                <c:pt idx="1">
                  <c:v>92.47</c:v>
                </c:pt>
                <c:pt idx="2">
                  <c:v>96.33</c:v>
                </c:pt>
                <c:pt idx="3">
                  <c:v>91.01</c:v>
                </c:pt>
                <c:pt idx="4">
                  <c:v>92.51</c:v>
                </c:pt>
                <c:pt idx="5">
                  <c:v>95.52</c:v>
                </c:pt>
                <c:pt idx="6">
                  <c:v>94.5</c:v>
                </c:pt>
                <c:pt idx="7">
                  <c:v>106.76</c:v>
                </c:pt>
              </c:numCache>
            </c:numRef>
          </c:val>
          <c:extLst>
            <c:ext xmlns:c16="http://schemas.microsoft.com/office/drawing/2014/chart" uri="{C3380CC4-5D6E-409C-BE32-E72D297353CC}">
              <c16:uniqueId val="{00000001-11CF-4806-9B31-BD4284A21A04}"/>
            </c:ext>
          </c:extLst>
        </c:ser>
        <c:ser>
          <c:idx val="2"/>
          <c:order val="2"/>
          <c:tx>
            <c:strRef>
              <c:f>'Agriculture, forestry and f...'!$K$8</c:f>
              <c:strCache>
                <c:ptCount val="1"/>
                <c:pt idx="0">
                  <c:v>This week (ending 27 Feb 2021)</c:v>
                </c:pt>
              </c:strCache>
            </c:strRef>
          </c:tx>
          <c:spPr>
            <a:solidFill>
              <a:srgbClr val="993366"/>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f...'!$L$71:$L$78</c:f>
              <c:numCache>
                <c:formatCode>0.0</c:formatCode>
                <c:ptCount val="8"/>
                <c:pt idx="0">
                  <c:v>93.74</c:v>
                </c:pt>
                <c:pt idx="1">
                  <c:v>91.89</c:v>
                </c:pt>
                <c:pt idx="2">
                  <c:v>96.38</c:v>
                </c:pt>
                <c:pt idx="3">
                  <c:v>90.48</c:v>
                </c:pt>
                <c:pt idx="4">
                  <c:v>91.66</c:v>
                </c:pt>
                <c:pt idx="5">
                  <c:v>93.86</c:v>
                </c:pt>
                <c:pt idx="6">
                  <c:v>93.41</c:v>
                </c:pt>
                <c:pt idx="7">
                  <c:v>102.95</c:v>
                </c:pt>
              </c:numCache>
            </c:numRef>
          </c:val>
          <c:extLst>
            <c:ext xmlns:c16="http://schemas.microsoft.com/office/drawing/2014/chart" uri="{C3380CC4-5D6E-409C-BE32-E72D297353CC}">
              <c16:uniqueId val="{00000002-11CF-4806-9B31-BD4284A21A0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Manufacturing!$K$4</c:f>
              <c:strCache>
                <c:ptCount val="1"/>
                <c:pt idx="0">
                  <c:v>Previous month (week ending 30 Jan 2021)</c:v>
                </c:pt>
              </c:strCache>
            </c:strRef>
          </c:tx>
          <c:spPr>
            <a:solidFill>
              <a:schemeClr val="accent1"/>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Manufacturing!$L$82:$L$89</c:f>
              <c:numCache>
                <c:formatCode>0.0</c:formatCode>
                <c:ptCount val="8"/>
                <c:pt idx="0">
                  <c:v>94.96</c:v>
                </c:pt>
                <c:pt idx="1">
                  <c:v>95.89</c:v>
                </c:pt>
                <c:pt idx="2">
                  <c:v>95.04</c:v>
                </c:pt>
                <c:pt idx="3">
                  <c:v>93.29</c:v>
                </c:pt>
                <c:pt idx="4">
                  <c:v>98.57</c:v>
                </c:pt>
                <c:pt idx="5">
                  <c:v>98.04</c:v>
                </c:pt>
                <c:pt idx="6">
                  <c:v>98.44</c:v>
                </c:pt>
                <c:pt idx="7">
                  <c:v>94.71</c:v>
                </c:pt>
              </c:numCache>
            </c:numRef>
          </c:val>
          <c:extLst>
            <c:ext xmlns:c16="http://schemas.microsoft.com/office/drawing/2014/chart" uri="{C3380CC4-5D6E-409C-BE32-E72D297353CC}">
              <c16:uniqueId val="{00000000-B26E-4AE9-8555-6BF39FD5C8BC}"/>
            </c:ext>
          </c:extLst>
        </c:ser>
        <c:ser>
          <c:idx val="1"/>
          <c:order val="1"/>
          <c:tx>
            <c:strRef>
              <c:f>Manufacturing!$K$7</c:f>
              <c:strCache>
                <c:ptCount val="1"/>
                <c:pt idx="0">
                  <c:v>Previous week (ending 20 Feb 2021)</c:v>
                </c:pt>
              </c:strCache>
            </c:strRef>
          </c:tx>
          <c:spPr>
            <a:solidFill>
              <a:schemeClr val="accent2"/>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Manufacturing!$L$91:$L$98</c:f>
              <c:numCache>
                <c:formatCode>0.0</c:formatCode>
                <c:ptCount val="8"/>
                <c:pt idx="0">
                  <c:v>95.51</c:v>
                </c:pt>
                <c:pt idx="1">
                  <c:v>96.49</c:v>
                </c:pt>
                <c:pt idx="2">
                  <c:v>95.72</c:v>
                </c:pt>
                <c:pt idx="3">
                  <c:v>93.96</c:v>
                </c:pt>
                <c:pt idx="4">
                  <c:v>98.74</c:v>
                </c:pt>
                <c:pt idx="5">
                  <c:v>97.6</c:v>
                </c:pt>
                <c:pt idx="6">
                  <c:v>102.41</c:v>
                </c:pt>
                <c:pt idx="7">
                  <c:v>96.03</c:v>
                </c:pt>
              </c:numCache>
            </c:numRef>
          </c:val>
          <c:extLst>
            <c:ext xmlns:c16="http://schemas.microsoft.com/office/drawing/2014/chart" uri="{C3380CC4-5D6E-409C-BE32-E72D297353CC}">
              <c16:uniqueId val="{00000001-B26E-4AE9-8555-6BF39FD5C8BC}"/>
            </c:ext>
          </c:extLst>
        </c:ser>
        <c:ser>
          <c:idx val="2"/>
          <c:order val="2"/>
          <c:tx>
            <c:strRef>
              <c:f>Manufacturing!$K$8</c:f>
              <c:strCache>
                <c:ptCount val="1"/>
                <c:pt idx="0">
                  <c:v>This week (ending 27 Feb 2021)</c:v>
                </c:pt>
              </c:strCache>
            </c:strRef>
          </c:tx>
          <c:spPr>
            <a:solidFill>
              <a:srgbClr val="993366"/>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Manufacturing!$L$100:$L$107</c:f>
              <c:numCache>
                <c:formatCode>0.0</c:formatCode>
                <c:ptCount val="8"/>
                <c:pt idx="0">
                  <c:v>95.65</c:v>
                </c:pt>
                <c:pt idx="1">
                  <c:v>96.59</c:v>
                </c:pt>
                <c:pt idx="2">
                  <c:v>96.8</c:v>
                </c:pt>
                <c:pt idx="3">
                  <c:v>94.77</c:v>
                </c:pt>
                <c:pt idx="4">
                  <c:v>99.48</c:v>
                </c:pt>
                <c:pt idx="5">
                  <c:v>98.6</c:v>
                </c:pt>
                <c:pt idx="6">
                  <c:v>102</c:v>
                </c:pt>
                <c:pt idx="7">
                  <c:v>96.42</c:v>
                </c:pt>
              </c:numCache>
            </c:numRef>
          </c:val>
          <c:extLst>
            <c:ext xmlns:c16="http://schemas.microsoft.com/office/drawing/2014/chart" uri="{C3380CC4-5D6E-409C-BE32-E72D297353CC}">
              <c16:uniqueId val="{00000002-B26E-4AE9-8555-6BF39FD5C8B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Manufacturing!$K$4</c:f>
              <c:strCache>
                <c:ptCount val="1"/>
                <c:pt idx="0">
                  <c:v>Previous month (week ending 30 Jan 2021)</c:v>
                </c:pt>
              </c:strCache>
            </c:strRef>
          </c:tx>
          <c:spPr>
            <a:solidFill>
              <a:schemeClr val="accent1"/>
            </a:solidFill>
            <a:ln>
              <a:noFill/>
            </a:ln>
            <a:effectLst/>
          </c:spPr>
          <c:invertIfNegative val="0"/>
          <c:cat>
            <c:strRef>
              <c:f>Manufacturing!$K$24:$K$30</c:f>
              <c:strCache>
                <c:ptCount val="7"/>
                <c:pt idx="0">
                  <c:v>Aged 15-19</c:v>
                </c:pt>
                <c:pt idx="1">
                  <c:v>Aged 20-29</c:v>
                </c:pt>
                <c:pt idx="2">
                  <c:v>Aged 30-39</c:v>
                </c:pt>
                <c:pt idx="3">
                  <c:v>Aged 40-49</c:v>
                </c:pt>
                <c:pt idx="4">
                  <c:v>Aged 50-59</c:v>
                </c:pt>
                <c:pt idx="5">
                  <c:v>Aged 60-69</c:v>
                </c:pt>
                <c:pt idx="6">
                  <c:v>Aged 70+</c:v>
                </c:pt>
              </c:strCache>
            </c:strRef>
          </c:cat>
          <c:val>
            <c:numRef>
              <c:f>Manufacturing!$L$24:$L$30</c:f>
              <c:numCache>
                <c:formatCode>0.0</c:formatCode>
                <c:ptCount val="7"/>
                <c:pt idx="0">
                  <c:v>97.93</c:v>
                </c:pt>
                <c:pt idx="1">
                  <c:v>94.43</c:v>
                </c:pt>
                <c:pt idx="2">
                  <c:v>95.54</c:v>
                </c:pt>
                <c:pt idx="3">
                  <c:v>96.06</c:v>
                </c:pt>
                <c:pt idx="4">
                  <c:v>98.07</c:v>
                </c:pt>
                <c:pt idx="5">
                  <c:v>102.36</c:v>
                </c:pt>
                <c:pt idx="6">
                  <c:v>102.21</c:v>
                </c:pt>
              </c:numCache>
            </c:numRef>
          </c:val>
          <c:extLst>
            <c:ext xmlns:c16="http://schemas.microsoft.com/office/drawing/2014/chart" uri="{C3380CC4-5D6E-409C-BE32-E72D297353CC}">
              <c16:uniqueId val="{00000000-9C6F-4417-A56C-7908B289C98E}"/>
            </c:ext>
          </c:extLst>
        </c:ser>
        <c:ser>
          <c:idx val="1"/>
          <c:order val="1"/>
          <c:tx>
            <c:strRef>
              <c:f>Manufacturing!$K$7</c:f>
              <c:strCache>
                <c:ptCount val="1"/>
                <c:pt idx="0">
                  <c:v>Previous week (ending 20 Feb 2021)</c:v>
                </c:pt>
              </c:strCache>
            </c:strRef>
          </c:tx>
          <c:spPr>
            <a:solidFill>
              <a:schemeClr val="accent2"/>
            </a:solidFill>
            <a:ln>
              <a:noFill/>
            </a:ln>
            <a:effectLst/>
          </c:spPr>
          <c:invertIfNegative val="0"/>
          <c:cat>
            <c:strRef>
              <c:f>Manufacturing!$K$24:$K$30</c:f>
              <c:strCache>
                <c:ptCount val="7"/>
                <c:pt idx="0">
                  <c:v>Aged 15-19</c:v>
                </c:pt>
                <c:pt idx="1">
                  <c:v>Aged 20-29</c:v>
                </c:pt>
                <c:pt idx="2">
                  <c:v>Aged 30-39</c:v>
                </c:pt>
                <c:pt idx="3">
                  <c:v>Aged 40-49</c:v>
                </c:pt>
                <c:pt idx="4">
                  <c:v>Aged 50-59</c:v>
                </c:pt>
                <c:pt idx="5">
                  <c:v>Aged 60-69</c:v>
                </c:pt>
                <c:pt idx="6">
                  <c:v>Aged 70+</c:v>
                </c:pt>
              </c:strCache>
            </c:strRef>
          </c:cat>
          <c:val>
            <c:numRef>
              <c:f>Manufacturing!$L$33:$L$39</c:f>
              <c:numCache>
                <c:formatCode>0.0</c:formatCode>
                <c:ptCount val="7"/>
                <c:pt idx="0">
                  <c:v>97.44</c:v>
                </c:pt>
                <c:pt idx="1">
                  <c:v>95.07</c:v>
                </c:pt>
                <c:pt idx="2">
                  <c:v>95.92</c:v>
                </c:pt>
                <c:pt idx="3">
                  <c:v>96.43</c:v>
                </c:pt>
                <c:pt idx="4">
                  <c:v>98.53</c:v>
                </c:pt>
                <c:pt idx="5">
                  <c:v>103.24</c:v>
                </c:pt>
                <c:pt idx="6">
                  <c:v>102.83</c:v>
                </c:pt>
              </c:numCache>
            </c:numRef>
          </c:val>
          <c:extLst>
            <c:ext xmlns:c16="http://schemas.microsoft.com/office/drawing/2014/chart" uri="{C3380CC4-5D6E-409C-BE32-E72D297353CC}">
              <c16:uniqueId val="{00000001-9C6F-4417-A56C-7908B289C98E}"/>
            </c:ext>
          </c:extLst>
        </c:ser>
        <c:ser>
          <c:idx val="2"/>
          <c:order val="2"/>
          <c:tx>
            <c:strRef>
              <c:f>Manufacturing!$K$8</c:f>
              <c:strCache>
                <c:ptCount val="1"/>
                <c:pt idx="0">
                  <c:v>This week (ending 27 Feb 2021)</c:v>
                </c:pt>
              </c:strCache>
            </c:strRef>
          </c:tx>
          <c:spPr>
            <a:solidFill>
              <a:srgbClr val="993366"/>
            </a:solidFill>
            <a:ln>
              <a:noFill/>
            </a:ln>
            <a:effectLst/>
          </c:spPr>
          <c:invertIfNegative val="0"/>
          <c:cat>
            <c:strRef>
              <c:f>Manufacturing!$K$24:$K$30</c:f>
              <c:strCache>
                <c:ptCount val="7"/>
                <c:pt idx="0">
                  <c:v>Aged 15-19</c:v>
                </c:pt>
                <c:pt idx="1">
                  <c:v>Aged 20-29</c:v>
                </c:pt>
                <c:pt idx="2">
                  <c:v>Aged 30-39</c:v>
                </c:pt>
                <c:pt idx="3">
                  <c:v>Aged 40-49</c:v>
                </c:pt>
                <c:pt idx="4">
                  <c:v>Aged 50-59</c:v>
                </c:pt>
                <c:pt idx="5">
                  <c:v>Aged 60-69</c:v>
                </c:pt>
                <c:pt idx="6">
                  <c:v>Aged 70+</c:v>
                </c:pt>
              </c:strCache>
            </c:strRef>
          </c:cat>
          <c:val>
            <c:numRef>
              <c:f>Manufacturing!$L$42:$L$48</c:f>
              <c:numCache>
                <c:formatCode>0.0</c:formatCode>
                <c:ptCount val="7"/>
                <c:pt idx="0">
                  <c:v>99.24</c:v>
                </c:pt>
                <c:pt idx="1">
                  <c:v>95.41</c:v>
                </c:pt>
                <c:pt idx="2">
                  <c:v>96.48</c:v>
                </c:pt>
                <c:pt idx="3">
                  <c:v>96.94</c:v>
                </c:pt>
                <c:pt idx="4">
                  <c:v>99.02</c:v>
                </c:pt>
                <c:pt idx="5">
                  <c:v>103.66</c:v>
                </c:pt>
                <c:pt idx="6">
                  <c:v>103.89</c:v>
                </c:pt>
              </c:numCache>
            </c:numRef>
          </c:val>
          <c:extLst>
            <c:ext xmlns:c16="http://schemas.microsoft.com/office/drawing/2014/chart" uri="{C3380CC4-5D6E-409C-BE32-E72D297353CC}">
              <c16:uniqueId val="{00000002-9C6F-4417-A56C-7908B289C98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Manufacturing!$K$110:$K$256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Manufacturing!$L$110:$L$256</c:f>
              <c:numCache>
                <c:formatCode>0.0</c:formatCode>
                <c:ptCount val="147"/>
                <c:pt idx="0">
                  <c:v>100</c:v>
                </c:pt>
                <c:pt idx="1">
                  <c:v>99.128100000000003</c:v>
                </c:pt>
                <c:pt idx="2">
                  <c:v>97.358699999999999</c:v>
                </c:pt>
                <c:pt idx="3">
                  <c:v>95.850999999999999</c:v>
                </c:pt>
                <c:pt idx="4">
                  <c:v>94.906199999999998</c:v>
                </c:pt>
                <c:pt idx="5">
                  <c:v>95.083600000000004</c:v>
                </c:pt>
                <c:pt idx="6">
                  <c:v>95.137100000000004</c:v>
                </c:pt>
                <c:pt idx="7">
                  <c:v>95.257099999999994</c:v>
                </c:pt>
                <c:pt idx="8">
                  <c:v>95.561000000000007</c:v>
                </c:pt>
                <c:pt idx="9">
                  <c:v>95.768799999999999</c:v>
                </c:pt>
                <c:pt idx="10">
                  <c:v>96.090900000000005</c:v>
                </c:pt>
                <c:pt idx="11">
                  <c:v>96.338300000000004</c:v>
                </c:pt>
                <c:pt idx="12">
                  <c:v>96.608199999999997</c:v>
                </c:pt>
                <c:pt idx="13">
                  <c:v>97.101299999999995</c:v>
                </c:pt>
                <c:pt idx="14">
                  <c:v>96.138400000000004</c:v>
                </c:pt>
                <c:pt idx="15">
                  <c:v>93.762699999999995</c:v>
                </c:pt>
                <c:pt idx="16">
                  <c:v>94.781700000000001</c:v>
                </c:pt>
                <c:pt idx="17">
                  <c:v>97.173400000000001</c:v>
                </c:pt>
                <c:pt idx="18">
                  <c:v>97.918300000000002</c:v>
                </c:pt>
                <c:pt idx="19">
                  <c:v>97.930700000000002</c:v>
                </c:pt>
                <c:pt idx="20">
                  <c:v>97.878299999999996</c:v>
                </c:pt>
                <c:pt idx="21">
                  <c:v>97.928899999999999</c:v>
                </c:pt>
                <c:pt idx="22">
                  <c:v>98.148700000000005</c:v>
                </c:pt>
                <c:pt idx="23">
                  <c:v>98.129099999999994</c:v>
                </c:pt>
                <c:pt idx="24">
                  <c:v>98.079599999999999</c:v>
                </c:pt>
                <c:pt idx="25">
                  <c:v>97.640799999999999</c:v>
                </c:pt>
                <c:pt idx="26">
                  <c:v>98.209199999999996</c:v>
                </c:pt>
                <c:pt idx="27">
                  <c:v>98.198099999999997</c:v>
                </c:pt>
                <c:pt idx="28">
                  <c:v>97.720200000000006</c:v>
                </c:pt>
                <c:pt idx="29">
                  <c:v>97.170900000000003</c:v>
                </c:pt>
                <c:pt idx="30">
                  <c:v>97.016099999999994</c:v>
                </c:pt>
                <c:pt idx="31">
                  <c:v>97.423299999999998</c:v>
                </c:pt>
                <c:pt idx="32">
                  <c:v>97.338499999999996</c:v>
                </c:pt>
                <c:pt idx="33">
                  <c:v>97.195300000000003</c:v>
                </c:pt>
                <c:pt idx="34">
                  <c:v>97.771600000000007</c:v>
                </c:pt>
                <c:pt idx="35">
                  <c:v>98.094999999999999</c:v>
                </c:pt>
                <c:pt idx="36">
                  <c:v>98.167299999999997</c:v>
                </c:pt>
                <c:pt idx="37">
                  <c:v>98.228499999999997</c:v>
                </c:pt>
                <c:pt idx="38">
                  <c:v>97.978700000000003</c:v>
                </c:pt>
                <c:pt idx="39">
                  <c:v>98.034899999999993</c:v>
                </c:pt>
                <c:pt idx="40">
                  <c:v>96.3977</c:v>
                </c:pt>
                <c:pt idx="41">
                  <c:v>91.374099999999999</c:v>
                </c:pt>
                <c:pt idx="42">
                  <c:v>88.905100000000004</c:v>
                </c:pt>
                <c:pt idx="43">
                  <c:v>92.356099999999998</c:v>
                </c:pt>
                <c:pt idx="44">
                  <c:v>95.2483</c:v>
                </c:pt>
                <c:pt idx="45">
                  <c:v>96.368799999999993</c:v>
                </c:pt>
                <c:pt idx="46">
                  <c:v>96.4559</c:v>
                </c:pt>
                <c:pt idx="47">
                  <c:v>96.310400000000001</c:v>
                </c:pt>
                <c:pt idx="48">
                  <c:v>96.771100000000004</c:v>
                </c:pt>
                <c:pt idx="49">
                  <c:v>96.757599999999996</c:v>
                </c:pt>
                <c:pt idx="50">
                  <c:v>97.280299999999997</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667-467F-8953-DD49568360CA}"/>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Manufacturing!$K$110:$K$256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Manufacturing!$L$258:$L$404</c:f>
              <c:numCache>
                <c:formatCode>0.0</c:formatCode>
                <c:ptCount val="147"/>
                <c:pt idx="0">
                  <c:v>100</c:v>
                </c:pt>
                <c:pt idx="1">
                  <c:v>98.896299999999997</c:v>
                </c:pt>
                <c:pt idx="2">
                  <c:v>97.192599999999999</c:v>
                </c:pt>
                <c:pt idx="3">
                  <c:v>94.756200000000007</c:v>
                </c:pt>
                <c:pt idx="4">
                  <c:v>90.911199999999994</c:v>
                </c:pt>
                <c:pt idx="5">
                  <c:v>92.280100000000004</c:v>
                </c:pt>
                <c:pt idx="6">
                  <c:v>91.517600000000002</c:v>
                </c:pt>
                <c:pt idx="7">
                  <c:v>91.659300000000002</c:v>
                </c:pt>
                <c:pt idx="8">
                  <c:v>90.358000000000004</c:v>
                </c:pt>
                <c:pt idx="9">
                  <c:v>89.229100000000003</c:v>
                </c:pt>
                <c:pt idx="10">
                  <c:v>88.908100000000005</c:v>
                </c:pt>
                <c:pt idx="11">
                  <c:v>89.761200000000002</c:v>
                </c:pt>
                <c:pt idx="12">
                  <c:v>93.365799999999993</c:v>
                </c:pt>
                <c:pt idx="13">
                  <c:v>93.547899999999998</c:v>
                </c:pt>
                <c:pt idx="14">
                  <c:v>94.150700000000001</c:v>
                </c:pt>
                <c:pt idx="15">
                  <c:v>93.859099999999998</c:v>
                </c:pt>
                <c:pt idx="16">
                  <c:v>95.502899999999997</c:v>
                </c:pt>
                <c:pt idx="17">
                  <c:v>91.300600000000003</c:v>
                </c:pt>
                <c:pt idx="18">
                  <c:v>91.702399999999997</c:v>
                </c:pt>
                <c:pt idx="19">
                  <c:v>91.388300000000001</c:v>
                </c:pt>
                <c:pt idx="20">
                  <c:v>91.954599999999999</c:v>
                </c:pt>
                <c:pt idx="21">
                  <c:v>91.863299999999995</c:v>
                </c:pt>
                <c:pt idx="22">
                  <c:v>91.939400000000006</c:v>
                </c:pt>
                <c:pt idx="23">
                  <c:v>91.881299999999996</c:v>
                </c:pt>
                <c:pt idx="24">
                  <c:v>92.201400000000007</c:v>
                </c:pt>
                <c:pt idx="25">
                  <c:v>94.372100000000003</c:v>
                </c:pt>
                <c:pt idx="26">
                  <c:v>95.099000000000004</c:v>
                </c:pt>
                <c:pt idx="27">
                  <c:v>95.1648</c:v>
                </c:pt>
                <c:pt idx="28">
                  <c:v>95.241500000000002</c:v>
                </c:pt>
                <c:pt idx="29">
                  <c:v>93.390100000000004</c:v>
                </c:pt>
                <c:pt idx="30">
                  <c:v>91.588700000000003</c:v>
                </c:pt>
                <c:pt idx="31">
                  <c:v>92.250900000000001</c:v>
                </c:pt>
                <c:pt idx="32">
                  <c:v>91.694400000000002</c:v>
                </c:pt>
                <c:pt idx="33">
                  <c:v>91.219300000000004</c:v>
                </c:pt>
                <c:pt idx="34">
                  <c:v>94.875399999999999</c:v>
                </c:pt>
                <c:pt idx="35">
                  <c:v>95.0501</c:v>
                </c:pt>
                <c:pt idx="36">
                  <c:v>95.107699999999994</c:v>
                </c:pt>
                <c:pt idx="37">
                  <c:v>95.635400000000004</c:v>
                </c:pt>
                <c:pt idx="38">
                  <c:v>97.165199999999999</c:v>
                </c:pt>
                <c:pt idx="39">
                  <c:v>98.715199999999996</c:v>
                </c:pt>
                <c:pt idx="40">
                  <c:v>100.1399</c:v>
                </c:pt>
                <c:pt idx="41">
                  <c:v>91.132199999999997</c:v>
                </c:pt>
                <c:pt idx="42">
                  <c:v>85.716899999999995</c:v>
                </c:pt>
                <c:pt idx="43">
                  <c:v>88.850200000000001</c:v>
                </c:pt>
                <c:pt idx="44">
                  <c:v>92.002399999999994</c:v>
                </c:pt>
                <c:pt idx="45">
                  <c:v>92.599100000000007</c:v>
                </c:pt>
                <c:pt idx="46">
                  <c:v>92.497200000000007</c:v>
                </c:pt>
                <c:pt idx="47">
                  <c:v>96.980199999999996</c:v>
                </c:pt>
                <c:pt idx="48">
                  <c:v>97.994200000000006</c:v>
                </c:pt>
                <c:pt idx="49">
                  <c:v>97.630399999999995</c:v>
                </c:pt>
                <c:pt idx="50">
                  <c:v>98.472999999999999</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9667-467F-8953-DD49568360CA}"/>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2"/>
          <c:min val="8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'Electricity, gas, water and...'!$K$4</c:f>
              <c:strCache>
                <c:ptCount val="1"/>
                <c:pt idx="0">
                  <c:v>Previous month (week ending 30 Jan 2021)</c:v>
                </c:pt>
              </c:strCache>
            </c:strRef>
          </c:tx>
          <c:spPr>
            <a:solidFill>
              <a:schemeClr val="accent1"/>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and...'!$L$53:$L$60</c:f>
              <c:numCache>
                <c:formatCode>0.0</c:formatCode>
                <c:ptCount val="8"/>
                <c:pt idx="0">
                  <c:v>105.16</c:v>
                </c:pt>
                <c:pt idx="1">
                  <c:v>98.64</c:v>
                </c:pt>
                <c:pt idx="2">
                  <c:v>97.54</c:v>
                </c:pt>
                <c:pt idx="3">
                  <c:v>98.74</c:v>
                </c:pt>
                <c:pt idx="4">
                  <c:v>101.23</c:v>
                </c:pt>
                <c:pt idx="5">
                  <c:v>101.16</c:v>
                </c:pt>
                <c:pt idx="6">
                  <c:v>96.2</c:v>
                </c:pt>
                <c:pt idx="7">
                  <c:v>92.04</c:v>
                </c:pt>
              </c:numCache>
            </c:numRef>
          </c:val>
          <c:extLst>
            <c:ext xmlns:c16="http://schemas.microsoft.com/office/drawing/2014/chart" uri="{C3380CC4-5D6E-409C-BE32-E72D297353CC}">
              <c16:uniqueId val="{00000000-81C7-49D8-972A-B4ACB6B1FA70}"/>
            </c:ext>
          </c:extLst>
        </c:ser>
        <c:ser>
          <c:idx val="1"/>
          <c:order val="1"/>
          <c:tx>
            <c:strRef>
              <c:f>'Electricity, gas, water and...'!$K$7</c:f>
              <c:strCache>
                <c:ptCount val="1"/>
                <c:pt idx="0">
                  <c:v>Previous week (ending 20 Feb 2021)</c:v>
                </c:pt>
              </c:strCache>
            </c:strRef>
          </c:tx>
          <c:spPr>
            <a:solidFill>
              <a:schemeClr val="accent2"/>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and...'!$L$62:$L$69</c:f>
              <c:numCache>
                <c:formatCode>0.0</c:formatCode>
                <c:ptCount val="8"/>
                <c:pt idx="0">
                  <c:v>105.16</c:v>
                </c:pt>
                <c:pt idx="1">
                  <c:v>98.09</c:v>
                </c:pt>
                <c:pt idx="2">
                  <c:v>98.22</c:v>
                </c:pt>
                <c:pt idx="3">
                  <c:v>99.54</c:v>
                </c:pt>
                <c:pt idx="4">
                  <c:v>101.87</c:v>
                </c:pt>
                <c:pt idx="5">
                  <c:v>102.76</c:v>
                </c:pt>
                <c:pt idx="6">
                  <c:v>96.76</c:v>
                </c:pt>
                <c:pt idx="7">
                  <c:v>93.1</c:v>
                </c:pt>
              </c:numCache>
            </c:numRef>
          </c:val>
          <c:extLst>
            <c:ext xmlns:c16="http://schemas.microsoft.com/office/drawing/2014/chart" uri="{C3380CC4-5D6E-409C-BE32-E72D297353CC}">
              <c16:uniqueId val="{00000001-81C7-49D8-972A-B4ACB6B1FA70}"/>
            </c:ext>
          </c:extLst>
        </c:ser>
        <c:ser>
          <c:idx val="2"/>
          <c:order val="2"/>
          <c:tx>
            <c:strRef>
              <c:f>'Electricity, gas, water and...'!$K$8</c:f>
              <c:strCache>
                <c:ptCount val="1"/>
                <c:pt idx="0">
                  <c:v>This week (ending 27 Feb 2021)</c:v>
                </c:pt>
              </c:strCache>
            </c:strRef>
          </c:tx>
          <c:spPr>
            <a:solidFill>
              <a:srgbClr val="993366"/>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and...'!$L$71:$L$78</c:f>
              <c:numCache>
                <c:formatCode>0.0</c:formatCode>
                <c:ptCount val="8"/>
                <c:pt idx="0">
                  <c:v>105.16</c:v>
                </c:pt>
                <c:pt idx="1">
                  <c:v>99.87</c:v>
                </c:pt>
                <c:pt idx="2">
                  <c:v>99.01</c:v>
                </c:pt>
                <c:pt idx="3">
                  <c:v>100.21</c:v>
                </c:pt>
                <c:pt idx="4">
                  <c:v>102.77</c:v>
                </c:pt>
                <c:pt idx="5">
                  <c:v>103.05</c:v>
                </c:pt>
                <c:pt idx="6">
                  <c:v>97.54</c:v>
                </c:pt>
                <c:pt idx="7">
                  <c:v>93.71</c:v>
                </c:pt>
              </c:numCache>
            </c:numRef>
          </c:val>
          <c:extLst>
            <c:ext xmlns:c16="http://schemas.microsoft.com/office/drawing/2014/chart" uri="{C3380CC4-5D6E-409C-BE32-E72D297353CC}">
              <c16:uniqueId val="{00000002-81C7-49D8-972A-B4ACB6B1FA7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'Electricity, gas, water and...'!$K$4</c:f>
              <c:strCache>
                <c:ptCount val="1"/>
                <c:pt idx="0">
                  <c:v>Previous month (week ending 30 Jan 2021)</c:v>
                </c:pt>
              </c:strCache>
            </c:strRef>
          </c:tx>
          <c:spPr>
            <a:solidFill>
              <a:schemeClr val="accent1"/>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and...'!$L$82:$L$89</c:f>
              <c:numCache>
                <c:formatCode>0.0</c:formatCode>
                <c:ptCount val="8"/>
                <c:pt idx="0">
                  <c:v>104.46</c:v>
                </c:pt>
                <c:pt idx="1">
                  <c:v>99.21</c:v>
                </c:pt>
                <c:pt idx="2">
                  <c:v>98.06</c:v>
                </c:pt>
                <c:pt idx="3">
                  <c:v>99.22</c:v>
                </c:pt>
                <c:pt idx="4">
                  <c:v>105.62</c:v>
                </c:pt>
                <c:pt idx="5">
                  <c:v>101.72</c:v>
                </c:pt>
                <c:pt idx="6">
                  <c:v>95.13</c:v>
                </c:pt>
                <c:pt idx="7">
                  <c:v>105.67</c:v>
                </c:pt>
              </c:numCache>
            </c:numRef>
          </c:val>
          <c:extLst>
            <c:ext xmlns:c16="http://schemas.microsoft.com/office/drawing/2014/chart" uri="{C3380CC4-5D6E-409C-BE32-E72D297353CC}">
              <c16:uniqueId val="{00000000-7371-4240-997F-D5DDCD777904}"/>
            </c:ext>
          </c:extLst>
        </c:ser>
        <c:ser>
          <c:idx val="1"/>
          <c:order val="1"/>
          <c:tx>
            <c:strRef>
              <c:f>'Electricity, gas, water and...'!$K$7</c:f>
              <c:strCache>
                <c:ptCount val="1"/>
                <c:pt idx="0">
                  <c:v>Previous week (ending 20 Feb 2021)</c:v>
                </c:pt>
              </c:strCache>
            </c:strRef>
          </c:tx>
          <c:spPr>
            <a:solidFill>
              <a:schemeClr val="accent2"/>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and...'!$L$91:$L$98</c:f>
              <c:numCache>
                <c:formatCode>0.0</c:formatCode>
                <c:ptCount val="8"/>
                <c:pt idx="0">
                  <c:v>104.46</c:v>
                </c:pt>
                <c:pt idx="1">
                  <c:v>99.78</c:v>
                </c:pt>
                <c:pt idx="2">
                  <c:v>99.15</c:v>
                </c:pt>
                <c:pt idx="3">
                  <c:v>99.53</c:v>
                </c:pt>
                <c:pt idx="4">
                  <c:v>107.13</c:v>
                </c:pt>
                <c:pt idx="5">
                  <c:v>101.11</c:v>
                </c:pt>
                <c:pt idx="6">
                  <c:v>95.38</c:v>
                </c:pt>
                <c:pt idx="7">
                  <c:v>107.09</c:v>
                </c:pt>
              </c:numCache>
            </c:numRef>
          </c:val>
          <c:extLst>
            <c:ext xmlns:c16="http://schemas.microsoft.com/office/drawing/2014/chart" uri="{C3380CC4-5D6E-409C-BE32-E72D297353CC}">
              <c16:uniqueId val="{00000001-7371-4240-997F-D5DDCD777904}"/>
            </c:ext>
          </c:extLst>
        </c:ser>
        <c:ser>
          <c:idx val="2"/>
          <c:order val="2"/>
          <c:tx>
            <c:strRef>
              <c:f>'Electricity, gas, water and...'!$K$8</c:f>
              <c:strCache>
                <c:ptCount val="1"/>
                <c:pt idx="0">
                  <c:v>This week (ending 27 Feb 2021)</c:v>
                </c:pt>
              </c:strCache>
            </c:strRef>
          </c:tx>
          <c:spPr>
            <a:solidFill>
              <a:srgbClr val="993366"/>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and...'!$L$100:$L$107</c:f>
              <c:numCache>
                <c:formatCode>0.0</c:formatCode>
                <c:ptCount val="8"/>
                <c:pt idx="0">
                  <c:v>104.46</c:v>
                </c:pt>
                <c:pt idx="1">
                  <c:v>101.48</c:v>
                </c:pt>
                <c:pt idx="2">
                  <c:v>99.72</c:v>
                </c:pt>
                <c:pt idx="3">
                  <c:v>100.06</c:v>
                </c:pt>
                <c:pt idx="4">
                  <c:v>107.72</c:v>
                </c:pt>
                <c:pt idx="5">
                  <c:v>101.2</c:v>
                </c:pt>
                <c:pt idx="6">
                  <c:v>95.35</c:v>
                </c:pt>
                <c:pt idx="7">
                  <c:v>106.73</c:v>
                </c:pt>
              </c:numCache>
            </c:numRef>
          </c:val>
          <c:extLst>
            <c:ext xmlns:c16="http://schemas.microsoft.com/office/drawing/2014/chart" uri="{C3380CC4-5D6E-409C-BE32-E72D297353CC}">
              <c16:uniqueId val="{00000002-7371-4240-997F-D5DDCD77790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'Electricity, gas, water and...'!$K$4</c:f>
              <c:strCache>
                <c:ptCount val="1"/>
                <c:pt idx="0">
                  <c:v>Previous month (week ending 30 Jan 2021)</c:v>
                </c:pt>
              </c:strCache>
            </c:strRef>
          </c:tx>
          <c:spPr>
            <a:solidFill>
              <a:schemeClr val="accent1"/>
            </a:solidFill>
            <a:ln>
              <a:noFill/>
            </a:ln>
            <a:effectLst/>
          </c:spPr>
          <c:invertIfNegative val="0"/>
          <c:cat>
            <c:strRef>
              <c:f>'Electricity, gas, water and...'!$K$24:$K$30</c:f>
              <c:strCache>
                <c:ptCount val="7"/>
                <c:pt idx="0">
                  <c:v>Aged 15-19</c:v>
                </c:pt>
                <c:pt idx="1">
                  <c:v>Aged 20-29</c:v>
                </c:pt>
                <c:pt idx="2">
                  <c:v>Aged 30-39</c:v>
                </c:pt>
                <c:pt idx="3">
                  <c:v>Aged 40-49</c:v>
                </c:pt>
                <c:pt idx="4">
                  <c:v>Aged 50-59</c:v>
                </c:pt>
                <c:pt idx="5">
                  <c:v>Aged 60-69</c:v>
                </c:pt>
                <c:pt idx="6">
                  <c:v>Aged 70+</c:v>
                </c:pt>
              </c:strCache>
            </c:strRef>
          </c:cat>
          <c:val>
            <c:numRef>
              <c:f>'Electricity, gas, water and...'!$L$24:$L$30</c:f>
              <c:numCache>
                <c:formatCode>0.0</c:formatCode>
                <c:ptCount val="7"/>
                <c:pt idx="0">
                  <c:v>85.65</c:v>
                </c:pt>
                <c:pt idx="1">
                  <c:v>94.16</c:v>
                </c:pt>
                <c:pt idx="2">
                  <c:v>99.94</c:v>
                </c:pt>
                <c:pt idx="3">
                  <c:v>102.81</c:v>
                </c:pt>
                <c:pt idx="4">
                  <c:v>102.83</c:v>
                </c:pt>
                <c:pt idx="5">
                  <c:v>106.85</c:v>
                </c:pt>
                <c:pt idx="6">
                  <c:v>111.59</c:v>
                </c:pt>
              </c:numCache>
            </c:numRef>
          </c:val>
          <c:extLst>
            <c:ext xmlns:c16="http://schemas.microsoft.com/office/drawing/2014/chart" uri="{C3380CC4-5D6E-409C-BE32-E72D297353CC}">
              <c16:uniqueId val="{00000000-D83D-427C-89D2-EA28E3FF7F8B}"/>
            </c:ext>
          </c:extLst>
        </c:ser>
        <c:ser>
          <c:idx val="1"/>
          <c:order val="1"/>
          <c:tx>
            <c:strRef>
              <c:f>'Electricity, gas, water and...'!$K$7</c:f>
              <c:strCache>
                <c:ptCount val="1"/>
                <c:pt idx="0">
                  <c:v>Previous week (ending 20 Feb 2021)</c:v>
                </c:pt>
              </c:strCache>
            </c:strRef>
          </c:tx>
          <c:spPr>
            <a:solidFill>
              <a:schemeClr val="accent2"/>
            </a:solidFill>
            <a:ln>
              <a:noFill/>
            </a:ln>
            <a:effectLst/>
          </c:spPr>
          <c:invertIfNegative val="0"/>
          <c:cat>
            <c:strRef>
              <c:f>'Electricity, gas, water and...'!$K$24:$K$30</c:f>
              <c:strCache>
                <c:ptCount val="7"/>
                <c:pt idx="0">
                  <c:v>Aged 15-19</c:v>
                </c:pt>
                <c:pt idx="1">
                  <c:v>Aged 20-29</c:v>
                </c:pt>
                <c:pt idx="2">
                  <c:v>Aged 30-39</c:v>
                </c:pt>
                <c:pt idx="3">
                  <c:v>Aged 40-49</c:v>
                </c:pt>
                <c:pt idx="4">
                  <c:v>Aged 50-59</c:v>
                </c:pt>
                <c:pt idx="5">
                  <c:v>Aged 60-69</c:v>
                </c:pt>
                <c:pt idx="6">
                  <c:v>Aged 70+</c:v>
                </c:pt>
              </c:strCache>
            </c:strRef>
          </c:cat>
          <c:val>
            <c:numRef>
              <c:f>'Electricity, gas, water and...'!$L$33:$L$39</c:f>
              <c:numCache>
                <c:formatCode>0.0</c:formatCode>
                <c:ptCount val="7"/>
                <c:pt idx="0">
                  <c:v>90.59</c:v>
                </c:pt>
                <c:pt idx="1">
                  <c:v>94.71</c:v>
                </c:pt>
                <c:pt idx="2">
                  <c:v>100.33</c:v>
                </c:pt>
                <c:pt idx="3">
                  <c:v>103.14</c:v>
                </c:pt>
                <c:pt idx="4">
                  <c:v>103.17</c:v>
                </c:pt>
                <c:pt idx="5">
                  <c:v>107.62</c:v>
                </c:pt>
                <c:pt idx="6">
                  <c:v>112.86</c:v>
                </c:pt>
              </c:numCache>
            </c:numRef>
          </c:val>
          <c:extLst>
            <c:ext xmlns:c16="http://schemas.microsoft.com/office/drawing/2014/chart" uri="{C3380CC4-5D6E-409C-BE32-E72D297353CC}">
              <c16:uniqueId val="{00000001-D83D-427C-89D2-EA28E3FF7F8B}"/>
            </c:ext>
          </c:extLst>
        </c:ser>
        <c:ser>
          <c:idx val="2"/>
          <c:order val="2"/>
          <c:tx>
            <c:strRef>
              <c:f>'Electricity, gas, water and...'!$K$8</c:f>
              <c:strCache>
                <c:ptCount val="1"/>
                <c:pt idx="0">
                  <c:v>This week (ending 27 Feb 2021)</c:v>
                </c:pt>
              </c:strCache>
            </c:strRef>
          </c:tx>
          <c:spPr>
            <a:solidFill>
              <a:srgbClr val="993366"/>
            </a:solidFill>
            <a:ln>
              <a:noFill/>
            </a:ln>
            <a:effectLst/>
          </c:spPr>
          <c:invertIfNegative val="0"/>
          <c:cat>
            <c:strRef>
              <c:f>'Electricity, gas, water and...'!$K$24:$K$30</c:f>
              <c:strCache>
                <c:ptCount val="7"/>
                <c:pt idx="0">
                  <c:v>Aged 15-19</c:v>
                </c:pt>
                <c:pt idx="1">
                  <c:v>Aged 20-29</c:v>
                </c:pt>
                <c:pt idx="2">
                  <c:v>Aged 30-39</c:v>
                </c:pt>
                <c:pt idx="3">
                  <c:v>Aged 40-49</c:v>
                </c:pt>
                <c:pt idx="4">
                  <c:v>Aged 50-59</c:v>
                </c:pt>
                <c:pt idx="5">
                  <c:v>Aged 60-69</c:v>
                </c:pt>
                <c:pt idx="6">
                  <c:v>Aged 70+</c:v>
                </c:pt>
              </c:strCache>
            </c:strRef>
          </c:cat>
          <c:val>
            <c:numRef>
              <c:f>'Electricity, gas, water and...'!$L$42:$L$48</c:f>
              <c:numCache>
                <c:formatCode>0.0</c:formatCode>
                <c:ptCount val="7"/>
                <c:pt idx="0">
                  <c:v>91.07</c:v>
                </c:pt>
                <c:pt idx="1">
                  <c:v>95.13</c:v>
                </c:pt>
                <c:pt idx="2">
                  <c:v>101.19</c:v>
                </c:pt>
                <c:pt idx="3">
                  <c:v>103.98</c:v>
                </c:pt>
                <c:pt idx="4">
                  <c:v>104.08</c:v>
                </c:pt>
                <c:pt idx="5">
                  <c:v>108.63</c:v>
                </c:pt>
                <c:pt idx="6">
                  <c:v>114.36</c:v>
                </c:pt>
              </c:numCache>
            </c:numRef>
          </c:val>
          <c:extLst>
            <c:ext xmlns:c16="http://schemas.microsoft.com/office/drawing/2014/chart" uri="{C3380CC4-5D6E-409C-BE32-E72D297353CC}">
              <c16:uniqueId val="{00000002-D83D-427C-89D2-EA28E3FF7F8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'Electricity, gas, water and...'!$K$110:$K$256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'Electricity, gas, water and...'!$L$110:$L$256</c:f>
              <c:numCache>
                <c:formatCode>0.0</c:formatCode>
                <c:ptCount val="147"/>
                <c:pt idx="0">
                  <c:v>100</c:v>
                </c:pt>
                <c:pt idx="1">
                  <c:v>100.04810000000001</c:v>
                </c:pt>
                <c:pt idx="2">
                  <c:v>99.422200000000004</c:v>
                </c:pt>
                <c:pt idx="3">
                  <c:v>97.413200000000003</c:v>
                </c:pt>
                <c:pt idx="4">
                  <c:v>98.847099999999998</c:v>
                </c:pt>
                <c:pt idx="5">
                  <c:v>99.191999999999993</c:v>
                </c:pt>
                <c:pt idx="6">
                  <c:v>99.1143</c:v>
                </c:pt>
                <c:pt idx="7">
                  <c:v>99.570999999999998</c:v>
                </c:pt>
                <c:pt idx="8">
                  <c:v>99.842799999999997</c:v>
                </c:pt>
                <c:pt idx="9">
                  <c:v>100.0462</c:v>
                </c:pt>
                <c:pt idx="10">
                  <c:v>100.10169999999999</c:v>
                </c:pt>
                <c:pt idx="11">
                  <c:v>100.14239999999999</c:v>
                </c:pt>
                <c:pt idx="12">
                  <c:v>100.3476</c:v>
                </c:pt>
                <c:pt idx="13">
                  <c:v>101.0299</c:v>
                </c:pt>
                <c:pt idx="14">
                  <c:v>100.97450000000001</c:v>
                </c:pt>
                <c:pt idx="15">
                  <c:v>99.768900000000002</c:v>
                </c:pt>
                <c:pt idx="16">
                  <c:v>101.2564</c:v>
                </c:pt>
                <c:pt idx="17">
                  <c:v>102.5591</c:v>
                </c:pt>
                <c:pt idx="18">
                  <c:v>102.57299999999999</c:v>
                </c:pt>
                <c:pt idx="19">
                  <c:v>103.05459999999999</c:v>
                </c:pt>
                <c:pt idx="20">
                  <c:v>103.04259999999999</c:v>
                </c:pt>
                <c:pt idx="21">
                  <c:v>102.6506</c:v>
                </c:pt>
                <c:pt idx="22">
                  <c:v>102.57299999999999</c:v>
                </c:pt>
                <c:pt idx="23">
                  <c:v>101.6383</c:v>
                </c:pt>
                <c:pt idx="24">
                  <c:v>101.752</c:v>
                </c:pt>
                <c:pt idx="25">
                  <c:v>101.7011</c:v>
                </c:pt>
                <c:pt idx="26">
                  <c:v>101.17230000000001</c:v>
                </c:pt>
                <c:pt idx="27">
                  <c:v>100.992</c:v>
                </c:pt>
                <c:pt idx="28">
                  <c:v>100.7701</c:v>
                </c:pt>
                <c:pt idx="29">
                  <c:v>101.2509</c:v>
                </c:pt>
                <c:pt idx="30">
                  <c:v>100.6934</c:v>
                </c:pt>
                <c:pt idx="31">
                  <c:v>98.718599999999995</c:v>
                </c:pt>
                <c:pt idx="32">
                  <c:v>96.786299999999997</c:v>
                </c:pt>
                <c:pt idx="33">
                  <c:v>96.948999999999998</c:v>
                </c:pt>
                <c:pt idx="34">
                  <c:v>97.074799999999996</c:v>
                </c:pt>
                <c:pt idx="35">
                  <c:v>99.179000000000002</c:v>
                </c:pt>
                <c:pt idx="36">
                  <c:v>101.0253</c:v>
                </c:pt>
                <c:pt idx="37">
                  <c:v>100.1627</c:v>
                </c:pt>
                <c:pt idx="38">
                  <c:v>100.4327</c:v>
                </c:pt>
                <c:pt idx="39">
                  <c:v>101.7363</c:v>
                </c:pt>
                <c:pt idx="40">
                  <c:v>101.4395</c:v>
                </c:pt>
                <c:pt idx="41">
                  <c:v>100.1858</c:v>
                </c:pt>
                <c:pt idx="42">
                  <c:v>99.748500000000007</c:v>
                </c:pt>
                <c:pt idx="43">
                  <c:v>100.3522</c:v>
                </c:pt>
                <c:pt idx="44">
                  <c:v>100.80710000000001</c:v>
                </c:pt>
                <c:pt idx="45">
                  <c:v>100.9819</c:v>
                </c:pt>
                <c:pt idx="46">
                  <c:v>100.92919999999999</c:v>
                </c:pt>
                <c:pt idx="47">
                  <c:v>101.27119999999999</c:v>
                </c:pt>
                <c:pt idx="48">
                  <c:v>101.3526</c:v>
                </c:pt>
                <c:pt idx="49">
                  <c:v>101.29900000000001</c:v>
                </c:pt>
                <c:pt idx="50">
                  <c:v>102.0805</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288-46E0-ACC8-AF5D7E7044E1}"/>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'Electricity, gas, water and...'!$K$110:$K$256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'Electricity, gas, water and...'!$L$258:$L$404</c:f>
              <c:numCache>
                <c:formatCode>0.0</c:formatCode>
                <c:ptCount val="147"/>
                <c:pt idx="0">
                  <c:v>100</c:v>
                </c:pt>
                <c:pt idx="1">
                  <c:v>98.837199999999996</c:v>
                </c:pt>
                <c:pt idx="2">
                  <c:v>98.405600000000007</c:v>
                </c:pt>
                <c:pt idx="3">
                  <c:v>96.922499999999999</c:v>
                </c:pt>
                <c:pt idx="4">
                  <c:v>97.223500000000001</c:v>
                </c:pt>
                <c:pt idx="5">
                  <c:v>98.962599999999995</c:v>
                </c:pt>
                <c:pt idx="6">
                  <c:v>98.513599999999997</c:v>
                </c:pt>
                <c:pt idx="7">
                  <c:v>98.317999999999998</c:v>
                </c:pt>
                <c:pt idx="8">
                  <c:v>96.628399999999999</c:v>
                </c:pt>
                <c:pt idx="9">
                  <c:v>96.944699999999997</c:v>
                </c:pt>
                <c:pt idx="10">
                  <c:v>97.112499999999997</c:v>
                </c:pt>
                <c:pt idx="11">
                  <c:v>98.267200000000003</c:v>
                </c:pt>
                <c:pt idx="12">
                  <c:v>99.085899999999995</c:v>
                </c:pt>
                <c:pt idx="13">
                  <c:v>99.910899999999998</c:v>
                </c:pt>
                <c:pt idx="14">
                  <c:v>99.837699999999998</c:v>
                </c:pt>
                <c:pt idx="15">
                  <c:v>98.089600000000004</c:v>
                </c:pt>
                <c:pt idx="16">
                  <c:v>100.44029999999999</c:v>
                </c:pt>
                <c:pt idx="17">
                  <c:v>103.2191</c:v>
                </c:pt>
                <c:pt idx="18">
                  <c:v>102.7521</c:v>
                </c:pt>
                <c:pt idx="19">
                  <c:v>101.87820000000001</c:v>
                </c:pt>
                <c:pt idx="20">
                  <c:v>101.6491</c:v>
                </c:pt>
                <c:pt idx="21">
                  <c:v>100.7474</c:v>
                </c:pt>
                <c:pt idx="22">
                  <c:v>100.8215</c:v>
                </c:pt>
                <c:pt idx="23">
                  <c:v>99.888900000000007</c:v>
                </c:pt>
                <c:pt idx="24">
                  <c:v>101.09229999999999</c:v>
                </c:pt>
                <c:pt idx="25">
                  <c:v>107.6236</c:v>
                </c:pt>
                <c:pt idx="26">
                  <c:v>109.9666</c:v>
                </c:pt>
                <c:pt idx="27">
                  <c:v>112.6143</c:v>
                </c:pt>
                <c:pt idx="28">
                  <c:v>111.0485</c:v>
                </c:pt>
                <c:pt idx="29">
                  <c:v>105.89279999999999</c:v>
                </c:pt>
                <c:pt idx="30">
                  <c:v>100.13890000000001</c:v>
                </c:pt>
                <c:pt idx="31">
                  <c:v>100.4105</c:v>
                </c:pt>
                <c:pt idx="32">
                  <c:v>95.737099999999998</c:v>
                </c:pt>
                <c:pt idx="33">
                  <c:v>96.734399999999994</c:v>
                </c:pt>
                <c:pt idx="34">
                  <c:v>97.749300000000005</c:v>
                </c:pt>
                <c:pt idx="35">
                  <c:v>99.117400000000004</c:v>
                </c:pt>
                <c:pt idx="36">
                  <c:v>102.018</c:v>
                </c:pt>
                <c:pt idx="37">
                  <c:v>100.6172</c:v>
                </c:pt>
                <c:pt idx="38">
                  <c:v>102.2607</c:v>
                </c:pt>
                <c:pt idx="39">
                  <c:v>106.2744</c:v>
                </c:pt>
                <c:pt idx="40">
                  <c:v>103.92659999999999</c:v>
                </c:pt>
                <c:pt idx="41">
                  <c:v>99.070099999999996</c:v>
                </c:pt>
                <c:pt idx="42">
                  <c:v>98.884699999999995</c:v>
                </c:pt>
                <c:pt idx="43">
                  <c:v>99.260099999999994</c:v>
                </c:pt>
                <c:pt idx="44">
                  <c:v>98.994100000000003</c:v>
                </c:pt>
                <c:pt idx="45">
                  <c:v>99.266000000000005</c:v>
                </c:pt>
                <c:pt idx="46">
                  <c:v>99.240399999999994</c:v>
                </c:pt>
                <c:pt idx="47">
                  <c:v>102.3622</c:v>
                </c:pt>
                <c:pt idx="48">
                  <c:v>101.73220000000001</c:v>
                </c:pt>
                <c:pt idx="49">
                  <c:v>102.20610000000001</c:v>
                </c:pt>
                <c:pt idx="50">
                  <c:v>104.09010000000001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D288-46E0-ACC8-AF5D7E7044E1}"/>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8"/>
          <c:min val="9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Construction!$K$4</c:f>
              <c:strCache>
                <c:ptCount val="1"/>
                <c:pt idx="0">
                  <c:v>Previous month (week ending 30 Jan 2021)</c:v>
                </c:pt>
              </c:strCache>
            </c:strRef>
          </c:tx>
          <c:spPr>
            <a:solidFill>
              <a:schemeClr val="accent1"/>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Construction!$L$53:$L$60</c:f>
              <c:numCache>
                <c:formatCode>0.0</c:formatCode>
                <c:ptCount val="8"/>
                <c:pt idx="0">
                  <c:v>93.11</c:v>
                </c:pt>
                <c:pt idx="1">
                  <c:v>93.48</c:v>
                </c:pt>
                <c:pt idx="2">
                  <c:v>95.6</c:v>
                </c:pt>
                <c:pt idx="3">
                  <c:v>99.75</c:v>
                </c:pt>
                <c:pt idx="4">
                  <c:v>94.93</c:v>
                </c:pt>
                <c:pt idx="5">
                  <c:v>91.49</c:v>
                </c:pt>
                <c:pt idx="6">
                  <c:v>95.47</c:v>
                </c:pt>
                <c:pt idx="7">
                  <c:v>94.46</c:v>
                </c:pt>
              </c:numCache>
            </c:numRef>
          </c:val>
          <c:extLst>
            <c:ext xmlns:c16="http://schemas.microsoft.com/office/drawing/2014/chart" uri="{C3380CC4-5D6E-409C-BE32-E72D297353CC}">
              <c16:uniqueId val="{00000000-4728-4CA1-A2C3-B747C76F5925}"/>
            </c:ext>
          </c:extLst>
        </c:ser>
        <c:ser>
          <c:idx val="1"/>
          <c:order val="1"/>
          <c:tx>
            <c:strRef>
              <c:f>Construction!$K$7</c:f>
              <c:strCache>
                <c:ptCount val="1"/>
                <c:pt idx="0">
                  <c:v>Previous week (ending 20 Feb 2021)</c:v>
                </c:pt>
              </c:strCache>
            </c:strRef>
          </c:tx>
          <c:spPr>
            <a:solidFill>
              <a:schemeClr val="accent2"/>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Construction!$L$62:$L$69</c:f>
              <c:numCache>
                <c:formatCode>0.0</c:formatCode>
                <c:ptCount val="8"/>
                <c:pt idx="0">
                  <c:v>91.52</c:v>
                </c:pt>
                <c:pt idx="1">
                  <c:v>91.25</c:v>
                </c:pt>
                <c:pt idx="2">
                  <c:v>95.42</c:v>
                </c:pt>
                <c:pt idx="3">
                  <c:v>99.63</c:v>
                </c:pt>
                <c:pt idx="4">
                  <c:v>94.1</c:v>
                </c:pt>
                <c:pt idx="5">
                  <c:v>91.71</c:v>
                </c:pt>
                <c:pt idx="6">
                  <c:v>95.09</c:v>
                </c:pt>
                <c:pt idx="7">
                  <c:v>93.37</c:v>
                </c:pt>
              </c:numCache>
            </c:numRef>
          </c:val>
          <c:extLst>
            <c:ext xmlns:c16="http://schemas.microsoft.com/office/drawing/2014/chart" uri="{C3380CC4-5D6E-409C-BE32-E72D297353CC}">
              <c16:uniqueId val="{00000001-4728-4CA1-A2C3-B747C76F5925}"/>
            </c:ext>
          </c:extLst>
        </c:ser>
        <c:ser>
          <c:idx val="2"/>
          <c:order val="2"/>
          <c:tx>
            <c:strRef>
              <c:f>Construction!$K$8</c:f>
              <c:strCache>
                <c:ptCount val="1"/>
                <c:pt idx="0">
                  <c:v>This week (ending 27 Feb 2021)</c:v>
                </c:pt>
              </c:strCache>
            </c:strRef>
          </c:tx>
          <c:spPr>
            <a:solidFill>
              <a:srgbClr val="993366"/>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Construction!$L$71:$L$78</c:f>
              <c:numCache>
                <c:formatCode>0.0</c:formatCode>
                <c:ptCount val="8"/>
                <c:pt idx="0">
                  <c:v>92</c:v>
                </c:pt>
                <c:pt idx="1">
                  <c:v>91.81</c:v>
                </c:pt>
                <c:pt idx="2">
                  <c:v>96.17</c:v>
                </c:pt>
                <c:pt idx="3">
                  <c:v>100.18</c:v>
                </c:pt>
                <c:pt idx="4">
                  <c:v>93.24</c:v>
                </c:pt>
                <c:pt idx="5">
                  <c:v>92.19</c:v>
                </c:pt>
                <c:pt idx="6">
                  <c:v>95.13</c:v>
                </c:pt>
                <c:pt idx="7">
                  <c:v>94.1</c:v>
                </c:pt>
              </c:numCache>
            </c:numRef>
          </c:val>
          <c:extLst>
            <c:ext xmlns:c16="http://schemas.microsoft.com/office/drawing/2014/chart" uri="{C3380CC4-5D6E-409C-BE32-E72D297353CC}">
              <c16:uniqueId val="{00000002-4728-4CA1-A2C3-B747C76F592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Construction!$K$4</c:f>
              <c:strCache>
                <c:ptCount val="1"/>
                <c:pt idx="0">
                  <c:v>Previous month (week ending 30 Jan 2021)</c:v>
                </c:pt>
              </c:strCache>
            </c:strRef>
          </c:tx>
          <c:spPr>
            <a:solidFill>
              <a:schemeClr val="accent1"/>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Construction!$L$82:$L$89</c:f>
              <c:numCache>
                <c:formatCode>0.0</c:formatCode>
                <c:ptCount val="8"/>
                <c:pt idx="0">
                  <c:v>98.54</c:v>
                </c:pt>
                <c:pt idx="1">
                  <c:v>99.16</c:v>
                </c:pt>
                <c:pt idx="2">
                  <c:v>100.15</c:v>
                </c:pt>
                <c:pt idx="3">
                  <c:v>102.64</c:v>
                </c:pt>
                <c:pt idx="4">
                  <c:v>98.38</c:v>
                </c:pt>
                <c:pt idx="5">
                  <c:v>99.83</c:v>
                </c:pt>
                <c:pt idx="6">
                  <c:v>94.9</c:v>
                </c:pt>
                <c:pt idx="7">
                  <c:v>95.54</c:v>
                </c:pt>
              </c:numCache>
            </c:numRef>
          </c:val>
          <c:extLst>
            <c:ext xmlns:c16="http://schemas.microsoft.com/office/drawing/2014/chart" uri="{C3380CC4-5D6E-409C-BE32-E72D297353CC}">
              <c16:uniqueId val="{00000000-B4EB-435C-B18B-AC59F322C3BF}"/>
            </c:ext>
          </c:extLst>
        </c:ser>
        <c:ser>
          <c:idx val="1"/>
          <c:order val="1"/>
          <c:tx>
            <c:strRef>
              <c:f>Construction!$K$7</c:f>
              <c:strCache>
                <c:ptCount val="1"/>
                <c:pt idx="0">
                  <c:v>Previous week (ending 20 Feb 2021)</c:v>
                </c:pt>
              </c:strCache>
            </c:strRef>
          </c:tx>
          <c:spPr>
            <a:solidFill>
              <a:schemeClr val="accent2"/>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Construction!$L$91:$L$98</c:f>
              <c:numCache>
                <c:formatCode>0.0</c:formatCode>
                <c:ptCount val="8"/>
                <c:pt idx="0">
                  <c:v>97.09</c:v>
                </c:pt>
                <c:pt idx="1">
                  <c:v>97.98</c:v>
                </c:pt>
                <c:pt idx="2">
                  <c:v>100.64</c:v>
                </c:pt>
                <c:pt idx="3">
                  <c:v>102.58</c:v>
                </c:pt>
                <c:pt idx="4">
                  <c:v>99.02</c:v>
                </c:pt>
                <c:pt idx="5">
                  <c:v>100.28</c:v>
                </c:pt>
                <c:pt idx="6">
                  <c:v>90.67</c:v>
                </c:pt>
                <c:pt idx="7">
                  <c:v>93.39</c:v>
                </c:pt>
              </c:numCache>
            </c:numRef>
          </c:val>
          <c:extLst>
            <c:ext xmlns:c16="http://schemas.microsoft.com/office/drawing/2014/chart" uri="{C3380CC4-5D6E-409C-BE32-E72D297353CC}">
              <c16:uniqueId val="{00000001-B4EB-435C-B18B-AC59F322C3BF}"/>
            </c:ext>
          </c:extLst>
        </c:ser>
        <c:ser>
          <c:idx val="2"/>
          <c:order val="2"/>
          <c:tx>
            <c:strRef>
              <c:f>Construction!$K$8</c:f>
              <c:strCache>
                <c:ptCount val="1"/>
                <c:pt idx="0">
                  <c:v>This week (ending 27 Feb 2021)</c:v>
                </c:pt>
              </c:strCache>
            </c:strRef>
          </c:tx>
          <c:spPr>
            <a:solidFill>
              <a:srgbClr val="993366"/>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Construction!$L$100:$L$107</c:f>
              <c:numCache>
                <c:formatCode>0.0</c:formatCode>
                <c:ptCount val="8"/>
                <c:pt idx="0">
                  <c:v>97.41</c:v>
                </c:pt>
                <c:pt idx="1">
                  <c:v>98.19</c:v>
                </c:pt>
                <c:pt idx="2">
                  <c:v>101.34</c:v>
                </c:pt>
                <c:pt idx="3">
                  <c:v>102.75</c:v>
                </c:pt>
                <c:pt idx="4">
                  <c:v>98.31</c:v>
                </c:pt>
                <c:pt idx="5">
                  <c:v>100.77</c:v>
                </c:pt>
                <c:pt idx="6">
                  <c:v>89.69</c:v>
                </c:pt>
                <c:pt idx="7">
                  <c:v>93.59</c:v>
                </c:pt>
              </c:numCache>
            </c:numRef>
          </c:val>
          <c:extLst>
            <c:ext xmlns:c16="http://schemas.microsoft.com/office/drawing/2014/chart" uri="{C3380CC4-5D6E-409C-BE32-E72D297353CC}">
              <c16:uniqueId val="{00000002-B4EB-435C-B18B-AC59F322C3B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Construction!$K$4</c:f>
              <c:strCache>
                <c:ptCount val="1"/>
                <c:pt idx="0">
                  <c:v>Previous month (week ending 30 Jan 2021)</c:v>
                </c:pt>
              </c:strCache>
            </c:strRef>
          </c:tx>
          <c:spPr>
            <a:solidFill>
              <a:schemeClr val="accent1"/>
            </a:solidFill>
            <a:ln>
              <a:noFill/>
            </a:ln>
            <a:effectLst/>
          </c:spPr>
          <c:invertIfNegative val="0"/>
          <c:cat>
            <c:strRef>
              <c:f>Construction!$K$24:$K$30</c:f>
              <c:strCache>
                <c:ptCount val="7"/>
                <c:pt idx="0">
                  <c:v>Aged 15-19</c:v>
                </c:pt>
                <c:pt idx="1">
                  <c:v>Aged 20-29</c:v>
                </c:pt>
                <c:pt idx="2">
                  <c:v>Aged 30-39</c:v>
                </c:pt>
                <c:pt idx="3">
                  <c:v>Aged 40-49</c:v>
                </c:pt>
                <c:pt idx="4">
                  <c:v>Aged 50-59</c:v>
                </c:pt>
                <c:pt idx="5">
                  <c:v>Aged 60-69</c:v>
                </c:pt>
                <c:pt idx="6">
                  <c:v>Aged 70+</c:v>
                </c:pt>
              </c:strCache>
            </c:strRef>
          </c:cat>
          <c:val>
            <c:numRef>
              <c:f>Construction!$L$24:$L$30</c:f>
              <c:numCache>
                <c:formatCode>0.0</c:formatCode>
                <c:ptCount val="7"/>
                <c:pt idx="0">
                  <c:v>97.39</c:v>
                </c:pt>
                <c:pt idx="1">
                  <c:v>94.33</c:v>
                </c:pt>
                <c:pt idx="2">
                  <c:v>96.78</c:v>
                </c:pt>
                <c:pt idx="3">
                  <c:v>97.19</c:v>
                </c:pt>
                <c:pt idx="4">
                  <c:v>98.84</c:v>
                </c:pt>
                <c:pt idx="5">
                  <c:v>103.35</c:v>
                </c:pt>
                <c:pt idx="6">
                  <c:v>103.97</c:v>
                </c:pt>
              </c:numCache>
            </c:numRef>
          </c:val>
          <c:extLst>
            <c:ext xmlns:c16="http://schemas.microsoft.com/office/drawing/2014/chart" uri="{C3380CC4-5D6E-409C-BE32-E72D297353CC}">
              <c16:uniqueId val="{00000000-1052-4065-B5BF-559CBF1B0A23}"/>
            </c:ext>
          </c:extLst>
        </c:ser>
        <c:ser>
          <c:idx val="1"/>
          <c:order val="1"/>
          <c:tx>
            <c:strRef>
              <c:f>Construction!$K$7</c:f>
              <c:strCache>
                <c:ptCount val="1"/>
                <c:pt idx="0">
                  <c:v>Previous week (ending 20 Feb 2021)</c:v>
                </c:pt>
              </c:strCache>
            </c:strRef>
          </c:tx>
          <c:spPr>
            <a:solidFill>
              <a:schemeClr val="accent2"/>
            </a:solidFill>
            <a:ln>
              <a:noFill/>
            </a:ln>
            <a:effectLst/>
          </c:spPr>
          <c:invertIfNegative val="0"/>
          <c:cat>
            <c:strRef>
              <c:f>Construction!$K$24:$K$30</c:f>
              <c:strCache>
                <c:ptCount val="7"/>
                <c:pt idx="0">
                  <c:v>Aged 15-19</c:v>
                </c:pt>
                <c:pt idx="1">
                  <c:v>Aged 20-29</c:v>
                </c:pt>
                <c:pt idx="2">
                  <c:v>Aged 30-39</c:v>
                </c:pt>
                <c:pt idx="3">
                  <c:v>Aged 40-49</c:v>
                </c:pt>
                <c:pt idx="4">
                  <c:v>Aged 50-59</c:v>
                </c:pt>
                <c:pt idx="5">
                  <c:v>Aged 60-69</c:v>
                </c:pt>
                <c:pt idx="6">
                  <c:v>Aged 70+</c:v>
                </c:pt>
              </c:strCache>
            </c:strRef>
          </c:cat>
          <c:val>
            <c:numRef>
              <c:f>Construction!$L$33:$L$39</c:f>
              <c:numCache>
                <c:formatCode>0.0</c:formatCode>
                <c:ptCount val="7"/>
                <c:pt idx="0">
                  <c:v>97.18</c:v>
                </c:pt>
                <c:pt idx="1">
                  <c:v>93.71</c:v>
                </c:pt>
                <c:pt idx="2">
                  <c:v>95.6</c:v>
                </c:pt>
                <c:pt idx="3">
                  <c:v>96.28</c:v>
                </c:pt>
                <c:pt idx="4">
                  <c:v>97.86</c:v>
                </c:pt>
                <c:pt idx="5">
                  <c:v>102.75</c:v>
                </c:pt>
                <c:pt idx="6">
                  <c:v>104.22</c:v>
                </c:pt>
              </c:numCache>
            </c:numRef>
          </c:val>
          <c:extLst>
            <c:ext xmlns:c16="http://schemas.microsoft.com/office/drawing/2014/chart" uri="{C3380CC4-5D6E-409C-BE32-E72D297353CC}">
              <c16:uniqueId val="{00000001-1052-4065-B5BF-559CBF1B0A23}"/>
            </c:ext>
          </c:extLst>
        </c:ser>
        <c:ser>
          <c:idx val="2"/>
          <c:order val="2"/>
          <c:tx>
            <c:strRef>
              <c:f>Construction!$K$8</c:f>
              <c:strCache>
                <c:ptCount val="1"/>
                <c:pt idx="0">
                  <c:v>This week (ending 27 Feb 2021)</c:v>
                </c:pt>
              </c:strCache>
            </c:strRef>
          </c:tx>
          <c:spPr>
            <a:solidFill>
              <a:srgbClr val="993366"/>
            </a:solidFill>
            <a:ln>
              <a:noFill/>
            </a:ln>
            <a:effectLst/>
          </c:spPr>
          <c:invertIfNegative val="0"/>
          <c:cat>
            <c:strRef>
              <c:f>Construction!$K$24:$K$30</c:f>
              <c:strCache>
                <c:ptCount val="7"/>
                <c:pt idx="0">
                  <c:v>Aged 15-19</c:v>
                </c:pt>
                <c:pt idx="1">
                  <c:v>Aged 20-29</c:v>
                </c:pt>
                <c:pt idx="2">
                  <c:v>Aged 30-39</c:v>
                </c:pt>
                <c:pt idx="3">
                  <c:v>Aged 40-49</c:v>
                </c:pt>
                <c:pt idx="4">
                  <c:v>Aged 50-59</c:v>
                </c:pt>
                <c:pt idx="5">
                  <c:v>Aged 60-69</c:v>
                </c:pt>
                <c:pt idx="6">
                  <c:v>Aged 70+</c:v>
                </c:pt>
              </c:strCache>
            </c:strRef>
          </c:cat>
          <c:val>
            <c:numRef>
              <c:f>Construction!$L$42:$L$48</c:f>
              <c:numCache>
                <c:formatCode>0.0</c:formatCode>
                <c:ptCount val="7"/>
                <c:pt idx="0">
                  <c:v>98.7</c:v>
                </c:pt>
                <c:pt idx="1">
                  <c:v>94.16</c:v>
                </c:pt>
                <c:pt idx="2">
                  <c:v>95.96</c:v>
                </c:pt>
                <c:pt idx="3">
                  <c:v>96.66</c:v>
                </c:pt>
                <c:pt idx="4">
                  <c:v>98.35</c:v>
                </c:pt>
                <c:pt idx="5">
                  <c:v>103.2</c:v>
                </c:pt>
                <c:pt idx="6">
                  <c:v>105.17</c:v>
                </c:pt>
              </c:numCache>
            </c:numRef>
          </c:val>
          <c:extLst>
            <c:ext xmlns:c16="http://schemas.microsoft.com/office/drawing/2014/chart" uri="{C3380CC4-5D6E-409C-BE32-E72D297353CC}">
              <c16:uniqueId val="{00000002-1052-4065-B5BF-559CBF1B0A2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'Agriculture, forestry and f...'!$K$4</c:f>
              <c:strCache>
                <c:ptCount val="1"/>
                <c:pt idx="0">
                  <c:v>Previous month (week ending 30 Jan 2021)</c:v>
                </c:pt>
              </c:strCache>
            </c:strRef>
          </c:tx>
          <c:spPr>
            <a:solidFill>
              <a:schemeClr val="accent1"/>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f...'!$L$82:$L$89</c:f>
              <c:numCache>
                <c:formatCode>0.0</c:formatCode>
                <c:ptCount val="8"/>
                <c:pt idx="0">
                  <c:v>98.46</c:v>
                </c:pt>
                <c:pt idx="1">
                  <c:v>93.08</c:v>
                </c:pt>
                <c:pt idx="2">
                  <c:v>94.88</c:v>
                </c:pt>
                <c:pt idx="3">
                  <c:v>99.82</c:v>
                </c:pt>
                <c:pt idx="4">
                  <c:v>94.87</c:v>
                </c:pt>
                <c:pt idx="5">
                  <c:v>112.61</c:v>
                </c:pt>
                <c:pt idx="6">
                  <c:v>104.13</c:v>
                </c:pt>
                <c:pt idx="7">
                  <c:v>121.21</c:v>
                </c:pt>
              </c:numCache>
            </c:numRef>
          </c:val>
          <c:extLst>
            <c:ext xmlns:c16="http://schemas.microsoft.com/office/drawing/2014/chart" uri="{C3380CC4-5D6E-409C-BE32-E72D297353CC}">
              <c16:uniqueId val="{00000000-8029-483C-B97C-4303007CB1FD}"/>
            </c:ext>
          </c:extLst>
        </c:ser>
        <c:ser>
          <c:idx val="1"/>
          <c:order val="1"/>
          <c:tx>
            <c:strRef>
              <c:f>'Agriculture, forestry and f...'!$K$7</c:f>
              <c:strCache>
                <c:ptCount val="1"/>
                <c:pt idx="0">
                  <c:v>Previous week (ending 20 Feb 2021)</c:v>
                </c:pt>
              </c:strCache>
            </c:strRef>
          </c:tx>
          <c:spPr>
            <a:solidFill>
              <a:schemeClr val="accent2"/>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f...'!$L$91:$L$98</c:f>
              <c:numCache>
                <c:formatCode>0.0</c:formatCode>
                <c:ptCount val="8"/>
                <c:pt idx="0">
                  <c:v>98.63</c:v>
                </c:pt>
                <c:pt idx="1">
                  <c:v>91.67</c:v>
                </c:pt>
                <c:pt idx="2">
                  <c:v>95.83</c:v>
                </c:pt>
                <c:pt idx="3">
                  <c:v>101.41</c:v>
                </c:pt>
                <c:pt idx="4">
                  <c:v>96.07</c:v>
                </c:pt>
                <c:pt idx="5">
                  <c:v>100.69</c:v>
                </c:pt>
                <c:pt idx="6">
                  <c:v>105.43</c:v>
                </c:pt>
                <c:pt idx="7">
                  <c:v>115.15</c:v>
                </c:pt>
              </c:numCache>
            </c:numRef>
          </c:val>
          <c:extLst>
            <c:ext xmlns:c16="http://schemas.microsoft.com/office/drawing/2014/chart" uri="{C3380CC4-5D6E-409C-BE32-E72D297353CC}">
              <c16:uniqueId val="{00000001-8029-483C-B97C-4303007CB1FD}"/>
            </c:ext>
          </c:extLst>
        </c:ser>
        <c:ser>
          <c:idx val="2"/>
          <c:order val="2"/>
          <c:tx>
            <c:strRef>
              <c:f>'Agriculture, forestry and f...'!$K$8</c:f>
              <c:strCache>
                <c:ptCount val="1"/>
                <c:pt idx="0">
                  <c:v>This week (ending 27 Feb 2021)</c:v>
                </c:pt>
              </c:strCache>
            </c:strRef>
          </c:tx>
          <c:spPr>
            <a:solidFill>
              <a:srgbClr val="993366"/>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f...'!$L$100:$L$107</c:f>
              <c:numCache>
                <c:formatCode>0.0</c:formatCode>
                <c:ptCount val="8"/>
                <c:pt idx="0">
                  <c:v>98.88</c:v>
                </c:pt>
                <c:pt idx="1">
                  <c:v>91.61</c:v>
                </c:pt>
                <c:pt idx="2">
                  <c:v>95.87</c:v>
                </c:pt>
                <c:pt idx="3">
                  <c:v>99.37</c:v>
                </c:pt>
                <c:pt idx="4">
                  <c:v>95.05</c:v>
                </c:pt>
                <c:pt idx="5">
                  <c:v>98.56</c:v>
                </c:pt>
                <c:pt idx="6">
                  <c:v>102.83</c:v>
                </c:pt>
                <c:pt idx="7">
                  <c:v>114.26</c:v>
                </c:pt>
              </c:numCache>
            </c:numRef>
          </c:val>
          <c:extLst>
            <c:ext xmlns:c16="http://schemas.microsoft.com/office/drawing/2014/chart" uri="{C3380CC4-5D6E-409C-BE32-E72D297353CC}">
              <c16:uniqueId val="{00000002-8029-483C-B97C-4303007CB1F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Construction!$K$110:$K$256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Construction!$L$110:$L$256</c:f>
              <c:numCache>
                <c:formatCode>0.0</c:formatCode>
                <c:ptCount val="147"/>
                <c:pt idx="0">
                  <c:v>100</c:v>
                </c:pt>
                <c:pt idx="1">
                  <c:v>99.307000000000002</c:v>
                </c:pt>
                <c:pt idx="2">
                  <c:v>98.024500000000003</c:v>
                </c:pt>
                <c:pt idx="3">
                  <c:v>96.4726</c:v>
                </c:pt>
                <c:pt idx="4">
                  <c:v>95.4495</c:v>
                </c:pt>
                <c:pt idx="5">
                  <c:v>95.649699999999996</c:v>
                </c:pt>
                <c:pt idx="6">
                  <c:v>95.848699999999994</c:v>
                </c:pt>
                <c:pt idx="7">
                  <c:v>96.032499999999999</c:v>
                </c:pt>
                <c:pt idx="8">
                  <c:v>96.811499999999995</c:v>
                </c:pt>
                <c:pt idx="9">
                  <c:v>97.232500000000002</c:v>
                </c:pt>
                <c:pt idx="10">
                  <c:v>97.2012</c:v>
                </c:pt>
                <c:pt idx="11">
                  <c:v>97.369500000000002</c:v>
                </c:pt>
                <c:pt idx="12">
                  <c:v>97.642600000000002</c:v>
                </c:pt>
                <c:pt idx="13">
                  <c:v>97.952600000000004</c:v>
                </c:pt>
                <c:pt idx="14">
                  <c:v>97.663499999999999</c:v>
                </c:pt>
                <c:pt idx="15">
                  <c:v>97.106700000000004</c:v>
                </c:pt>
                <c:pt idx="16">
                  <c:v>98.896199999999993</c:v>
                </c:pt>
                <c:pt idx="17">
                  <c:v>100.2362</c:v>
                </c:pt>
                <c:pt idx="18">
                  <c:v>100.52370000000001</c:v>
                </c:pt>
                <c:pt idx="19">
                  <c:v>100.7458</c:v>
                </c:pt>
                <c:pt idx="20">
                  <c:v>100.5907</c:v>
                </c:pt>
                <c:pt idx="21">
                  <c:v>100.62520000000001</c:v>
                </c:pt>
                <c:pt idx="22">
                  <c:v>100.44159999999999</c:v>
                </c:pt>
                <c:pt idx="23">
                  <c:v>100.85209999999999</c:v>
                </c:pt>
                <c:pt idx="24">
                  <c:v>100.8104</c:v>
                </c:pt>
                <c:pt idx="25">
                  <c:v>100.7817</c:v>
                </c:pt>
                <c:pt idx="26">
                  <c:v>101.1554</c:v>
                </c:pt>
                <c:pt idx="27">
                  <c:v>101.0972</c:v>
                </c:pt>
                <c:pt idx="28">
                  <c:v>100.7679</c:v>
                </c:pt>
                <c:pt idx="29">
                  <c:v>99.866399999999999</c:v>
                </c:pt>
                <c:pt idx="30">
                  <c:v>99.541200000000003</c:v>
                </c:pt>
                <c:pt idx="31">
                  <c:v>99.792000000000002</c:v>
                </c:pt>
                <c:pt idx="32">
                  <c:v>99.687299999999993</c:v>
                </c:pt>
                <c:pt idx="33">
                  <c:v>99.432599999999994</c:v>
                </c:pt>
                <c:pt idx="34">
                  <c:v>99.858599999999996</c:v>
                </c:pt>
                <c:pt idx="35">
                  <c:v>100.68300000000001</c:v>
                </c:pt>
                <c:pt idx="36">
                  <c:v>100.5985</c:v>
                </c:pt>
                <c:pt idx="37">
                  <c:v>100.7919</c:v>
                </c:pt>
                <c:pt idx="38">
                  <c:v>100.43640000000001</c:v>
                </c:pt>
                <c:pt idx="39">
                  <c:v>100.20740000000001</c:v>
                </c:pt>
                <c:pt idx="40">
                  <c:v>97.997200000000007</c:v>
                </c:pt>
                <c:pt idx="41">
                  <c:v>90.787700000000001</c:v>
                </c:pt>
                <c:pt idx="42">
                  <c:v>86.470100000000002</c:v>
                </c:pt>
                <c:pt idx="43">
                  <c:v>89.819500000000005</c:v>
                </c:pt>
                <c:pt idx="44">
                  <c:v>94.630099999999999</c:v>
                </c:pt>
                <c:pt idx="45">
                  <c:v>96.369699999999995</c:v>
                </c:pt>
                <c:pt idx="46">
                  <c:v>96.284400000000005</c:v>
                </c:pt>
                <c:pt idx="47">
                  <c:v>96.043499999999995</c:v>
                </c:pt>
                <c:pt idx="48">
                  <c:v>96.139600000000002</c:v>
                </c:pt>
                <c:pt idx="49">
                  <c:v>95.284300000000002</c:v>
                </c:pt>
                <c:pt idx="50">
                  <c:v>95.701700000000002</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E96E-49F9-BB31-E8E9D5B42F7F}"/>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Construction!$K$110:$K$256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Construction!$L$258:$L$404</c:f>
              <c:numCache>
                <c:formatCode>0.0</c:formatCode>
                <c:ptCount val="147"/>
                <c:pt idx="0">
                  <c:v>100</c:v>
                </c:pt>
                <c:pt idx="1">
                  <c:v>99.528800000000004</c:v>
                </c:pt>
                <c:pt idx="2">
                  <c:v>99.516800000000003</c:v>
                </c:pt>
                <c:pt idx="3">
                  <c:v>99.525499999999994</c:v>
                </c:pt>
                <c:pt idx="4">
                  <c:v>93.48</c:v>
                </c:pt>
                <c:pt idx="5">
                  <c:v>94.646199999999993</c:v>
                </c:pt>
                <c:pt idx="6">
                  <c:v>96.804100000000005</c:v>
                </c:pt>
                <c:pt idx="7">
                  <c:v>97.539400000000001</c:v>
                </c:pt>
                <c:pt idx="8">
                  <c:v>96.6297</c:v>
                </c:pt>
                <c:pt idx="9">
                  <c:v>96.0959</c:v>
                </c:pt>
                <c:pt idx="10">
                  <c:v>94.088700000000003</c:v>
                </c:pt>
                <c:pt idx="11">
                  <c:v>95.3202</c:v>
                </c:pt>
                <c:pt idx="12">
                  <c:v>96.184600000000003</c:v>
                </c:pt>
                <c:pt idx="13">
                  <c:v>97.308099999999996</c:v>
                </c:pt>
                <c:pt idx="14">
                  <c:v>101.6027</c:v>
                </c:pt>
                <c:pt idx="15">
                  <c:v>102.7175</c:v>
                </c:pt>
                <c:pt idx="16">
                  <c:v>103.11839999999999</c:v>
                </c:pt>
                <c:pt idx="17">
                  <c:v>98.645499999999998</c:v>
                </c:pt>
                <c:pt idx="18">
                  <c:v>99.067099999999996</c:v>
                </c:pt>
                <c:pt idx="19">
                  <c:v>98.322900000000004</c:v>
                </c:pt>
                <c:pt idx="20">
                  <c:v>99.021799999999999</c:v>
                </c:pt>
                <c:pt idx="21">
                  <c:v>99.159800000000004</c:v>
                </c:pt>
                <c:pt idx="22">
                  <c:v>96.727400000000003</c:v>
                </c:pt>
                <c:pt idx="23">
                  <c:v>97.626099999999994</c:v>
                </c:pt>
                <c:pt idx="24">
                  <c:v>98.027699999999996</c:v>
                </c:pt>
                <c:pt idx="25">
                  <c:v>99.372299999999996</c:v>
                </c:pt>
                <c:pt idx="26">
                  <c:v>98.942599999999999</c:v>
                </c:pt>
                <c:pt idx="27">
                  <c:v>99.074600000000004</c:v>
                </c:pt>
                <c:pt idx="28">
                  <c:v>98.962199999999996</c:v>
                </c:pt>
                <c:pt idx="29">
                  <c:v>98.852800000000002</c:v>
                </c:pt>
                <c:pt idx="30">
                  <c:v>96.625</c:v>
                </c:pt>
                <c:pt idx="31">
                  <c:v>98.061999999999998</c:v>
                </c:pt>
                <c:pt idx="32">
                  <c:v>97.600800000000007</c:v>
                </c:pt>
                <c:pt idx="33">
                  <c:v>98.695899999999995</c:v>
                </c:pt>
                <c:pt idx="34">
                  <c:v>99.451599999999999</c:v>
                </c:pt>
                <c:pt idx="35">
                  <c:v>100.9547</c:v>
                </c:pt>
                <c:pt idx="36">
                  <c:v>99.722499999999997</c:v>
                </c:pt>
                <c:pt idx="37">
                  <c:v>101.6011</c:v>
                </c:pt>
                <c:pt idx="38">
                  <c:v>101.5218</c:v>
                </c:pt>
                <c:pt idx="39">
                  <c:v>102.7552</c:v>
                </c:pt>
                <c:pt idx="40">
                  <c:v>102.1498</c:v>
                </c:pt>
                <c:pt idx="41">
                  <c:v>89.421099999999996</c:v>
                </c:pt>
                <c:pt idx="42">
                  <c:v>80.549199999999999</c:v>
                </c:pt>
                <c:pt idx="43">
                  <c:v>85.635999999999996</c:v>
                </c:pt>
                <c:pt idx="44">
                  <c:v>94.003</c:v>
                </c:pt>
                <c:pt idx="45">
                  <c:v>93.922600000000003</c:v>
                </c:pt>
                <c:pt idx="46">
                  <c:v>92.224000000000004</c:v>
                </c:pt>
                <c:pt idx="47">
                  <c:v>96.537599999999998</c:v>
                </c:pt>
                <c:pt idx="48">
                  <c:v>97.996600000000001</c:v>
                </c:pt>
                <c:pt idx="49">
                  <c:v>95.381500000000003</c:v>
                </c:pt>
                <c:pt idx="50">
                  <c:v>96.581000000000003</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E96E-49F9-BB31-E8E9D5B42F7F}"/>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7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'Wholesale trade'!$K$4</c:f>
              <c:strCache>
                <c:ptCount val="1"/>
                <c:pt idx="0">
                  <c:v>Previous month (week ending 30 Jan 2021)</c:v>
                </c:pt>
              </c:strCache>
            </c:strRef>
          </c:tx>
          <c:spPr>
            <a:solidFill>
              <a:schemeClr val="accent1"/>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trade'!$L$53:$L$60</c:f>
              <c:numCache>
                <c:formatCode>0.0</c:formatCode>
                <c:ptCount val="8"/>
                <c:pt idx="0">
                  <c:v>95.26</c:v>
                </c:pt>
                <c:pt idx="1">
                  <c:v>95.91</c:v>
                </c:pt>
                <c:pt idx="2">
                  <c:v>96.42</c:v>
                </c:pt>
                <c:pt idx="3">
                  <c:v>94.45</c:v>
                </c:pt>
                <c:pt idx="4">
                  <c:v>97.61</c:v>
                </c:pt>
                <c:pt idx="5">
                  <c:v>92.61</c:v>
                </c:pt>
                <c:pt idx="6">
                  <c:v>91.2</c:v>
                </c:pt>
                <c:pt idx="7">
                  <c:v>104.53</c:v>
                </c:pt>
              </c:numCache>
            </c:numRef>
          </c:val>
          <c:extLst>
            <c:ext xmlns:c16="http://schemas.microsoft.com/office/drawing/2014/chart" uri="{C3380CC4-5D6E-409C-BE32-E72D297353CC}">
              <c16:uniqueId val="{00000000-C972-447F-86E3-2468B35333E9}"/>
            </c:ext>
          </c:extLst>
        </c:ser>
        <c:ser>
          <c:idx val="1"/>
          <c:order val="1"/>
          <c:tx>
            <c:strRef>
              <c:f>'Wholesale trade'!$K$7</c:f>
              <c:strCache>
                <c:ptCount val="1"/>
                <c:pt idx="0">
                  <c:v>Previous week (ending 20 Feb 2021)</c:v>
                </c:pt>
              </c:strCache>
            </c:strRef>
          </c:tx>
          <c:spPr>
            <a:solidFill>
              <a:schemeClr val="accent2"/>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trade'!$L$62:$L$69</c:f>
              <c:numCache>
                <c:formatCode>0.0</c:formatCode>
                <c:ptCount val="8"/>
                <c:pt idx="0">
                  <c:v>94.8</c:v>
                </c:pt>
                <c:pt idx="1">
                  <c:v>95.4</c:v>
                </c:pt>
                <c:pt idx="2">
                  <c:v>96.27</c:v>
                </c:pt>
                <c:pt idx="3">
                  <c:v>93.14</c:v>
                </c:pt>
                <c:pt idx="4">
                  <c:v>97.91</c:v>
                </c:pt>
                <c:pt idx="5">
                  <c:v>92.65</c:v>
                </c:pt>
                <c:pt idx="6">
                  <c:v>91.99</c:v>
                </c:pt>
                <c:pt idx="7">
                  <c:v>108.6</c:v>
                </c:pt>
              </c:numCache>
            </c:numRef>
          </c:val>
          <c:extLst>
            <c:ext xmlns:c16="http://schemas.microsoft.com/office/drawing/2014/chart" uri="{C3380CC4-5D6E-409C-BE32-E72D297353CC}">
              <c16:uniqueId val="{00000001-C972-447F-86E3-2468B35333E9}"/>
            </c:ext>
          </c:extLst>
        </c:ser>
        <c:ser>
          <c:idx val="2"/>
          <c:order val="2"/>
          <c:tx>
            <c:strRef>
              <c:f>'Wholesale trade'!$K$8</c:f>
              <c:strCache>
                <c:ptCount val="1"/>
                <c:pt idx="0">
                  <c:v>This week (ending 27 Feb 2021)</c:v>
                </c:pt>
              </c:strCache>
            </c:strRef>
          </c:tx>
          <c:spPr>
            <a:solidFill>
              <a:srgbClr val="993366"/>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trade'!$L$71:$L$78</c:f>
              <c:numCache>
                <c:formatCode>0.0</c:formatCode>
                <c:ptCount val="8"/>
                <c:pt idx="0">
                  <c:v>94.72</c:v>
                </c:pt>
                <c:pt idx="1">
                  <c:v>95.77</c:v>
                </c:pt>
                <c:pt idx="2">
                  <c:v>96.2</c:v>
                </c:pt>
                <c:pt idx="3">
                  <c:v>92.39</c:v>
                </c:pt>
                <c:pt idx="4">
                  <c:v>97.58</c:v>
                </c:pt>
                <c:pt idx="5">
                  <c:v>92.24</c:v>
                </c:pt>
                <c:pt idx="6">
                  <c:v>93.61</c:v>
                </c:pt>
                <c:pt idx="7">
                  <c:v>107.43</c:v>
                </c:pt>
              </c:numCache>
            </c:numRef>
          </c:val>
          <c:extLst>
            <c:ext xmlns:c16="http://schemas.microsoft.com/office/drawing/2014/chart" uri="{C3380CC4-5D6E-409C-BE32-E72D297353CC}">
              <c16:uniqueId val="{00000002-C972-447F-86E3-2468B35333E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'Wholesale trade'!$K$4</c:f>
              <c:strCache>
                <c:ptCount val="1"/>
                <c:pt idx="0">
                  <c:v>Previous month (week ending 30 Jan 2021)</c:v>
                </c:pt>
              </c:strCache>
            </c:strRef>
          </c:tx>
          <c:spPr>
            <a:solidFill>
              <a:schemeClr val="accent1"/>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trade'!$L$82:$L$89</c:f>
              <c:numCache>
                <c:formatCode>0.0</c:formatCode>
                <c:ptCount val="8"/>
                <c:pt idx="0">
                  <c:v>96.23</c:v>
                </c:pt>
                <c:pt idx="1">
                  <c:v>96.28</c:v>
                </c:pt>
                <c:pt idx="2">
                  <c:v>96.79</c:v>
                </c:pt>
                <c:pt idx="3">
                  <c:v>95.3</c:v>
                </c:pt>
                <c:pt idx="4">
                  <c:v>96.7</c:v>
                </c:pt>
                <c:pt idx="5">
                  <c:v>90.25</c:v>
                </c:pt>
                <c:pt idx="6">
                  <c:v>88.73</c:v>
                </c:pt>
                <c:pt idx="7">
                  <c:v>100.59</c:v>
                </c:pt>
              </c:numCache>
            </c:numRef>
          </c:val>
          <c:extLst>
            <c:ext xmlns:c16="http://schemas.microsoft.com/office/drawing/2014/chart" uri="{C3380CC4-5D6E-409C-BE32-E72D297353CC}">
              <c16:uniqueId val="{00000000-9F0C-4DBB-B421-382142347A3C}"/>
            </c:ext>
          </c:extLst>
        </c:ser>
        <c:ser>
          <c:idx val="1"/>
          <c:order val="1"/>
          <c:tx>
            <c:strRef>
              <c:f>'Wholesale trade'!$K$7</c:f>
              <c:strCache>
                <c:ptCount val="1"/>
                <c:pt idx="0">
                  <c:v>Previous week (ending 20 Feb 2021)</c:v>
                </c:pt>
              </c:strCache>
            </c:strRef>
          </c:tx>
          <c:spPr>
            <a:solidFill>
              <a:schemeClr val="accent2"/>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trade'!$L$91:$L$98</c:f>
              <c:numCache>
                <c:formatCode>0.0</c:formatCode>
                <c:ptCount val="8"/>
                <c:pt idx="0">
                  <c:v>96.16</c:v>
                </c:pt>
                <c:pt idx="1">
                  <c:v>95.87</c:v>
                </c:pt>
                <c:pt idx="2">
                  <c:v>96.62</c:v>
                </c:pt>
                <c:pt idx="3">
                  <c:v>93.02</c:v>
                </c:pt>
                <c:pt idx="4">
                  <c:v>97.5</c:v>
                </c:pt>
                <c:pt idx="5">
                  <c:v>91.75</c:v>
                </c:pt>
                <c:pt idx="6">
                  <c:v>88.03</c:v>
                </c:pt>
                <c:pt idx="7">
                  <c:v>102.93</c:v>
                </c:pt>
              </c:numCache>
            </c:numRef>
          </c:val>
          <c:extLst>
            <c:ext xmlns:c16="http://schemas.microsoft.com/office/drawing/2014/chart" uri="{C3380CC4-5D6E-409C-BE32-E72D297353CC}">
              <c16:uniqueId val="{00000001-9F0C-4DBB-B421-382142347A3C}"/>
            </c:ext>
          </c:extLst>
        </c:ser>
        <c:ser>
          <c:idx val="2"/>
          <c:order val="2"/>
          <c:tx>
            <c:strRef>
              <c:f>'Wholesale trade'!$K$8</c:f>
              <c:strCache>
                <c:ptCount val="1"/>
                <c:pt idx="0">
                  <c:v>This week (ending 27 Feb 2021)</c:v>
                </c:pt>
              </c:strCache>
            </c:strRef>
          </c:tx>
          <c:spPr>
            <a:solidFill>
              <a:srgbClr val="993366"/>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trade'!$L$100:$L$107</c:f>
              <c:numCache>
                <c:formatCode>0.0</c:formatCode>
                <c:ptCount val="8"/>
                <c:pt idx="0">
                  <c:v>95.84</c:v>
                </c:pt>
                <c:pt idx="1">
                  <c:v>96.17</c:v>
                </c:pt>
                <c:pt idx="2">
                  <c:v>96.45</c:v>
                </c:pt>
                <c:pt idx="3">
                  <c:v>90.76</c:v>
                </c:pt>
                <c:pt idx="4">
                  <c:v>96.42</c:v>
                </c:pt>
                <c:pt idx="5">
                  <c:v>91.1</c:v>
                </c:pt>
                <c:pt idx="6">
                  <c:v>87.37</c:v>
                </c:pt>
                <c:pt idx="7">
                  <c:v>100.82</c:v>
                </c:pt>
              </c:numCache>
            </c:numRef>
          </c:val>
          <c:extLst>
            <c:ext xmlns:c16="http://schemas.microsoft.com/office/drawing/2014/chart" uri="{C3380CC4-5D6E-409C-BE32-E72D297353CC}">
              <c16:uniqueId val="{00000002-9F0C-4DBB-B421-382142347A3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'Wholesale trade'!$K$4</c:f>
              <c:strCache>
                <c:ptCount val="1"/>
                <c:pt idx="0">
                  <c:v>Previous month (week ending 30 Jan 2021)</c:v>
                </c:pt>
              </c:strCache>
            </c:strRef>
          </c:tx>
          <c:spPr>
            <a:solidFill>
              <a:schemeClr val="accent1"/>
            </a:solidFill>
            <a:ln>
              <a:noFill/>
            </a:ln>
            <a:effectLst/>
          </c:spPr>
          <c:invertIfNegative val="0"/>
          <c:cat>
            <c:strRef>
              <c:f>'Wholesale trade'!$K$24:$K$30</c:f>
              <c:strCache>
                <c:ptCount val="7"/>
                <c:pt idx="0">
                  <c:v>Aged 15-19</c:v>
                </c:pt>
                <c:pt idx="1">
                  <c:v>Aged 20-29</c:v>
                </c:pt>
                <c:pt idx="2">
                  <c:v>Aged 30-39</c:v>
                </c:pt>
                <c:pt idx="3">
                  <c:v>Aged 40-49</c:v>
                </c:pt>
                <c:pt idx="4">
                  <c:v>Aged 50-59</c:v>
                </c:pt>
                <c:pt idx="5">
                  <c:v>Aged 60-69</c:v>
                </c:pt>
                <c:pt idx="6">
                  <c:v>Aged 70+</c:v>
                </c:pt>
              </c:strCache>
            </c:strRef>
          </c:cat>
          <c:val>
            <c:numRef>
              <c:f>'Wholesale trade'!$L$24:$L$30</c:f>
              <c:numCache>
                <c:formatCode>0.0</c:formatCode>
                <c:ptCount val="7"/>
                <c:pt idx="0">
                  <c:v>113.63</c:v>
                </c:pt>
                <c:pt idx="1">
                  <c:v>94.64</c:v>
                </c:pt>
                <c:pt idx="2">
                  <c:v>95.45</c:v>
                </c:pt>
                <c:pt idx="3">
                  <c:v>96.48</c:v>
                </c:pt>
                <c:pt idx="4">
                  <c:v>99.01</c:v>
                </c:pt>
                <c:pt idx="5">
                  <c:v>102.31</c:v>
                </c:pt>
                <c:pt idx="6">
                  <c:v>100.87</c:v>
                </c:pt>
              </c:numCache>
            </c:numRef>
          </c:val>
          <c:extLst>
            <c:ext xmlns:c16="http://schemas.microsoft.com/office/drawing/2014/chart" uri="{C3380CC4-5D6E-409C-BE32-E72D297353CC}">
              <c16:uniqueId val="{00000000-0708-42B1-9D2F-FBE228939D5A}"/>
            </c:ext>
          </c:extLst>
        </c:ser>
        <c:ser>
          <c:idx val="1"/>
          <c:order val="1"/>
          <c:tx>
            <c:strRef>
              <c:f>'Wholesale trade'!$K$7</c:f>
              <c:strCache>
                <c:ptCount val="1"/>
                <c:pt idx="0">
                  <c:v>Previous week (ending 20 Feb 2021)</c:v>
                </c:pt>
              </c:strCache>
            </c:strRef>
          </c:tx>
          <c:spPr>
            <a:solidFill>
              <a:schemeClr val="accent2"/>
            </a:solidFill>
            <a:ln>
              <a:noFill/>
            </a:ln>
            <a:effectLst/>
          </c:spPr>
          <c:invertIfNegative val="0"/>
          <c:cat>
            <c:strRef>
              <c:f>'Wholesale trade'!$K$24:$K$30</c:f>
              <c:strCache>
                <c:ptCount val="7"/>
                <c:pt idx="0">
                  <c:v>Aged 15-19</c:v>
                </c:pt>
                <c:pt idx="1">
                  <c:v>Aged 20-29</c:v>
                </c:pt>
                <c:pt idx="2">
                  <c:v>Aged 30-39</c:v>
                </c:pt>
                <c:pt idx="3">
                  <c:v>Aged 40-49</c:v>
                </c:pt>
                <c:pt idx="4">
                  <c:v>Aged 50-59</c:v>
                </c:pt>
                <c:pt idx="5">
                  <c:v>Aged 60-69</c:v>
                </c:pt>
                <c:pt idx="6">
                  <c:v>Aged 70+</c:v>
                </c:pt>
              </c:strCache>
            </c:strRef>
          </c:cat>
          <c:val>
            <c:numRef>
              <c:f>'Wholesale trade'!$L$33:$L$39</c:f>
              <c:numCache>
                <c:formatCode>0.0</c:formatCode>
                <c:ptCount val="7"/>
                <c:pt idx="0">
                  <c:v>106.71</c:v>
                </c:pt>
                <c:pt idx="1">
                  <c:v>94.85</c:v>
                </c:pt>
                <c:pt idx="2">
                  <c:v>95.46</c:v>
                </c:pt>
                <c:pt idx="3">
                  <c:v>96.51</c:v>
                </c:pt>
                <c:pt idx="4">
                  <c:v>99.04</c:v>
                </c:pt>
                <c:pt idx="5">
                  <c:v>102.07</c:v>
                </c:pt>
                <c:pt idx="6">
                  <c:v>100.85</c:v>
                </c:pt>
              </c:numCache>
            </c:numRef>
          </c:val>
          <c:extLst>
            <c:ext xmlns:c16="http://schemas.microsoft.com/office/drawing/2014/chart" uri="{C3380CC4-5D6E-409C-BE32-E72D297353CC}">
              <c16:uniqueId val="{00000001-0708-42B1-9D2F-FBE228939D5A}"/>
            </c:ext>
          </c:extLst>
        </c:ser>
        <c:ser>
          <c:idx val="2"/>
          <c:order val="2"/>
          <c:tx>
            <c:strRef>
              <c:f>'Wholesale trade'!$K$8</c:f>
              <c:strCache>
                <c:ptCount val="1"/>
                <c:pt idx="0">
                  <c:v>This week (ending 27 Feb 2021)</c:v>
                </c:pt>
              </c:strCache>
            </c:strRef>
          </c:tx>
          <c:spPr>
            <a:solidFill>
              <a:srgbClr val="993366"/>
            </a:solidFill>
            <a:ln>
              <a:noFill/>
            </a:ln>
            <a:effectLst/>
          </c:spPr>
          <c:invertIfNegative val="0"/>
          <c:cat>
            <c:strRef>
              <c:f>'Wholesale trade'!$K$24:$K$30</c:f>
              <c:strCache>
                <c:ptCount val="7"/>
                <c:pt idx="0">
                  <c:v>Aged 15-19</c:v>
                </c:pt>
                <c:pt idx="1">
                  <c:v>Aged 20-29</c:v>
                </c:pt>
                <c:pt idx="2">
                  <c:v>Aged 30-39</c:v>
                </c:pt>
                <c:pt idx="3">
                  <c:v>Aged 40-49</c:v>
                </c:pt>
                <c:pt idx="4">
                  <c:v>Aged 50-59</c:v>
                </c:pt>
                <c:pt idx="5">
                  <c:v>Aged 60-69</c:v>
                </c:pt>
                <c:pt idx="6">
                  <c:v>Aged 70+</c:v>
                </c:pt>
              </c:strCache>
            </c:strRef>
          </c:cat>
          <c:val>
            <c:numRef>
              <c:f>'Wholesale trade'!$L$42:$L$48</c:f>
              <c:numCache>
                <c:formatCode>0.0</c:formatCode>
                <c:ptCount val="7"/>
                <c:pt idx="0">
                  <c:v>107.45</c:v>
                </c:pt>
                <c:pt idx="1">
                  <c:v>94.77</c:v>
                </c:pt>
                <c:pt idx="2">
                  <c:v>95.42</c:v>
                </c:pt>
                <c:pt idx="3">
                  <c:v>96.45</c:v>
                </c:pt>
                <c:pt idx="4">
                  <c:v>98.9</c:v>
                </c:pt>
                <c:pt idx="5">
                  <c:v>101.87</c:v>
                </c:pt>
                <c:pt idx="6">
                  <c:v>101.2</c:v>
                </c:pt>
              </c:numCache>
            </c:numRef>
          </c:val>
          <c:extLst>
            <c:ext xmlns:c16="http://schemas.microsoft.com/office/drawing/2014/chart" uri="{C3380CC4-5D6E-409C-BE32-E72D297353CC}">
              <c16:uniqueId val="{00000002-0708-42B1-9D2F-FBE228939D5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'Wholesale trade'!$K$110:$K$256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'Wholesale trade'!$L$110:$L$256</c:f>
              <c:numCache>
                <c:formatCode>0.0</c:formatCode>
                <c:ptCount val="147"/>
                <c:pt idx="0">
                  <c:v>100</c:v>
                </c:pt>
                <c:pt idx="1">
                  <c:v>99.846800000000002</c:v>
                </c:pt>
                <c:pt idx="2">
                  <c:v>97.434600000000003</c:v>
                </c:pt>
                <c:pt idx="3">
                  <c:v>95.414000000000001</c:v>
                </c:pt>
                <c:pt idx="4">
                  <c:v>94.696700000000007</c:v>
                </c:pt>
                <c:pt idx="5">
                  <c:v>94.969399999999993</c:v>
                </c:pt>
                <c:pt idx="6">
                  <c:v>94.896199999999993</c:v>
                </c:pt>
                <c:pt idx="7">
                  <c:v>94.793199999999999</c:v>
                </c:pt>
                <c:pt idx="8">
                  <c:v>95.313999999999993</c:v>
                </c:pt>
                <c:pt idx="9">
                  <c:v>96.305800000000005</c:v>
                </c:pt>
                <c:pt idx="10">
                  <c:v>96.210700000000003</c:v>
                </c:pt>
                <c:pt idx="11">
                  <c:v>96.356399999999994</c:v>
                </c:pt>
                <c:pt idx="12">
                  <c:v>96.587500000000006</c:v>
                </c:pt>
                <c:pt idx="13">
                  <c:v>96.6524</c:v>
                </c:pt>
                <c:pt idx="14">
                  <c:v>95.8292</c:v>
                </c:pt>
                <c:pt idx="15">
                  <c:v>94.313999999999993</c:v>
                </c:pt>
                <c:pt idx="16">
                  <c:v>95.551400000000001</c:v>
                </c:pt>
                <c:pt idx="17">
                  <c:v>97.740899999999996</c:v>
                </c:pt>
                <c:pt idx="18">
                  <c:v>97.947199999999995</c:v>
                </c:pt>
                <c:pt idx="19">
                  <c:v>98.055000000000007</c:v>
                </c:pt>
                <c:pt idx="20">
                  <c:v>97.916700000000006</c:v>
                </c:pt>
                <c:pt idx="21">
                  <c:v>97.3733</c:v>
                </c:pt>
                <c:pt idx="22">
                  <c:v>97.716700000000003</c:v>
                </c:pt>
                <c:pt idx="23">
                  <c:v>97.637600000000006</c:v>
                </c:pt>
                <c:pt idx="24">
                  <c:v>97.4696</c:v>
                </c:pt>
                <c:pt idx="25">
                  <c:v>97.649100000000004</c:v>
                </c:pt>
                <c:pt idx="26">
                  <c:v>97.946799999999996</c:v>
                </c:pt>
                <c:pt idx="27">
                  <c:v>97.797600000000003</c:v>
                </c:pt>
                <c:pt idx="28">
                  <c:v>97.433599999999998</c:v>
                </c:pt>
                <c:pt idx="29">
                  <c:v>97.083500000000001</c:v>
                </c:pt>
                <c:pt idx="30">
                  <c:v>96.629000000000005</c:v>
                </c:pt>
                <c:pt idx="31">
                  <c:v>96.954400000000007</c:v>
                </c:pt>
                <c:pt idx="32">
                  <c:v>97.111699999999999</c:v>
                </c:pt>
                <c:pt idx="33">
                  <c:v>97.237499999999997</c:v>
                </c:pt>
                <c:pt idx="34">
                  <c:v>97.444400000000002</c:v>
                </c:pt>
                <c:pt idx="35">
                  <c:v>98.317800000000005</c:v>
                </c:pt>
                <c:pt idx="36">
                  <c:v>98.727500000000006</c:v>
                </c:pt>
                <c:pt idx="37">
                  <c:v>99.151200000000003</c:v>
                </c:pt>
                <c:pt idx="38">
                  <c:v>99.778099999999995</c:v>
                </c:pt>
                <c:pt idx="39">
                  <c:v>100.11450000000001</c:v>
                </c:pt>
                <c:pt idx="40">
                  <c:v>99.154300000000006</c:v>
                </c:pt>
                <c:pt idx="41">
                  <c:v>96.384</c:v>
                </c:pt>
                <c:pt idx="42">
                  <c:v>94.555300000000003</c:v>
                </c:pt>
                <c:pt idx="43">
                  <c:v>95.494500000000002</c:v>
                </c:pt>
                <c:pt idx="44">
                  <c:v>97.031000000000006</c:v>
                </c:pt>
                <c:pt idx="45">
                  <c:v>97.2209</c:v>
                </c:pt>
                <c:pt idx="46">
                  <c:v>97.024199999999993</c:v>
                </c:pt>
                <c:pt idx="47">
                  <c:v>96.578199999999995</c:v>
                </c:pt>
                <c:pt idx="48">
                  <c:v>97.179699999999997</c:v>
                </c:pt>
                <c:pt idx="49">
                  <c:v>96.699700000000007</c:v>
                </c:pt>
                <c:pt idx="50">
                  <c:v>96.608000000000004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F9B8-4CEB-A969-ED8F7C3508E0}"/>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'Wholesale trade'!$K$110:$K$256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'Wholesale trade'!$L$258:$L$404</c:f>
              <c:numCache>
                <c:formatCode>0.0</c:formatCode>
                <c:ptCount val="147"/>
                <c:pt idx="0">
                  <c:v>100</c:v>
                </c:pt>
                <c:pt idx="1">
                  <c:v>99.815299999999993</c:v>
                </c:pt>
                <c:pt idx="2">
                  <c:v>96.941800000000001</c:v>
                </c:pt>
                <c:pt idx="3">
                  <c:v>96.663700000000006</c:v>
                </c:pt>
                <c:pt idx="4">
                  <c:v>90.978800000000007</c:v>
                </c:pt>
                <c:pt idx="5">
                  <c:v>89.091300000000004</c:v>
                </c:pt>
                <c:pt idx="6">
                  <c:v>89.409099999999995</c:v>
                </c:pt>
                <c:pt idx="7">
                  <c:v>90.5672</c:v>
                </c:pt>
                <c:pt idx="8">
                  <c:v>87.221299999999999</c:v>
                </c:pt>
                <c:pt idx="9">
                  <c:v>87.072299999999998</c:v>
                </c:pt>
                <c:pt idx="10">
                  <c:v>86.456900000000005</c:v>
                </c:pt>
                <c:pt idx="11">
                  <c:v>87.574100000000001</c:v>
                </c:pt>
                <c:pt idx="12">
                  <c:v>90.196399999999997</c:v>
                </c:pt>
                <c:pt idx="13">
                  <c:v>90.176400000000001</c:v>
                </c:pt>
                <c:pt idx="14">
                  <c:v>90.635099999999994</c:v>
                </c:pt>
                <c:pt idx="15">
                  <c:v>90.864000000000004</c:v>
                </c:pt>
                <c:pt idx="16">
                  <c:v>96.196799999999996</c:v>
                </c:pt>
                <c:pt idx="17">
                  <c:v>91.314999999999998</c:v>
                </c:pt>
                <c:pt idx="18">
                  <c:v>90.1374</c:v>
                </c:pt>
                <c:pt idx="19">
                  <c:v>89.939800000000005</c:v>
                </c:pt>
                <c:pt idx="20">
                  <c:v>90.830399999999997</c:v>
                </c:pt>
                <c:pt idx="21">
                  <c:v>90.596999999999994</c:v>
                </c:pt>
                <c:pt idx="22">
                  <c:v>90.516800000000003</c:v>
                </c:pt>
                <c:pt idx="23">
                  <c:v>89.541899999999998</c:v>
                </c:pt>
                <c:pt idx="24">
                  <c:v>90.081400000000002</c:v>
                </c:pt>
                <c:pt idx="25">
                  <c:v>92.168499999999995</c:v>
                </c:pt>
                <c:pt idx="26">
                  <c:v>91.881600000000006</c:v>
                </c:pt>
                <c:pt idx="27">
                  <c:v>92.611500000000007</c:v>
                </c:pt>
                <c:pt idx="28">
                  <c:v>92.334800000000001</c:v>
                </c:pt>
                <c:pt idx="29">
                  <c:v>91.169899999999998</c:v>
                </c:pt>
                <c:pt idx="30">
                  <c:v>88.914599999999993</c:v>
                </c:pt>
                <c:pt idx="31">
                  <c:v>89.353800000000007</c:v>
                </c:pt>
                <c:pt idx="32">
                  <c:v>88.827799999999996</c:v>
                </c:pt>
                <c:pt idx="33">
                  <c:v>89.445099999999996</c:v>
                </c:pt>
                <c:pt idx="34">
                  <c:v>91.947699999999998</c:v>
                </c:pt>
                <c:pt idx="35">
                  <c:v>91.254800000000003</c:v>
                </c:pt>
                <c:pt idx="36">
                  <c:v>91.676699999999997</c:v>
                </c:pt>
                <c:pt idx="37">
                  <c:v>92.151799999999994</c:v>
                </c:pt>
                <c:pt idx="38">
                  <c:v>94.626800000000003</c:v>
                </c:pt>
                <c:pt idx="39">
                  <c:v>95.354100000000003</c:v>
                </c:pt>
                <c:pt idx="40">
                  <c:v>96.165899999999993</c:v>
                </c:pt>
                <c:pt idx="41">
                  <c:v>92.256299999999996</c:v>
                </c:pt>
                <c:pt idx="42">
                  <c:v>88.866900000000001</c:v>
                </c:pt>
                <c:pt idx="43">
                  <c:v>89.031400000000005</c:v>
                </c:pt>
                <c:pt idx="44">
                  <c:v>90.683199999999999</c:v>
                </c:pt>
                <c:pt idx="45">
                  <c:v>90.659599999999998</c:v>
                </c:pt>
                <c:pt idx="46">
                  <c:v>90.977099999999993</c:v>
                </c:pt>
                <c:pt idx="47">
                  <c:v>95.958399999999997</c:v>
                </c:pt>
                <c:pt idx="48">
                  <c:v>96.686000000000007</c:v>
                </c:pt>
                <c:pt idx="49">
                  <c:v>95.861699999999999</c:v>
                </c:pt>
                <c:pt idx="50">
                  <c:v>96.277000000000001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F9B8-4CEB-A969-ED8F7C3508E0}"/>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'Retail trade'!$K$4</c:f>
              <c:strCache>
                <c:ptCount val="1"/>
                <c:pt idx="0">
                  <c:v>Previous month (week ending 30 Jan 2021)</c:v>
                </c:pt>
              </c:strCache>
            </c:strRef>
          </c:tx>
          <c:spPr>
            <a:solidFill>
              <a:schemeClr val="accent1"/>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trade'!$L$53:$L$60</c:f>
              <c:numCache>
                <c:formatCode>0.0</c:formatCode>
                <c:ptCount val="8"/>
                <c:pt idx="0">
                  <c:v>95.56</c:v>
                </c:pt>
                <c:pt idx="1">
                  <c:v>96.14</c:v>
                </c:pt>
                <c:pt idx="2">
                  <c:v>97.8</c:v>
                </c:pt>
                <c:pt idx="3">
                  <c:v>94.28</c:v>
                </c:pt>
                <c:pt idx="4">
                  <c:v>95.51</c:v>
                </c:pt>
                <c:pt idx="5">
                  <c:v>94.56</c:v>
                </c:pt>
                <c:pt idx="6">
                  <c:v>95.87</c:v>
                </c:pt>
                <c:pt idx="7">
                  <c:v>93.6</c:v>
                </c:pt>
              </c:numCache>
            </c:numRef>
          </c:val>
          <c:extLst>
            <c:ext xmlns:c16="http://schemas.microsoft.com/office/drawing/2014/chart" uri="{C3380CC4-5D6E-409C-BE32-E72D297353CC}">
              <c16:uniqueId val="{00000000-EC2D-4BC9-BF84-D79BB6E6128C}"/>
            </c:ext>
          </c:extLst>
        </c:ser>
        <c:ser>
          <c:idx val="1"/>
          <c:order val="1"/>
          <c:tx>
            <c:strRef>
              <c:f>'Retail trade'!$K$7</c:f>
              <c:strCache>
                <c:ptCount val="1"/>
                <c:pt idx="0">
                  <c:v>Previous week (ending 20 Feb 2021)</c:v>
                </c:pt>
              </c:strCache>
            </c:strRef>
          </c:tx>
          <c:spPr>
            <a:solidFill>
              <a:schemeClr val="accent2"/>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trade'!$L$62:$L$69</c:f>
              <c:numCache>
                <c:formatCode>0.0</c:formatCode>
                <c:ptCount val="8"/>
                <c:pt idx="0">
                  <c:v>93.48</c:v>
                </c:pt>
                <c:pt idx="1">
                  <c:v>94.48</c:v>
                </c:pt>
                <c:pt idx="2">
                  <c:v>96.71</c:v>
                </c:pt>
                <c:pt idx="3">
                  <c:v>92.91</c:v>
                </c:pt>
                <c:pt idx="4">
                  <c:v>93.89</c:v>
                </c:pt>
                <c:pt idx="5">
                  <c:v>93.36</c:v>
                </c:pt>
                <c:pt idx="6">
                  <c:v>97.89</c:v>
                </c:pt>
                <c:pt idx="7">
                  <c:v>92.65</c:v>
                </c:pt>
              </c:numCache>
            </c:numRef>
          </c:val>
          <c:extLst>
            <c:ext xmlns:c16="http://schemas.microsoft.com/office/drawing/2014/chart" uri="{C3380CC4-5D6E-409C-BE32-E72D297353CC}">
              <c16:uniqueId val="{00000001-EC2D-4BC9-BF84-D79BB6E6128C}"/>
            </c:ext>
          </c:extLst>
        </c:ser>
        <c:ser>
          <c:idx val="2"/>
          <c:order val="2"/>
          <c:tx>
            <c:strRef>
              <c:f>'Retail trade'!$K$8</c:f>
              <c:strCache>
                <c:ptCount val="1"/>
                <c:pt idx="0">
                  <c:v>This week (ending 27 Feb 2021)</c:v>
                </c:pt>
              </c:strCache>
            </c:strRef>
          </c:tx>
          <c:spPr>
            <a:solidFill>
              <a:srgbClr val="993366"/>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trade'!$L$71:$L$78</c:f>
              <c:numCache>
                <c:formatCode>0.0</c:formatCode>
                <c:ptCount val="8"/>
                <c:pt idx="0">
                  <c:v>94.8</c:v>
                </c:pt>
                <c:pt idx="1">
                  <c:v>95.97</c:v>
                </c:pt>
                <c:pt idx="2">
                  <c:v>97.76</c:v>
                </c:pt>
                <c:pt idx="3">
                  <c:v>94.07</c:v>
                </c:pt>
                <c:pt idx="4">
                  <c:v>94.67</c:v>
                </c:pt>
                <c:pt idx="5">
                  <c:v>94.52</c:v>
                </c:pt>
                <c:pt idx="6">
                  <c:v>98.22</c:v>
                </c:pt>
                <c:pt idx="7">
                  <c:v>93.86</c:v>
                </c:pt>
              </c:numCache>
            </c:numRef>
          </c:val>
          <c:extLst>
            <c:ext xmlns:c16="http://schemas.microsoft.com/office/drawing/2014/chart" uri="{C3380CC4-5D6E-409C-BE32-E72D297353CC}">
              <c16:uniqueId val="{00000002-EC2D-4BC9-BF84-D79BB6E6128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'Retail trade'!$K$4</c:f>
              <c:strCache>
                <c:ptCount val="1"/>
                <c:pt idx="0">
                  <c:v>Previous month (week ending 30 Jan 2021)</c:v>
                </c:pt>
              </c:strCache>
            </c:strRef>
          </c:tx>
          <c:spPr>
            <a:solidFill>
              <a:schemeClr val="accent1"/>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trade'!$L$82:$L$89</c:f>
              <c:numCache>
                <c:formatCode>0.0</c:formatCode>
                <c:ptCount val="8"/>
                <c:pt idx="0">
                  <c:v>93.9</c:v>
                </c:pt>
                <c:pt idx="1">
                  <c:v>95.05</c:v>
                </c:pt>
                <c:pt idx="2">
                  <c:v>94.66</c:v>
                </c:pt>
                <c:pt idx="3">
                  <c:v>92.25</c:v>
                </c:pt>
                <c:pt idx="4">
                  <c:v>94.53</c:v>
                </c:pt>
                <c:pt idx="5">
                  <c:v>93.05</c:v>
                </c:pt>
                <c:pt idx="6">
                  <c:v>95.05</c:v>
                </c:pt>
                <c:pt idx="7">
                  <c:v>92.01</c:v>
                </c:pt>
              </c:numCache>
            </c:numRef>
          </c:val>
          <c:extLst>
            <c:ext xmlns:c16="http://schemas.microsoft.com/office/drawing/2014/chart" uri="{C3380CC4-5D6E-409C-BE32-E72D297353CC}">
              <c16:uniqueId val="{00000000-5D03-4212-BE62-3BA7894522A1}"/>
            </c:ext>
          </c:extLst>
        </c:ser>
        <c:ser>
          <c:idx val="1"/>
          <c:order val="1"/>
          <c:tx>
            <c:strRef>
              <c:f>'Retail trade'!$K$7</c:f>
              <c:strCache>
                <c:ptCount val="1"/>
                <c:pt idx="0">
                  <c:v>Previous week (ending 20 Feb 2021)</c:v>
                </c:pt>
              </c:strCache>
            </c:strRef>
          </c:tx>
          <c:spPr>
            <a:solidFill>
              <a:schemeClr val="accent2"/>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trade'!$L$91:$L$98</c:f>
              <c:numCache>
                <c:formatCode>0.0</c:formatCode>
                <c:ptCount val="8"/>
                <c:pt idx="0">
                  <c:v>92.25</c:v>
                </c:pt>
                <c:pt idx="1">
                  <c:v>92.89</c:v>
                </c:pt>
                <c:pt idx="2">
                  <c:v>93.73</c:v>
                </c:pt>
                <c:pt idx="3">
                  <c:v>91.01</c:v>
                </c:pt>
                <c:pt idx="4">
                  <c:v>93.75</c:v>
                </c:pt>
                <c:pt idx="5">
                  <c:v>92.29</c:v>
                </c:pt>
                <c:pt idx="6">
                  <c:v>95.11</c:v>
                </c:pt>
                <c:pt idx="7">
                  <c:v>91.46</c:v>
                </c:pt>
              </c:numCache>
            </c:numRef>
          </c:val>
          <c:extLst>
            <c:ext xmlns:c16="http://schemas.microsoft.com/office/drawing/2014/chart" uri="{C3380CC4-5D6E-409C-BE32-E72D297353CC}">
              <c16:uniqueId val="{00000001-5D03-4212-BE62-3BA7894522A1}"/>
            </c:ext>
          </c:extLst>
        </c:ser>
        <c:ser>
          <c:idx val="2"/>
          <c:order val="2"/>
          <c:tx>
            <c:strRef>
              <c:f>'Retail trade'!$K$8</c:f>
              <c:strCache>
                <c:ptCount val="1"/>
                <c:pt idx="0">
                  <c:v>This week (ending 27 Feb 2021)</c:v>
                </c:pt>
              </c:strCache>
            </c:strRef>
          </c:tx>
          <c:spPr>
            <a:solidFill>
              <a:srgbClr val="993366"/>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trade'!$L$100:$L$107</c:f>
              <c:numCache>
                <c:formatCode>0.0</c:formatCode>
                <c:ptCount val="8"/>
                <c:pt idx="0">
                  <c:v>93.32</c:v>
                </c:pt>
                <c:pt idx="1">
                  <c:v>94.04</c:v>
                </c:pt>
                <c:pt idx="2">
                  <c:v>94.57</c:v>
                </c:pt>
                <c:pt idx="3">
                  <c:v>92.19</c:v>
                </c:pt>
                <c:pt idx="4">
                  <c:v>94.54</c:v>
                </c:pt>
                <c:pt idx="5">
                  <c:v>93.13</c:v>
                </c:pt>
                <c:pt idx="6">
                  <c:v>96.29</c:v>
                </c:pt>
                <c:pt idx="7">
                  <c:v>91.87</c:v>
                </c:pt>
              </c:numCache>
            </c:numRef>
          </c:val>
          <c:extLst>
            <c:ext xmlns:c16="http://schemas.microsoft.com/office/drawing/2014/chart" uri="{C3380CC4-5D6E-409C-BE32-E72D297353CC}">
              <c16:uniqueId val="{00000002-5D03-4212-BE62-3BA7894522A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'Retail trade'!$K$4</c:f>
              <c:strCache>
                <c:ptCount val="1"/>
                <c:pt idx="0">
                  <c:v>Previous month (week ending 30 Jan 2021)</c:v>
                </c:pt>
              </c:strCache>
            </c:strRef>
          </c:tx>
          <c:spPr>
            <a:solidFill>
              <a:schemeClr val="accent1"/>
            </a:solidFill>
            <a:ln>
              <a:noFill/>
            </a:ln>
            <a:effectLst/>
          </c:spPr>
          <c:invertIfNegative val="0"/>
          <c:cat>
            <c:strRef>
              <c:f>'Retail trade'!$K$24:$K$30</c:f>
              <c:strCache>
                <c:ptCount val="7"/>
                <c:pt idx="0">
                  <c:v>Aged 15-19</c:v>
                </c:pt>
                <c:pt idx="1">
                  <c:v>Aged 20-29</c:v>
                </c:pt>
                <c:pt idx="2">
                  <c:v>Aged 30-39</c:v>
                </c:pt>
                <c:pt idx="3">
                  <c:v>Aged 40-49</c:v>
                </c:pt>
                <c:pt idx="4">
                  <c:v>Aged 50-59</c:v>
                </c:pt>
                <c:pt idx="5">
                  <c:v>Aged 60-69</c:v>
                </c:pt>
                <c:pt idx="6">
                  <c:v>Aged 70+</c:v>
                </c:pt>
              </c:strCache>
            </c:strRef>
          </c:cat>
          <c:val>
            <c:numRef>
              <c:f>'Retail trade'!$L$24:$L$30</c:f>
              <c:numCache>
                <c:formatCode>0.0</c:formatCode>
                <c:ptCount val="7"/>
                <c:pt idx="0">
                  <c:v>103.66</c:v>
                </c:pt>
                <c:pt idx="1">
                  <c:v>98.03</c:v>
                </c:pt>
                <c:pt idx="2">
                  <c:v>98.33</c:v>
                </c:pt>
                <c:pt idx="3">
                  <c:v>97.58</c:v>
                </c:pt>
                <c:pt idx="4">
                  <c:v>98.83</c:v>
                </c:pt>
                <c:pt idx="5">
                  <c:v>101.09</c:v>
                </c:pt>
                <c:pt idx="6">
                  <c:v>100.08</c:v>
                </c:pt>
              </c:numCache>
            </c:numRef>
          </c:val>
          <c:extLst>
            <c:ext xmlns:c16="http://schemas.microsoft.com/office/drawing/2014/chart" uri="{C3380CC4-5D6E-409C-BE32-E72D297353CC}">
              <c16:uniqueId val="{00000000-0EC7-4A0B-B8CD-52495A2789F6}"/>
            </c:ext>
          </c:extLst>
        </c:ser>
        <c:ser>
          <c:idx val="1"/>
          <c:order val="1"/>
          <c:tx>
            <c:strRef>
              <c:f>'Retail trade'!$K$7</c:f>
              <c:strCache>
                <c:ptCount val="1"/>
                <c:pt idx="0">
                  <c:v>Previous week (ending 20 Feb 2021)</c:v>
                </c:pt>
              </c:strCache>
            </c:strRef>
          </c:tx>
          <c:spPr>
            <a:solidFill>
              <a:schemeClr val="accent2"/>
            </a:solidFill>
            <a:ln>
              <a:noFill/>
            </a:ln>
            <a:effectLst/>
          </c:spPr>
          <c:invertIfNegative val="0"/>
          <c:cat>
            <c:strRef>
              <c:f>'Retail trade'!$K$24:$K$30</c:f>
              <c:strCache>
                <c:ptCount val="7"/>
                <c:pt idx="0">
                  <c:v>Aged 15-19</c:v>
                </c:pt>
                <c:pt idx="1">
                  <c:v>Aged 20-29</c:v>
                </c:pt>
                <c:pt idx="2">
                  <c:v>Aged 30-39</c:v>
                </c:pt>
                <c:pt idx="3">
                  <c:v>Aged 40-49</c:v>
                </c:pt>
                <c:pt idx="4">
                  <c:v>Aged 50-59</c:v>
                </c:pt>
                <c:pt idx="5">
                  <c:v>Aged 60-69</c:v>
                </c:pt>
                <c:pt idx="6">
                  <c:v>Aged 70+</c:v>
                </c:pt>
              </c:strCache>
            </c:strRef>
          </c:cat>
          <c:val>
            <c:numRef>
              <c:f>'Retail trade'!$L$33:$L$39</c:f>
              <c:numCache>
                <c:formatCode>0.0</c:formatCode>
                <c:ptCount val="7"/>
                <c:pt idx="0">
                  <c:v>100.03</c:v>
                </c:pt>
                <c:pt idx="1">
                  <c:v>96.7</c:v>
                </c:pt>
                <c:pt idx="2">
                  <c:v>97.77</c:v>
                </c:pt>
                <c:pt idx="3">
                  <c:v>96.82</c:v>
                </c:pt>
                <c:pt idx="4">
                  <c:v>97.69</c:v>
                </c:pt>
                <c:pt idx="5">
                  <c:v>100.11</c:v>
                </c:pt>
                <c:pt idx="6">
                  <c:v>99</c:v>
                </c:pt>
              </c:numCache>
            </c:numRef>
          </c:val>
          <c:extLst>
            <c:ext xmlns:c16="http://schemas.microsoft.com/office/drawing/2014/chart" uri="{C3380CC4-5D6E-409C-BE32-E72D297353CC}">
              <c16:uniqueId val="{00000001-0EC7-4A0B-B8CD-52495A2789F6}"/>
            </c:ext>
          </c:extLst>
        </c:ser>
        <c:ser>
          <c:idx val="2"/>
          <c:order val="2"/>
          <c:tx>
            <c:strRef>
              <c:f>'Retail trade'!$K$8</c:f>
              <c:strCache>
                <c:ptCount val="1"/>
                <c:pt idx="0">
                  <c:v>This week (ending 27 Feb 2021)</c:v>
                </c:pt>
              </c:strCache>
            </c:strRef>
          </c:tx>
          <c:spPr>
            <a:solidFill>
              <a:srgbClr val="993366"/>
            </a:solidFill>
            <a:ln>
              <a:noFill/>
            </a:ln>
            <a:effectLst/>
          </c:spPr>
          <c:invertIfNegative val="0"/>
          <c:cat>
            <c:strRef>
              <c:f>'Retail trade'!$K$24:$K$30</c:f>
              <c:strCache>
                <c:ptCount val="7"/>
                <c:pt idx="0">
                  <c:v>Aged 15-19</c:v>
                </c:pt>
                <c:pt idx="1">
                  <c:v>Aged 20-29</c:v>
                </c:pt>
                <c:pt idx="2">
                  <c:v>Aged 30-39</c:v>
                </c:pt>
                <c:pt idx="3">
                  <c:v>Aged 40-49</c:v>
                </c:pt>
                <c:pt idx="4">
                  <c:v>Aged 50-59</c:v>
                </c:pt>
                <c:pt idx="5">
                  <c:v>Aged 60-69</c:v>
                </c:pt>
                <c:pt idx="6">
                  <c:v>Aged 70+</c:v>
                </c:pt>
              </c:strCache>
            </c:strRef>
          </c:cat>
          <c:val>
            <c:numRef>
              <c:f>'Retail trade'!$L$42:$L$48</c:f>
              <c:numCache>
                <c:formatCode>0.0</c:formatCode>
                <c:ptCount val="7"/>
                <c:pt idx="0">
                  <c:v>103.68</c:v>
                </c:pt>
                <c:pt idx="1">
                  <c:v>97.97</c:v>
                </c:pt>
                <c:pt idx="2">
                  <c:v>98.67</c:v>
                </c:pt>
                <c:pt idx="3">
                  <c:v>97.62</c:v>
                </c:pt>
                <c:pt idx="4">
                  <c:v>98.47</c:v>
                </c:pt>
                <c:pt idx="5">
                  <c:v>100.79</c:v>
                </c:pt>
                <c:pt idx="6">
                  <c:v>100.34</c:v>
                </c:pt>
              </c:numCache>
            </c:numRef>
          </c:val>
          <c:extLst>
            <c:ext xmlns:c16="http://schemas.microsoft.com/office/drawing/2014/chart" uri="{C3380CC4-5D6E-409C-BE32-E72D297353CC}">
              <c16:uniqueId val="{00000002-0EC7-4A0B-B8CD-52495A2789F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'Retail trade'!$K$110:$K$256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'Retail trade'!$L$110:$L$256</c:f>
              <c:numCache>
                <c:formatCode>0.0</c:formatCode>
                <c:ptCount val="147"/>
                <c:pt idx="0">
                  <c:v>100</c:v>
                </c:pt>
                <c:pt idx="1">
                  <c:v>99.8489</c:v>
                </c:pt>
                <c:pt idx="2">
                  <c:v>95.575199999999995</c:v>
                </c:pt>
                <c:pt idx="3">
                  <c:v>92.979100000000003</c:v>
                </c:pt>
                <c:pt idx="4">
                  <c:v>91.316500000000005</c:v>
                </c:pt>
                <c:pt idx="5">
                  <c:v>91.674800000000005</c:v>
                </c:pt>
                <c:pt idx="6">
                  <c:v>92.274900000000002</c:v>
                </c:pt>
                <c:pt idx="7">
                  <c:v>92.705600000000004</c:v>
                </c:pt>
                <c:pt idx="8">
                  <c:v>94.044600000000003</c:v>
                </c:pt>
                <c:pt idx="9">
                  <c:v>94.447999999999993</c:v>
                </c:pt>
                <c:pt idx="10">
                  <c:v>95.100899999999996</c:v>
                </c:pt>
                <c:pt idx="11">
                  <c:v>95.757599999999996</c:v>
                </c:pt>
                <c:pt idx="12">
                  <c:v>97.900099999999995</c:v>
                </c:pt>
                <c:pt idx="13">
                  <c:v>96.067800000000005</c:v>
                </c:pt>
                <c:pt idx="14">
                  <c:v>96.815399999999997</c:v>
                </c:pt>
                <c:pt idx="15">
                  <c:v>96.530799999999999</c:v>
                </c:pt>
                <c:pt idx="16">
                  <c:v>97.622900000000001</c:v>
                </c:pt>
                <c:pt idx="17">
                  <c:v>98.717799999999997</c:v>
                </c:pt>
                <c:pt idx="18">
                  <c:v>98.239099999999993</c:v>
                </c:pt>
                <c:pt idx="19">
                  <c:v>97.747600000000006</c:v>
                </c:pt>
                <c:pt idx="20">
                  <c:v>98.136300000000006</c:v>
                </c:pt>
                <c:pt idx="21">
                  <c:v>98.432900000000004</c:v>
                </c:pt>
                <c:pt idx="22">
                  <c:v>97.284099999999995</c:v>
                </c:pt>
                <c:pt idx="23">
                  <c:v>97.040400000000005</c:v>
                </c:pt>
                <c:pt idx="24">
                  <c:v>97.138599999999997</c:v>
                </c:pt>
                <c:pt idx="25">
                  <c:v>97.707999999999998</c:v>
                </c:pt>
                <c:pt idx="26">
                  <c:v>98.061300000000003</c:v>
                </c:pt>
                <c:pt idx="27">
                  <c:v>98.225200000000001</c:v>
                </c:pt>
                <c:pt idx="28">
                  <c:v>98.157600000000002</c:v>
                </c:pt>
                <c:pt idx="29">
                  <c:v>97.1524</c:v>
                </c:pt>
                <c:pt idx="30">
                  <c:v>97.705500000000001</c:v>
                </c:pt>
                <c:pt idx="31">
                  <c:v>98.387500000000003</c:v>
                </c:pt>
                <c:pt idx="32">
                  <c:v>98.8489</c:v>
                </c:pt>
                <c:pt idx="33">
                  <c:v>100.1467</c:v>
                </c:pt>
                <c:pt idx="34">
                  <c:v>101.1109</c:v>
                </c:pt>
                <c:pt idx="35">
                  <c:v>101.6052</c:v>
                </c:pt>
                <c:pt idx="36">
                  <c:v>102.1309</c:v>
                </c:pt>
                <c:pt idx="37">
                  <c:v>102.05289999999999</c:v>
                </c:pt>
                <c:pt idx="38">
                  <c:v>104.196</c:v>
                </c:pt>
                <c:pt idx="39">
                  <c:v>103.5692</c:v>
                </c:pt>
                <c:pt idx="40">
                  <c:v>103.6194</c:v>
                </c:pt>
                <c:pt idx="41">
                  <c:v>101.2376</c:v>
                </c:pt>
                <c:pt idx="42">
                  <c:v>99.267200000000003</c:v>
                </c:pt>
                <c:pt idx="43">
                  <c:v>98.183899999999994</c:v>
                </c:pt>
                <c:pt idx="44">
                  <c:v>99.628200000000007</c:v>
                </c:pt>
                <c:pt idx="45">
                  <c:v>98.768799999999999</c:v>
                </c:pt>
                <c:pt idx="46">
                  <c:v>98.652600000000007</c:v>
                </c:pt>
                <c:pt idx="47">
                  <c:v>97.355000000000004</c:v>
                </c:pt>
                <c:pt idx="48">
                  <c:v>98.368499999999997</c:v>
                </c:pt>
                <c:pt idx="49">
                  <c:v>97.156800000000004</c:v>
                </c:pt>
                <c:pt idx="50">
                  <c:v>98.497399999999999</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9D1-4598-A5B7-C6E1D4003B10}"/>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'Retail trade'!$K$110:$K$256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'Retail trade'!$L$258:$L$404</c:f>
              <c:numCache>
                <c:formatCode>0.0</c:formatCode>
                <c:ptCount val="147"/>
                <c:pt idx="0">
                  <c:v>100</c:v>
                </c:pt>
                <c:pt idx="1">
                  <c:v>99.326499999999996</c:v>
                </c:pt>
                <c:pt idx="2">
                  <c:v>96.859300000000005</c:v>
                </c:pt>
                <c:pt idx="3">
                  <c:v>95.250900000000001</c:v>
                </c:pt>
                <c:pt idx="4">
                  <c:v>95.546800000000005</c:v>
                </c:pt>
                <c:pt idx="5">
                  <c:v>96.732900000000001</c:v>
                </c:pt>
                <c:pt idx="6">
                  <c:v>98.224100000000007</c:v>
                </c:pt>
                <c:pt idx="7">
                  <c:v>97.034700000000001</c:v>
                </c:pt>
                <c:pt idx="8">
                  <c:v>100.2948</c:v>
                </c:pt>
                <c:pt idx="9">
                  <c:v>95.070599999999999</c:v>
                </c:pt>
                <c:pt idx="10">
                  <c:v>94.761200000000002</c:v>
                </c:pt>
                <c:pt idx="11">
                  <c:v>100.1643</c:v>
                </c:pt>
                <c:pt idx="12">
                  <c:v>106.4922</c:v>
                </c:pt>
                <c:pt idx="13">
                  <c:v>101.87269999999999</c:v>
                </c:pt>
                <c:pt idx="14">
                  <c:v>101.1952</c:v>
                </c:pt>
                <c:pt idx="15">
                  <c:v>100.4329</c:v>
                </c:pt>
                <c:pt idx="16">
                  <c:v>102.0688</c:v>
                </c:pt>
                <c:pt idx="17">
                  <c:v>100.453</c:v>
                </c:pt>
                <c:pt idx="18">
                  <c:v>100.7427</c:v>
                </c:pt>
                <c:pt idx="19">
                  <c:v>98.236500000000007</c:v>
                </c:pt>
                <c:pt idx="20">
                  <c:v>100.3806</c:v>
                </c:pt>
                <c:pt idx="21">
                  <c:v>102.7871</c:v>
                </c:pt>
                <c:pt idx="22">
                  <c:v>101.3952</c:v>
                </c:pt>
                <c:pt idx="23">
                  <c:v>98.152299999999997</c:v>
                </c:pt>
                <c:pt idx="24">
                  <c:v>99.157700000000006</c:v>
                </c:pt>
                <c:pt idx="25">
                  <c:v>101.57769999999999</c:v>
                </c:pt>
                <c:pt idx="26">
                  <c:v>103.1126</c:v>
                </c:pt>
                <c:pt idx="27">
                  <c:v>101.70140000000001</c:v>
                </c:pt>
                <c:pt idx="28">
                  <c:v>101.08920000000001</c:v>
                </c:pt>
                <c:pt idx="29">
                  <c:v>99.7</c:v>
                </c:pt>
                <c:pt idx="30">
                  <c:v>98.831299999999999</c:v>
                </c:pt>
                <c:pt idx="31">
                  <c:v>98.108999999999995</c:v>
                </c:pt>
                <c:pt idx="32">
                  <c:v>98.170100000000005</c:v>
                </c:pt>
                <c:pt idx="33">
                  <c:v>99.339399999999998</c:v>
                </c:pt>
                <c:pt idx="34">
                  <c:v>101.9122</c:v>
                </c:pt>
                <c:pt idx="35">
                  <c:v>102.73650000000001</c:v>
                </c:pt>
                <c:pt idx="36">
                  <c:v>101.2912</c:v>
                </c:pt>
                <c:pt idx="37">
                  <c:v>102.1422</c:v>
                </c:pt>
                <c:pt idx="38">
                  <c:v>106.0977</c:v>
                </c:pt>
                <c:pt idx="39">
                  <c:v>106.4324</c:v>
                </c:pt>
                <c:pt idx="40">
                  <c:v>107.173</c:v>
                </c:pt>
                <c:pt idx="41">
                  <c:v>106.881</c:v>
                </c:pt>
                <c:pt idx="42">
                  <c:v>103.8612</c:v>
                </c:pt>
                <c:pt idx="43">
                  <c:v>100.6528</c:v>
                </c:pt>
                <c:pt idx="44">
                  <c:v>101.557</c:v>
                </c:pt>
                <c:pt idx="45">
                  <c:v>99.972099999999998</c:v>
                </c:pt>
                <c:pt idx="46">
                  <c:v>100.569</c:v>
                </c:pt>
                <c:pt idx="47">
                  <c:v>100.3925</c:v>
                </c:pt>
                <c:pt idx="48">
                  <c:v>101.5265</c:v>
                </c:pt>
                <c:pt idx="49">
                  <c:v>99.114400000000003</c:v>
                </c:pt>
                <c:pt idx="50">
                  <c:v>98.976500000000001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99D1-4598-A5B7-C6E1D4003B10}"/>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0"/>
          <c:min val="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'Accommodation and food serv...'!$K$4</c:f>
              <c:strCache>
                <c:ptCount val="1"/>
                <c:pt idx="0">
                  <c:v>Previous month (week ending 30 Jan 2021)</c:v>
                </c:pt>
              </c:strCache>
            </c:strRef>
          </c:tx>
          <c:spPr>
            <a:solidFill>
              <a:schemeClr val="accent1"/>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serv...'!$L$53:$L$60</c:f>
              <c:numCache>
                <c:formatCode>0.0</c:formatCode>
                <c:ptCount val="8"/>
                <c:pt idx="0">
                  <c:v>82.33</c:v>
                </c:pt>
                <c:pt idx="1">
                  <c:v>81.39</c:v>
                </c:pt>
                <c:pt idx="2">
                  <c:v>83.35</c:v>
                </c:pt>
                <c:pt idx="3">
                  <c:v>84.62</c:v>
                </c:pt>
                <c:pt idx="4">
                  <c:v>83.53</c:v>
                </c:pt>
                <c:pt idx="5">
                  <c:v>85.31</c:v>
                </c:pt>
                <c:pt idx="6">
                  <c:v>86.93</c:v>
                </c:pt>
                <c:pt idx="7">
                  <c:v>77.47</c:v>
                </c:pt>
              </c:numCache>
            </c:numRef>
          </c:val>
          <c:extLst>
            <c:ext xmlns:c16="http://schemas.microsoft.com/office/drawing/2014/chart" uri="{C3380CC4-5D6E-409C-BE32-E72D297353CC}">
              <c16:uniqueId val="{00000000-C30A-42EA-9144-FE7A49F3304D}"/>
            </c:ext>
          </c:extLst>
        </c:ser>
        <c:ser>
          <c:idx val="1"/>
          <c:order val="1"/>
          <c:tx>
            <c:strRef>
              <c:f>'Accommodation and food serv...'!$K$7</c:f>
              <c:strCache>
                <c:ptCount val="1"/>
                <c:pt idx="0">
                  <c:v>Previous week (ending 20 Feb 2021)</c:v>
                </c:pt>
              </c:strCache>
            </c:strRef>
          </c:tx>
          <c:spPr>
            <a:solidFill>
              <a:schemeClr val="accent2"/>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serv...'!$L$62:$L$69</c:f>
              <c:numCache>
                <c:formatCode>0.0</c:formatCode>
                <c:ptCount val="8"/>
                <c:pt idx="0">
                  <c:v>80</c:v>
                </c:pt>
                <c:pt idx="1">
                  <c:v>77.42</c:v>
                </c:pt>
                <c:pt idx="2">
                  <c:v>81.180000000000007</c:v>
                </c:pt>
                <c:pt idx="3">
                  <c:v>82.71</c:v>
                </c:pt>
                <c:pt idx="4">
                  <c:v>82.44</c:v>
                </c:pt>
                <c:pt idx="5">
                  <c:v>83.88</c:v>
                </c:pt>
                <c:pt idx="6">
                  <c:v>86.55</c:v>
                </c:pt>
                <c:pt idx="7">
                  <c:v>76.41</c:v>
                </c:pt>
              </c:numCache>
            </c:numRef>
          </c:val>
          <c:extLst>
            <c:ext xmlns:c16="http://schemas.microsoft.com/office/drawing/2014/chart" uri="{C3380CC4-5D6E-409C-BE32-E72D297353CC}">
              <c16:uniqueId val="{00000001-C30A-42EA-9144-FE7A49F3304D}"/>
            </c:ext>
          </c:extLst>
        </c:ser>
        <c:ser>
          <c:idx val="2"/>
          <c:order val="2"/>
          <c:tx>
            <c:strRef>
              <c:f>'Accommodation and food serv...'!$K$8</c:f>
              <c:strCache>
                <c:ptCount val="1"/>
                <c:pt idx="0">
                  <c:v>This week (ending 27 Feb 2021)</c:v>
                </c:pt>
              </c:strCache>
            </c:strRef>
          </c:tx>
          <c:spPr>
            <a:solidFill>
              <a:srgbClr val="993366"/>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serv...'!$L$71:$L$78</c:f>
              <c:numCache>
                <c:formatCode>0.0</c:formatCode>
                <c:ptCount val="8"/>
                <c:pt idx="0">
                  <c:v>81.96</c:v>
                </c:pt>
                <c:pt idx="1">
                  <c:v>79.680000000000007</c:v>
                </c:pt>
                <c:pt idx="2">
                  <c:v>82.31</c:v>
                </c:pt>
                <c:pt idx="3">
                  <c:v>83.83</c:v>
                </c:pt>
                <c:pt idx="4">
                  <c:v>82.73</c:v>
                </c:pt>
                <c:pt idx="5">
                  <c:v>85.92</c:v>
                </c:pt>
                <c:pt idx="6">
                  <c:v>88.25</c:v>
                </c:pt>
                <c:pt idx="7">
                  <c:v>77.94</c:v>
                </c:pt>
              </c:numCache>
            </c:numRef>
          </c:val>
          <c:extLst>
            <c:ext xmlns:c16="http://schemas.microsoft.com/office/drawing/2014/chart" uri="{C3380CC4-5D6E-409C-BE32-E72D297353CC}">
              <c16:uniqueId val="{00000002-C30A-42EA-9144-FE7A49F3304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'Agriculture, forestry and f...'!$K$4</c:f>
              <c:strCache>
                <c:ptCount val="1"/>
                <c:pt idx="0">
                  <c:v>Previous month (week ending 30 Jan 2021)</c:v>
                </c:pt>
              </c:strCache>
            </c:strRef>
          </c:tx>
          <c:spPr>
            <a:solidFill>
              <a:schemeClr val="accent1"/>
            </a:solidFill>
            <a:ln>
              <a:noFill/>
            </a:ln>
            <a:effectLst/>
          </c:spPr>
          <c:invertIfNegative val="0"/>
          <c:cat>
            <c:strRef>
              <c:f>'Agriculture, forestry and f...'!$K$24:$K$30</c:f>
              <c:strCache>
                <c:ptCount val="7"/>
                <c:pt idx="0">
                  <c:v>Aged 15-19</c:v>
                </c:pt>
                <c:pt idx="1">
                  <c:v>Aged 20-29</c:v>
                </c:pt>
                <c:pt idx="2">
                  <c:v>Aged 30-39</c:v>
                </c:pt>
                <c:pt idx="3">
                  <c:v>Aged 40-49</c:v>
                </c:pt>
                <c:pt idx="4">
                  <c:v>Aged 50-59</c:v>
                </c:pt>
                <c:pt idx="5">
                  <c:v>Aged 60-69</c:v>
                </c:pt>
                <c:pt idx="6">
                  <c:v>Aged 70+</c:v>
                </c:pt>
              </c:strCache>
            </c:strRef>
          </c:cat>
          <c:val>
            <c:numRef>
              <c:f>'Agriculture, forestry and f...'!$L$24:$L$30</c:f>
              <c:numCache>
                <c:formatCode>0.0</c:formatCode>
                <c:ptCount val="7"/>
                <c:pt idx="0">
                  <c:v>117.73</c:v>
                </c:pt>
                <c:pt idx="1">
                  <c:v>99.4</c:v>
                </c:pt>
                <c:pt idx="2">
                  <c:v>100.03</c:v>
                </c:pt>
                <c:pt idx="3">
                  <c:v>96.86</c:v>
                </c:pt>
                <c:pt idx="4">
                  <c:v>97.38</c:v>
                </c:pt>
                <c:pt idx="5">
                  <c:v>99.28</c:v>
                </c:pt>
                <c:pt idx="6">
                  <c:v>102.68</c:v>
                </c:pt>
              </c:numCache>
            </c:numRef>
          </c:val>
          <c:extLst>
            <c:ext xmlns:c16="http://schemas.microsoft.com/office/drawing/2014/chart" uri="{C3380CC4-5D6E-409C-BE32-E72D297353CC}">
              <c16:uniqueId val="{00000000-2333-4378-9524-177335E76FC2}"/>
            </c:ext>
          </c:extLst>
        </c:ser>
        <c:ser>
          <c:idx val="1"/>
          <c:order val="1"/>
          <c:tx>
            <c:strRef>
              <c:f>'Agriculture, forestry and f...'!$K$7</c:f>
              <c:strCache>
                <c:ptCount val="1"/>
                <c:pt idx="0">
                  <c:v>Previous week (ending 20 Feb 2021)</c:v>
                </c:pt>
              </c:strCache>
            </c:strRef>
          </c:tx>
          <c:spPr>
            <a:solidFill>
              <a:schemeClr val="accent2"/>
            </a:solidFill>
            <a:ln>
              <a:noFill/>
            </a:ln>
            <a:effectLst/>
          </c:spPr>
          <c:invertIfNegative val="0"/>
          <c:cat>
            <c:strRef>
              <c:f>'Agriculture, forestry and f...'!$K$24:$K$30</c:f>
              <c:strCache>
                <c:ptCount val="7"/>
                <c:pt idx="0">
                  <c:v>Aged 15-19</c:v>
                </c:pt>
                <c:pt idx="1">
                  <c:v>Aged 20-29</c:v>
                </c:pt>
                <c:pt idx="2">
                  <c:v>Aged 30-39</c:v>
                </c:pt>
                <c:pt idx="3">
                  <c:v>Aged 40-49</c:v>
                </c:pt>
                <c:pt idx="4">
                  <c:v>Aged 50-59</c:v>
                </c:pt>
                <c:pt idx="5">
                  <c:v>Aged 60-69</c:v>
                </c:pt>
                <c:pt idx="6">
                  <c:v>Aged 70+</c:v>
                </c:pt>
              </c:strCache>
            </c:strRef>
          </c:cat>
          <c:val>
            <c:numRef>
              <c:f>'Agriculture, forestry and f...'!$L$33:$L$39</c:f>
              <c:numCache>
                <c:formatCode>0.0</c:formatCode>
                <c:ptCount val="7"/>
                <c:pt idx="0">
                  <c:v>109.62</c:v>
                </c:pt>
                <c:pt idx="1">
                  <c:v>97.98</c:v>
                </c:pt>
                <c:pt idx="2">
                  <c:v>99.4</c:v>
                </c:pt>
                <c:pt idx="3">
                  <c:v>96.82</c:v>
                </c:pt>
                <c:pt idx="4">
                  <c:v>97.04</c:v>
                </c:pt>
                <c:pt idx="5">
                  <c:v>100.02</c:v>
                </c:pt>
                <c:pt idx="6">
                  <c:v>100.69</c:v>
                </c:pt>
              </c:numCache>
            </c:numRef>
          </c:val>
          <c:extLst>
            <c:ext xmlns:c16="http://schemas.microsoft.com/office/drawing/2014/chart" uri="{C3380CC4-5D6E-409C-BE32-E72D297353CC}">
              <c16:uniqueId val="{00000001-2333-4378-9524-177335E76FC2}"/>
            </c:ext>
          </c:extLst>
        </c:ser>
        <c:ser>
          <c:idx val="2"/>
          <c:order val="2"/>
          <c:tx>
            <c:strRef>
              <c:f>'Agriculture, forestry and f...'!$K$8</c:f>
              <c:strCache>
                <c:ptCount val="1"/>
                <c:pt idx="0">
                  <c:v>This week (ending 27 Feb 2021)</c:v>
                </c:pt>
              </c:strCache>
            </c:strRef>
          </c:tx>
          <c:spPr>
            <a:solidFill>
              <a:srgbClr val="993366"/>
            </a:solidFill>
            <a:ln>
              <a:noFill/>
            </a:ln>
            <a:effectLst/>
          </c:spPr>
          <c:invertIfNegative val="0"/>
          <c:cat>
            <c:strRef>
              <c:f>'Agriculture, forestry and f...'!$K$24:$K$30</c:f>
              <c:strCache>
                <c:ptCount val="7"/>
                <c:pt idx="0">
                  <c:v>Aged 15-19</c:v>
                </c:pt>
                <c:pt idx="1">
                  <c:v>Aged 20-29</c:v>
                </c:pt>
                <c:pt idx="2">
                  <c:v>Aged 30-39</c:v>
                </c:pt>
                <c:pt idx="3">
                  <c:v>Aged 40-49</c:v>
                </c:pt>
                <c:pt idx="4">
                  <c:v>Aged 50-59</c:v>
                </c:pt>
                <c:pt idx="5">
                  <c:v>Aged 60-69</c:v>
                </c:pt>
                <c:pt idx="6">
                  <c:v>Aged 70+</c:v>
                </c:pt>
              </c:strCache>
            </c:strRef>
          </c:cat>
          <c:val>
            <c:numRef>
              <c:f>'Agriculture, forestry and f...'!$L$42:$L$48</c:f>
              <c:numCache>
                <c:formatCode>0.0</c:formatCode>
                <c:ptCount val="7"/>
                <c:pt idx="0">
                  <c:v>108.03</c:v>
                </c:pt>
                <c:pt idx="1">
                  <c:v>96.93</c:v>
                </c:pt>
                <c:pt idx="2">
                  <c:v>98.91</c:v>
                </c:pt>
                <c:pt idx="3">
                  <c:v>96.58</c:v>
                </c:pt>
                <c:pt idx="4">
                  <c:v>96.77</c:v>
                </c:pt>
                <c:pt idx="5">
                  <c:v>100.17</c:v>
                </c:pt>
                <c:pt idx="6">
                  <c:v>100.65</c:v>
                </c:pt>
              </c:numCache>
            </c:numRef>
          </c:val>
          <c:extLst>
            <c:ext xmlns:c16="http://schemas.microsoft.com/office/drawing/2014/chart" uri="{C3380CC4-5D6E-409C-BE32-E72D297353CC}">
              <c16:uniqueId val="{00000002-2333-4378-9524-177335E76FC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'Accommodation and food serv...'!$K$4</c:f>
              <c:strCache>
                <c:ptCount val="1"/>
                <c:pt idx="0">
                  <c:v>Previous month (week ending 30 Jan 2021)</c:v>
                </c:pt>
              </c:strCache>
            </c:strRef>
          </c:tx>
          <c:spPr>
            <a:solidFill>
              <a:schemeClr val="accent1"/>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serv...'!$L$82:$L$89</c:f>
              <c:numCache>
                <c:formatCode>0.0</c:formatCode>
                <c:ptCount val="8"/>
                <c:pt idx="0">
                  <c:v>81.55</c:v>
                </c:pt>
                <c:pt idx="1">
                  <c:v>81.790000000000006</c:v>
                </c:pt>
                <c:pt idx="2">
                  <c:v>82.81</c:v>
                </c:pt>
                <c:pt idx="3">
                  <c:v>83.54</c:v>
                </c:pt>
                <c:pt idx="4">
                  <c:v>85.42</c:v>
                </c:pt>
                <c:pt idx="5">
                  <c:v>86.35</c:v>
                </c:pt>
                <c:pt idx="6">
                  <c:v>89.2</c:v>
                </c:pt>
                <c:pt idx="7">
                  <c:v>76.22</c:v>
                </c:pt>
              </c:numCache>
            </c:numRef>
          </c:val>
          <c:extLst>
            <c:ext xmlns:c16="http://schemas.microsoft.com/office/drawing/2014/chart" uri="{C3380CC4-5D6E-409C-BE32-E72D297353CC}">
              <c16:uniqueId val="{00000000-621C-4AA1-97D9-83282F2ED0EB}"/>
            </c:ext>
          </c:extLst>
        </c:ser>
        <c:ser>
          <c:idx val="1"/>
          <c:order val="1"/>
          <c:tx>
            <c:strRef>
              <c:f>'Accommodation and food serv...'!$K$7</c:f>
              <c:strCache>
                <c:ptCount val="1"/>
                <c:pt idx="0">
                  <c:v>Previous week (ending 20 Feb 2021)</c:v>
                </c:pt>
              </c:strCache>
            </c:strRef>
          </c:tx>
          <c:spPr>
            <a:solidFill>
              <a:schemeClr val="accent2"/>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serv...'!$L$91:$L$98</c:f>
              <c:numCache>
                <c:formatCode>0.0</c:formatCode>
                <c:ptCount val="8"/>
                <c:pt idx="0">
                  <c:v>79.89</c:v>
                </c:pt>
                <c:pt idx="1">
                  <c:v>78.12</c:v>
                </c:pt>
                <c:pt idx="2">
                  <c:v>81.06</c:v>
                </c:pt>
                <c:pt idx="3">
                  <c:v>82.77</c:v>
                </c:pt>
                <c:pt idx="4">
                  <c:v>85.15</c:v>
                </c:pt>
                <c:pt idx="5">
                  <c:v>84.82</c:v>
                </c:pt>
                <c:pt idx="6">
                  <c:v>89.56</c:v>
                </c:pt>
                <c:pt idx="7">
                  <c:v>75.84</c:v>
                </c:pt>
              </c:numCache>
            </c:numRef>
          </c:val>
          <c:extLst>
            <c:ext xmlns:c16="http://schemas.microsoft.com/office/drawing/2014/chart" uri="{C3380CC4-5D6E-409C-BE32-E72D297353CC}">
              <c16:uniqueId val="{00000001-621C-4AA1-97D9-83282F2ED0EB}"/>
            </c:ext>
          </c:extLst>
        </c:ser>
        <c:ser>
          <c:idx val="2"/>
          <c:order val="2"/>
          <c:tx>
            <c:strRef>
              <c:f>'Accommodation and food serv...'!$K$8</c:f>
              <c:strCache>
                <c:ptCount val="1"/>
                <c:pt idx="0">
                  <c:v>This week (ending 27 Feb 2021)</c:v>
                </c:pt>
              </c:strCache>
            </c:strRef>
          </c:tx>
          <c:spPr>
            <a:solidFill>
              <a:srgbClr val="993366"/>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serv...'!$L$100:$L$107</c:f>
              <c:numCache>
                <c:formatCode>0.0</c:formatCode>
                <c:ptCount val="8"/>
                <c:pt idx="0">
                  <c:v>82</c:v>
                </c:pt>
                <c:pt idx="1">
                  <c:v>80.790000000000006</c:v>
                </c:pt>
                <c:pt idx="2">
                  <c:v>82.27</c:v>
                </c:pt>
                <c:pt idx="3">
                  <c:v>84.17</c:v>
                </c:pt>
                <c:pt idx="4">
                  <c:v>85.46</c:v>
                </c:pt>
                <c:pt idx="5">
                  <c:v>86.83</c:v>
                </c:pt>
                <c:pt idx="6">
                  <c:v>90.97</c:v>
                </c:pt>
                <c:pt idx="7">
                  <c:v>78.25</c:v>
                </c:pt>
              </c:numCache>
            </c:numRef>
          </c:val>
          <c:extLst>
            <c:ext xmlns:c16="http://schemas.microsoft.com/office/drawing/2014/chart" uri="{C3380CC4-5D6E-409C-BE32-E72D297353CC}">
              <c16:uniqueId val="{00000002-621C-4AA1-97D9-83282F2ED0E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'Accommodation and food serv...'!$K$4</c:f>
              <c:strCache>
                <c:ptCount val="1"/>
                <c:pt idx="0">
                  <c:v>Previous month (week ending 30 Jan 2021)</c:v>
                </c:pt>
              </c:strCache>
            </c:strRef>
          </c:tx>
          <c:spPr>
            <a:solidFill>
              <a:schemeClr val="accent1"/>
            </a:solidFill>
            <a:ln>
              <a:noFill/>
            </a:ln>
            <a:effectLst/>
          </c:spPr>
          <c:invertIfNegative val="0"/>
          <c:cat>
            <c:strRef>
              <c:f>'Accommodation and food serv...'!$K$24:$K$30</c:f>
              <c:strCache>
                <c:ptCount val="7"/>
                <c:pt idx="0">
                  <c:v>Aged 15-19</c:v>
                </c:pt>
                <c:pt idx="1">
                  <c:v>Aged 20-29</c:v>
                </c:pt>
                <c:pt idx="2">
                  <c:v>Aged 30-39</c:v>
                </c:pt>
                <c:pt idx="3">
                  <c:v>Aged 40-49</c:v>
                </c:pt>
                <c:pt idx="4">
                  <c:v>Aged 50-59</c:v>
                </c:pt>
                <c:pt idx="5">
                  <c:v>Aged 60-69</c:v>
                </c:pt>
                <c:pt idx="6">
                  <c:v>Aged 70+</c:v>
                </c:pt>
              </c:strCache>
            </c:strRef>
          </c:cat>
          <c:val>
            <c:numRef>
              <c:f>'Accommodation and food serv...'!$L$24:$L$30</c:f>
              <c:numCache>
                <c:formatCode>0.0</c:formatCode>
                <c:ptCount val="7"/>
                <c:pt idx="0">
                  <c:v>90.94</c:v>
                </c:pt>
                <c:pt idx="1">
                  <c:v>86.69</c:v>
                </c:pt>
                <c:pt idx="2">
                  <c:v>87.74</c:v>
                </c:pt>
                <c:pt idx="3">
                  <c:v>90.11</c:v>
                </c:pt>
                <c:pt idx="4">
                  <c:v>91.97</c:v>
                </c:pt>
                <c:pt idx="5">
                  <c:v>95.62</c:v>
                </c:pt>
                <c:pt idx="6">
                  <c:v>95.86</c:v>
                </c:pt>
              </c:numCache>
            </c:numRef>
          </c:val>
          <c:extLst>
            <c:ext xmlns:c16="http://schemas.microsoft.com/office/drawing/2014/chart" uri="{C3380CC4-5D6E-409C-BE32-E72D297353CC}">
              <c16:uniqueId val="{00000000-E3EB-4CE8-A21D-297EB0A9A699}"/>
            </c:ext>
          </c:extLst>
        </c:ser>
        <c:ser>
          <c:idx val="1"/>
          <c:order val="1"/>
          <c:tx>
            <c:strRef>
              <c:f>'Accommodation and food serv...'!$K$7</c:f>
              <c:strCache>
                <c:ptCount val="1"/>
                <c:pt idx="0">
                  <c:v>Previous week (ending 20 Feb 2021)</c:v>
                </c:pt>
              </c:strCache>
            </c:strRef>
          </c:tx>
          <c:spPr>
            <a:solidFill>
              <a:schemeClr val="accent2"/>
            </a:solidFill>
            <a:ln>
              <a:noFill/>
            </a:ln>
            <a:effectLst/>
          </c:spPr>
          <c:invertIfNegative val="0"/>
          <c:cat>
            <c:strRef>
              <c:f>'Accommodation and food serv...'!$K$24:$K$30</c:f>
              <c:strCache>
                <c:ptCount val="7"/>
                <c:pt idx="0">
                  <c:v>Aged 15-19</c:v>
                </c:pt>
                <c:pt idx="1">
                  <c:v>Aged 20-29</c:v>
                </c:pt>
                <c:pt idx="2">
                  <c:v>Aged 30-39</c:v>
                </c:pt>
                <c:pt idx="3">
                  <c:v>Aged 40-49</c:v>
                </c:pt>
                <c:pt idx="4">
                  <c:v>Aged 50-59</c:v>
                </c:pt>
                <c:pt idx="5">
                  <c:v>Aged 60-69</c:v>
                </c:pt>
                <c:pt idx="6">
                  <c:v>Aged 70+</c:v>
                </c:pt>
              </c:strCache>
            </c:strRef>
          </c:cat>
          <c:val>
            <c:numRef>
              <c:f>'Accommodation and food serv...'!$L$33:$L$39</c:f>
              <c:numCache>
                <c:formatCode>0.0</c:formatCode>
                <c:ptCount val="7"/>
                <c:pt idx="0">
                  <c:v>88.22</c:v>
                </c:pt>
                <c:pt idx="1">
                  <c:v>84.99</c:v>
                </c:pt>
                <c:pt idx="2">
                  <c:v>86.23</c:v>
                </c:pt>
                <c:pt idx="3">
                  <c:v>89.27</c:v>
                </c:pt>
                <c:pt idx="4">
                  <c:v>91.3</c:v>
                </c:pt>
                <c:pt idx="5">
                  <c:v>95.14</c:v>
                </c:pt>
                <c:pt idx="6">
                  <c:v>94.35</c:v>
                </c:pt>
              </c:numCache>
            </c:numRef>
          </c:val>
          <c:extLst>
            <c:ext xmlns:c16="http://schemas.microsoft.com/office/drawing/2014/chart" uri="{C3380CC4-5D6E-409C-BE32-E72D297353CC}">
              <c16:uniqueId val="{00000001-E3EB-4CE8-A21D-297EB0A9A699}"/>
            </c:ext>
          </c:extLst>
        </c:ser>
        <c:ser>
          <c:idx val="2"/>
          <c:order val="2"/>
          <c:tx>
            <c:strRef>
              <c:f>'Accommodation and food serv...'!$K$8</c:f>
              <c:strCache>
                <c:ptCount val="1"/>
                <c:pt idx="0">
                  <c:v>This week (ending 27 Feb 2021)</c:v>
                </c:pt>
              </c:strCache>
            </c:strRef>
          </c:tx>
          <c:spPr>
            <a:solidFill>
              <a:srgbClr val="993366"/>
            </a:solidFill>
            <a:ln>
              <a:noFill/>
            </a:ln>
            <a:effectLst/>
          </c:spPr>
          <c:invertIfNegative val="0"/>
          <c:cat>
            <c:strRef>
              <c:f>'Accommodation and food serv...'!$K$24:$K$30</c:f>
              <c:strCache>
                <c:ptCount val="7"/>
                <c:pt idx="0">
                  <c:v>Aged 15-19</c:v>
                </c:pt>
                <c:pt idx="1">
                  <c:v>Aged 20-29</c:v>
                </c:pt>
                <c:pt idx="2">
                  <c:v>Aged 30-39</c:v>
                </c:pt>
                <c:pt idx="3">
                  <c:v>Aged 40-49</c:v>
                </c:pt>
                <c:pt idx="4">
                  <c:v>Aged 50-59</c:v>
                </c:pt>
                <c:pt idx="5">
                  <c:v>Aged 60-69</c:v>
                </c:pt>
                <c:pt idx="6">
                  <c:v>Aged 70+</c:v>
                </c:pt>
              </c:strCache>
            </c:strRef>
          </c:cat>
          <c:val>
            <c:numRef>
              <c:f>'Accommodation and food serv...'!$L$42:$L$48</c:f>
              <c:numCache>
                <c:formatCode>0.0</c:formatCode>
                <c:ptCount val="7"/>
                <c:pt idx="0">
                  <c:v>92.51</c:v>
                </c:pt>
                <c:pt idx="1">
                  <c:v>87.04</c:v>
                </c:pt>
                <c:pt idx="2">
                  <c:v>87.31</c:v>
                </c:pt>
                <c:pt idx="3">
                  <c:v>90.27</c:v>
                </c:pt>
                <c:pt idx="4">
                  <c:v>92.46</c:v>
                </c:pt>
                <c:pt idx="5">
                  <c:v>96.43</c:v>
                </c:pt>
                <c:pt idx="6">
                  <c:v>96.33</c:v>
                </c:pt>
              </c:numCache>
            </c:numRef>
          </c:val>
          <c:extLst>
            <c:ext xmlns:c16="http://schemas.microsoft.com/office/drawing/2014/chart" uri="{C3380CC4-5D6E-409C-BE32-E72D297353CC}">
              <c16:uniqueId val="{00000002-E3EB-4CE8-A21D-297EB0A9A69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'Accommodation and food serv...'!$K$110:$K$256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'Accommodation and food serv...'!$L$110:$L$256</c:f>
              <c:numCache>
                <c:formatCode>0.0</c:formatCode>
                <c:ptCount val="147"/>
                <c:pt idx="0">
                  <c:v>100</c:v>
                </c:pt>
                <c:pt idx="1">
                  <c:v>94.653400000000005</c:v>
                </c:pt>
                <c:pt idx="2">
                  <c:v>75.152199999999993</c:v>
                </c:pt>
                <c:pt idx="3">
                  <c:v>66.953199999999995</c:v>
                </c:pt>
                <c:pt idx="4">
                  <c:v>64.391199999999998</c:v>
                </c:pt>
                <c:pt idx="5">
                  <c:v>65.371300000000005</c:v>
                </c:pt>
                <c:pt idx="6">
                  <c:v>68.143699999999995</c:v>
                </c:pt>
                <c:pt idx="7">
                  <c:v>69.978300000000004</c:v>
                </c:pt>
                <c:pt idx="8">
                  <c:v>71.443899999999999</c:v>
                </c:pt>
                <c:pt idx="9">
                  <c:v>71.719700000000003</c:v>
                </c:pt>
                <c:pt idx="10">
                  <c:v>73.120999999999995</c:v>
                </c:pt>
                <c:pt idx="11">
                  <c:v>74.682500000000005</c:v>
                </c:pt>
                <c:pt idx="12">
                  <c:v>77.818399999999997</c:v>
                </c:pt>
                <c:pt idx="13">
                  <c:v>79.890100000000004</c:v>
                </c:pt>
                <c:pt idx="14">
                  <c:v>81.280299999999997</c:v>
                </c:pt>
                <c:pt idx="15">
                  <c:v>82.530799999999999</c:v>
                </c:pt>
                <c:pt idx="16">
                  <c:v>85.104699999999994</c:v>
                </c:pt>
                <c:pt idx="17">
                  <c:v>85.977800000000002</c:v>
                </c:pt>
                <c:pt idx="18">
                  <c:v>86.203900000000004</c:v>
                </c:pt>
                <c:pt idx="19">
                  <c:v>85.868799999999993</c:v>
                </c:pt>
                <c:pt idx="20">
                  <c:v>86.003299999999996</c:v>
                </c:pt>
                <c:pt idx="21">
                  <c:v>84.039299999999997</c:v>
                </c:pt>
                <c:pt idx="22">
                  <c:v>84.154399999999995</c:v>
                </c:pt>
                <c:pt idx="23">
                  <c:v>84.950199999999995</c:v>
                </c:pt>
                <c:pt idx="24">
                  <c:v>84.985399999999998</c:v>
                </c:pt>
                <c:pt idx="25">
                  <c:v>85.211200000000005</c:v>
                </c:pt>
                <c:pt idx="26">
                  <c:v>87.439499999999995</c:v>
                </c:pt>
                <c:pt idx="27">
                  <c:v>87.971199999999996</c:v>
                </c:pt>
                <c:pt idx="28">
                  <c:v>87.984399999999994</c:v>
                </c:pt>
                <c:pt idx="29">
                  <c:v>86.853200000000001</c:v>
                </c:pt>
                <c:pt idx="30">
                  <c:v>87.275000000000006</c:v>
                </c:pt>
                <c:pt idx="31">
                  <c:v>87.522900000000007</c:v>
                </c:pt>
                <c:pt idx="32">
                  <c:v>87.718000000000004</c:v>
                </c:pt>
                <c:pt idx="33">
                  <c:v>88.224199999999996</c:v>
                </c:pt>
                <c:pt idx="34">
                  <c:v>89.085999999999999</c:v>
                </c:pt>
                <c:pt idx="35">
                  <c:v>89.888800000000003</c:v>
                </c:pt>
                <c:pt idx="36">
                  <c:v>90.091999999999999</c:v>
                </c:pt>
                <c:pt idx="37">
                  <c:v>90.832700000000003</c:v>
                </c:pt>
                <c:pt idx="38">
                  <c:v>91.777699999999996</c:v>
                </c:pt>
                <c:pt idx="39">
                  <c:v>92.577299999999994</c:v>
                </c:pt>
                <c:pt idx="40">
                  <c:v>92.700299999999999</c:v>
                </c:pt>
                <c:pt idx="41">
                  <c:v>88.423699999999997</c:v>
                </c:pt>
                <c:pt idx="42">
                  <c:v>85.050899999999999</c:v>
                </c:pt>
                <c:pt idx="43">
                  <c:v>85.991699999999994</c:v>
                </c:pt>
                <c:pt idx="44">
                  <c:v>87.368499999999997</c:v>
                </c:pt>
                <c:pt idx="45">
                  <c:v>87.860200000000006</c:v>
                </c:pt>
                <c:pt idx="46">
                  <c:v>88.118899999999996</c:v>
                </c:pt>
                <c:pt idx="47">
                  <c:v>87.380099999999999</c:v>
                </c:pt>
                <c:pt idx="48">
                  <c:v>87.588899999999995</c:v>
                </c:pt>
                <c:pt idx="49">
                  <c:v>86.143299999999996</c:v>
                </c:pt>
                <c:pt idx="50">
                  <c:v>88.350399999999993</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0E7-4BE2-BB02-861621C37184}"/>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'Accommodation and food serv...'!$K$110:$K$256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'Accommodation and food serv...'!$L$258:$L$404</c:f>
              <c:numCache>
                <c:formatCode>0.0</c:formatCode>
                <c:ptCount val="147"/>
                <c:pt idx="0">
                  <c:v>100</c:v>
                </c:pt>
                <c:pt idx="1">
                  <c:v>91.533299999999997</c:v>
                </c:pt>
                <c:pt idx="2">
                  <c:v>76.369600000000005</c:v>
                </c:pt>
                <c:pt idx="3">
                  <c:v>73.399500000000003</c:v>
                </c:pt>
                <c:pt idx="4">
                  <c:v>72.026799999999994</c:v>
                </c:pt>
                <c:pt idx="5">
                  <c:v>74.189599999999999</c:v>
                </c:pt>
                <c:pt idx="6">
                  <c:v>85.673000000000002</c:v>
                </c:pt>
                <c:pt idx="7">
                  <c:v>82.229600000000005</c:v>
                </c:pt>
                <c:pt idx="8">
                  <c:v>80.058099999999996</c:v>
                </c:pt>
                <c:pt idx="9">
                  <c:v>75.879300000000001</c:v>
                </c:pt>
                <c:pt idx="10">
                  <c:v>76.238699999999994</c:v>
                </c:pt>
                <c:pt idx="11">
                  <c:v>77.021500000000003</c:v>
                </c:pt>
                <c:pt idx="12">
                  <c:v>82.295699999999997</c:v>
                </c:pt>
                <c:pt idx="13">
                  <c:v>84.775000000000006</c:v>
                </c:pt>
                <c:pt idx="14">
                  <c:v>84.777100000000004</c:v>
                </c:pt>
                <c:pt idx="15">
                  <c:v>84.776499999999999</c:v>
                </c:pt>
                <c:pt idx="16">
                  <c:v>94.315399999999997</c:v>
                </c:pt>
                <c:pt idx="17">
                  <c:v>91.079700000000003</c:v>
                </c:pt>
                <c:pt idx="18">
                  <c:v>91.043599999999998</c:v>
                </c:pt>
                <c:pt idx="19">
                  <c:v>89.630700000000004</c:v>
                </c:pt>
                <c:pt idx="20">
                  <c:v>91.075500000000005</c:v>
                </c:pt>
                <c:pt idx="21">
                  <c:v>88.993899999999996</c:v>
                </c:pt>
                <c:pt idx="22">
                  <c:v>90.146699999999996</c:v>
                </c:pt>
                <c:pt idx="23">
                  <c:v>90.716700000000003</c:v>
                </c:pt>
                <c:pt idx="24">
                  <c:v>89.668199999999999</c:v>
                </c:pt>
                <c:pt idx="25">
                  <c:v>89.851299999999995</c:v>
                </c:pt>
                <c:pt idx="26">
                  <c:v>92.0505</c:v>
                </c:pt>
                <c:pt idx="27">
                  <c:v>93.142099999999999</c:v>
                </c:pt>
                <c:pt idx="28">
                  <c:v>92.7</c:v>
                </c:pt>
                <c:pt idx="29">
                  <c:v>89.925299999999993</c:v>
                </c:pt>
                <c:pt idx="30">
                  <c:v>89.601600000000005</c:v>
                </c:pt>
                <c:pt idx="31">
                  <c:v>87.258499999999998</c:v>
                </c:pt>
                <c:pt idx="32">
                  <c:v>88.068200000000004</c:v>
                </c:pt>
                <c:pt idx="33">
                  <c:v>89.021600000000007</c:v>
                </c:pt>
                <c:pt idx="34">
                  <c:v>90.874300000000005</c:v>
                </c:pt>
                <c:pt idx="35">
                  <c:v>91.384600000000006</c:v>
                </c:pt>
                <c:pt idx="36">
                  <c:v>90.936300000000003</c:v>
                </c:pt>
                <c:pt idx="37">
                  <c:v>92.464299999999994</c:v>
                </c:pt>
                <c:pt idx="38">
                  <c:v>95.022000000000006</c:v>
                </c:pt>
                <c:pt idx="39">
                  <c:v>96.772000000000006</c:v>
                </c:pt>
                <c:pt idx="40">
                  <c:v>98.222700000000003</c:v>
                </c:pt>
                <c:pt idx="41">
                  <c:v>95.485600000000005</c:v>
                </c:pt>
                <c:pt idx="42">
                  <c:v>95.997799999999998</c:v>
                </c:pt>
                <c:pt idx="43">
                  <c:v>91.158299999999997</c:v>
                </c:pt>
                <c:pt idx="44">
                  <c:v>90.341499999999996</c:v>
                </c:pt>
                <c:pt idx="45">
                  <c:v>90.909899999999993</c:v>
                </c:pt>
                <c:pt idx="46">
                  <c:v>92.309600000000003</c:v>
                </c:pt>
                <c:pt idx="47">
                  <c:v>90.371499999999997</c:v>
                </c:pt>
                <c:pt idx="48">
                  <c:v>90.215400000000002</c:v>
                </c:pt>
                <c:pt idx="49">
                  <c:v>88.072199999999995</c:v>
                </c:pt>
                <c:pt idx="50">
                  <c:v>89.831900000000005</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B0E7-4BE2-BB02-861621C37184}"/>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'Transport, postal and wareh...'!$K$4</c:f>
              <c:strCache>
                <c:ptCount val="1"/>
                <c:pt idx="0">
                  <c:v>Previous month (week ending 30 Jan 2021)</c:v>
                </c:pt>
              </c:strCache>
            </c:strRef>
          </c:tx>
          <c:spPr>
            <a:solidFill>
              <a:schemeClr val="accent1"/>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wareh...'!$L$53:$L$60</c:f>
              <c:numCache>
                <c:formatCode>0.0</c:formatCode>
                <c:ptCount val="8"/>
                <c:pt idx="0">
                  <c:v>92.8</c:v>
                </c:pt>
                <c:pt idx="1">
                  <c:v>93.28</c:v>
                </c:pt>
                <c:pt idx="2">
                  <c:v>92.54</c:v>
                </c:pt>
                <c:pt idx="3">
                  <c:v>92.94</c:v>
                </c:pt>
                <c:pt idx="4">
                  <c:v>94.21</c:v>
                </c:pt>
                <c:pt idx="5">
                  <c:v>90.96</c:v>
                </c:pt>
                <c:pt idx="6">
                  <c:v>93.86</c:v>
                </c:pt>
                <c:pt idx="7">
                  <c:v>89.24</c:v>
                </c:pt>
              </c:numCache>
            </c:numRef>
          </c:val>
          <c:extLst>
            <c:ext xmlns:c16="http://schemas.microsoft.com/office/drawing/2014/chart" uri="{C3380CC4-5D6E-409C-BE32-E72D297353CC}">
              <c16:uniqueId val="{00000000-E698-4493-B4C1-6AB6FAB05ED0}"/>
            </c:ext>
          </c:extLst>
        </c:ser>
        <c:ser>
          <c:idx val="1"/>
          <c:order val="1"/>
          <c:tx>
            <c:strRef>
              <c:f>'Transport, postal and wareh...'!$K$7</c:f>
              <c:strCache>
                <c:ptCount val="1"/>
                <c:pt idx="0">
                  <c:v>Previous week (ending 20 Feb 2021)</c:v>
                </c:pt>
              </c:strCache>
            </c:strRef>
          </c:tx>
          <c:spPr>
            <a:solidFill>
              <a:schemeClr val="accent2"/>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wareh...'!$L$62:$L$69</c:f>
              <c:numCache>
                <c:formatCode>0.0</c:formatCode>
                <c:ptCount val="8"/>
                <c:pt idx="0">
                  <c:v>92.74</c:v>
                </c:pt>
                <c:pt idx="1">
                  <c:v>92.8</c:v>
                </c:pt>
                <c:pt idx="2">
                  <c:v>93.15</c:v>
                </c:pt>
                <c:pt idx="3">
                  <c:v>93.98</c:v>
                </c:pt>
                <c:pt idx="4">
                  <c:v>96</c:v>
                </c:pt>
                <c:pt idx="5">
                  <c:v>94.19</c:v>
                </c:pt>
                <c:pt idx="6">
                  <c:v>95.58</c:v>
                </c:pt>
                <c:pt idx="7">
                  <c:v>91.16</c:v>
                </c:pt>
              </c:numCache>
            </c:numRef>
          </c:val>
          <c:extLst>
            <c:ext xmlns:c16="http://schemas.microsoft.com/office/drawing/2014/chart" uri="{C3380CC4-5D6E-409C-BE32-E72D297353CC}">
              <c16:uniqueId val="{00000001-E698-4493-B4C1-6AB6FAB05ED0}"/>
            </c:ext>
          </c:extLst>
        </c:ser>
        <c:ser>
          <c:idx val="2"/>
          <c:order val="2"/>
          <c:tx>
            <c:strRef>
              <c:f>'Transport, postal and wareh...'!$K$8</c:f>
              <c:strCache>
                <c:ptCount val="1"/>
                <c:pt idx="0">
                  <c:v>This week (ending 27 Feb 2021)</c:v>
                </c:pt>
              </c:strCache>
            </c:strRef>
          </c:tx>
          <c:spPr>
            <a:solidFill>
              <a:srgbClr val="993366"/>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wareh...'!$L$71:$L$78</c:f>
              <c:numCache>
                <c:formatCode>0.0</c:formatCode>
                <c:ptCount val="8"/>
                <c:pt idx="0">
                  <c:v>93.27</c:v>
                </c:pt>
                <c:pt idx="1">
                  <c:v>93.63</c:v>
                </c:pt>
                <c:pt idx="2">
                  <c:v>93.73</c:v>
                </c:pt>
                <c:pt idx="3">
                  <c:v>93.84</c:v>
                </c:pt>
                <c:pt idx="4">
                  <c:v>96.37</c:v>
                </c:pt>
                <c:pt idx="5">
                  <c:v>95.66</c:v>
                </c:pt>
                <c:pt idx="6">
                  <c:v>96.22</c:v>
                </c:pt>
                <c:pt idx="7">
                  <c:v>91.33</c:v>
                </c:pt>
              </c:numCache>
            </c:numRef>
          </c:val>
          <c:extLst>
            <c:ext xmlns:c16="http://schemas.microsoft.com/office/drawing/2014/chart" uri="{C3380CC4-5D6E-409C-BE32-E72D297353CC}">
              <c16:uniqueId val="{00000002-E698-4493-B4C1-6AB6FAB05ED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'Transport, postal and wareh...'!$K$4</c:f>
              <c:strCache>
                <c:ptCount val="1"/>
                <c:pt idx="0">
                  <c:v>Previous month (week ending 30 Jan 2021)</c:v>
                </c:pt>
              </c:strCache>
            </c:strRef>
          </c:tx>
          <c:spPr>
            <a:solidFill>
              <a:schemeClr val="accent1"/>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wareh...'!$L$82:$L$89</c:f>
              <c:numCache>
                <c:formatCode>0.0</c:formatCode>
                <c:ptCount val="8"/>
                <c:pt idx="0">
                  <c:v>92.02</c:v>
                </c:pt>
                <c:pt idx="1">
                  <c:v>93.79</c:v>
                </c:pt>
                <c:pt idx="2">
                  <c:v>91.4</c:v>
                </c:pt>
                <c:pt idx="3">
                  <c:v>90.79</c:v>
                </c:pt>
                <c:pt idx="4">
                  <c:v>90.43</c:v>
                </c:pt>
                <c:pt idx="5">
                  <c:v>91.36</c:v>
                </c:pt>
                <c:pt idx="6">
                  <c:v>90.23</c:v>
                </c:pt>
                <c:pt idx="7">
                  <c:v>94.07</c:v>
                </c:pt>
              </c:numCache>
            </c:numRef>
          </c:val>
          <c:extLst>
            <c:ext xmlns:c16="http://schemas.microsoft.com/office/drawing/2014/chart" uri="{C3380CC4-5D6E-409C-BE32-E72D297353CC}">
              <c16:uniqueId val="{00000000-01A9-466A-8C04-0ECFF331821C}"/>
            </c:ext>
          </c:extLst>
        </c:ser>
        <c:ser>
          <c:idx val="1"/>
          <c:order val="1"/>
          <c:tx>
            <c:strRef>
              <c:f>'Transport, postal and wareh...'!$K$7</c:f>
              <c:strCache>
                <c:ptCount val="1"/>
                <c:pt idx="0">
                  <c:v>Previous week (ending 20 Feb 2021)</c:v>
                </c:pt>
              </c:strCache>
            </c:strRef>
          </c:tx>
          <c:spPr>
            <a:solidFill>
              <a:schemeClr val="accent2"/>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wareh...'!$L$91:$L$98</c:f>
              <c:numCache>
                <c:formatCode>0.0</c:formatCode>
                <c:ptCount val="8"/>
                <c:pt idx="0">
                  <c:v>92.18</c:v>
                </c:pt>
                <c:pt idx="1">
                  <c:v>93.23</c:v>
                </c:pt>
                <c:pt idx="2">
                  <c:v>91.8</c:v>
                </c:pt>
                <c:pt idx="3">
                  <c:v>93.65</c:v>
                </c:pt>
                <c:pt idx="4">
                  <c:v>92.8</c:v>
                </c:pt>
                <c:pt idx="5">
                  <c:v>94.76</c:v>
                </c:pt>
                <c:pt idx="6">
                  <c:v>93.9</c:v>
                </c:pt>
                <c:pt idx="7">
                  <c:v>94.18</c:v>
                </c:pt>
              </c:numCache>
            </c:numRef>
          </c:val>
          <c:extLst>
            <c:ext xmlns:c16="http://schemas.microsoft.com/office/drawing/2014/chart" uri="{C3380CC4-5D6E-409C-BE32-E72D297353CC}">
              <c16:uniqueId val="{00000001-01A9-466A-8C04-0ECFF331821C}"/>
            </c:ext>
          </c:extLst>
        </c:ser>
        <c:ser>
          <c:idx val="2"/>
          <c:order val="2"/>
          <c:tx>
            <c:strRef>
              <c:f>'Transport, postal and wareh...'!$K$8</c:f>
              <c:strCache>
                <c:ptCount val="1"/>
                <c:pt idx="0">
                  <c:v>This week (ending 27 Feb 2021)</c:v>
                </c:pt>
              </c:strCache>
            </c:strRef>
          </c:tx>
          <c:spPr>
            <a:solidFill>
              <a:srgbClr val="993366"/>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wareh...'!$L$100:$L$107</c:f>
              <c:numCache>
                <c:formatCode>0.0</c:formatCode>
                <c:ptCount val="8"/>
                <c:pt idx="0">
                  <c:v>92.47</c:v>
                </c:pt>
                <c:pt idx="1">
                  <c:v>93.65</c:v>
                </c:pt>
                <c:pt idx="2">
                  <c:v>92.15</c:v>
                </c:pt>
                <c:pt idx="3">
                  <c:v>93.18</c:v>
                </c:pt>
                <c:pt idx="4">
                  <c:v>92.99</c:v>
                </c:pt>
                <c:pt idx="5">
                  <c:v>94.7</c:v>
                </c:pt>
                <c:pt idx="6">
                  <c:v>93.7</c:v>
                </c:pt>
                <c:pt idx="7">
                  <c:v>95.45</c:v>
                </c:pt>
              </c:numCache>
            </c:numRef>
          </c:val>
          <c:extLst>
            <c:ext xmlns:c16="http://schemas.microsoft.com/office/drawing/2014/chart" uri="{C3380CC4-5D6E-409C-BE32-E72D297353CC}">
              <c16:uniqueId val="{00000002-01A9-466A-8C04-0ECFF331821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'Transport, postal and wareh...'!$K$4</c:f>
              <c:strCache>
                <c:ptCount val="1"/>
                <c:pt idx="0">
                  <c:v>Previous month (week ending 30 Jan 2021)</c:v>
                </c:pt>
              </c:strCache>
            </c:strRef>
          </c:tx>
          <c:spPr>
            <a:solidFill>
              <a:schemeClr val="accent1"/>
            </a:solidFill>
            <a:ln>
              <a:noFill/>
            </a:ln>
            <a:effectLst/>
          </c:spPr>
          <c:invertIfNegative val="0"/>
          <c:cat>
            <c:strRef>
              <c:f>'Transport, postal and wareh...'!$K$24:$K$30</c:f>
              <c:strCache>
                <c:ptCount val="7"/>
                <c:pt idx="0">
                  <c:v>Aged 15-19</c:v>
                </c:pt>
                <c:pt idx="1">
                  <c:v>Aged 20-29</c:v>
                </c:pt>
                <c:pt idx="2">
                  <c:v>Aged 30-39</c:v>
                </c:pt>
                <c:pt idx="3">
                  <c:v>Aged 40-49</c:v>
                </c:pt>
                <c:pt idx="4">
                  <c:v>Aged 50-59</c:v>
                </c:pt>
                <c:pt idx="5">
                  <c:v>Aged 60-69</c:v>
                </c:pt>
                <c:pt idx="6">
                  <c:v>Aged 70+</c:v>
                </c:pt>
              </c:strCache>
            </c:strRef>
          </c:cat>
          <c:val>
            <c:numRef>
              <c:f>'Transport, postal and wareh...'!$L$24:$L$30</c:f>
              <c:numCache>
                <c:formatCode>0.0</c:formatCode>
                <c:ptCount val="7"/>
                <c:pt idx="0">
                  <c:v>99.06</c:v>
                </c:pt>
                <c:pt idx="1">
                  <c:v>89.75</c:v>
                </c:pt>
                <c:pt idx="2">
                  <c:v>93.22</c:v>
                </c:pt>
                <c:pt idx="3">
                  <c:v>92.98</c:v>
                </c:pt>
                <c:pt idx="4">
                  <c:v>94.09</c:v>
                </c:pt>
                <c:pt idx="5">
                  <c:v>97.65</c:v>
                </c:pt>
                <c:pt idx="6">
                  <c:v>92.44</c:v>
                </c:pt>
              </c:numCache>
            </c:numRef>
          </c:val>
          <c:extLst>
            <c:ext xmlns:c16="http://schemas.microsoft.com/office/drawing/2014/chart" uri="{C3380CC4-5D6E-409C-BE32-E72D297353CC}">
              <c16:uniqueId val="{00000000-FD89-4244-8FC3-438EA19B1FC0}"/>
            </c:ext>
          </c:extLst>
        </c:ser>
        <c:ser>
          <c:idx val="1"/>
          <c:order val="1"/>
          <c:tx>
            <c:strRef>
              <c:f>'Transport, postal and wareh...'!$K$7</c:f>
              <c:strCache>
                <c:ptCount val="1"/>
                <c:pt idx="0">
                  <c:v>Previous week (ending 20 Feb 2021)</c:v>
                </c:pt>
              </c:strCache>
            </c:strRef>
          </c:tx>
          <c:spPr>
            <a:solidFill>
              <a:schemeClr val="accent2"/>
            </a:solidFill>
            <a:ln>
              <a:noFill/>
            </a:ln>
            <a:effectLst/>
          </c:spPr>
          <c:invertIfNegative val="0"/>
          <c:cat>
            <c:strRef>
              <c:f>'Transport, postal and wareh...'!$K$24:$K$30</c:f>
              <c:strCache>
                <c:ptCount val="7"/>
                <c:pt idx="0">
                  <c:v>Aged 15-19</c:v>
                </c:pt>
                <c:pt idx="1">
                  <c:v>Aged 20-29</c:v>
                </c:pt>
                <c:pt idx="2">
                  <c:v>Aged 30-39</c:v>
                </c:pt>
                <c:pt idx="3">
                  <c:v>Aged 40-49</c:v>
                </c:pt>
                <c:pt idx="4">
                  <c:v>Aged 50-59</c:v>
                </c:pt>
                <c:pt idx="5">
                  <c:v>Aged 60-69</c:v>
                </c:pt>
                <c:pt idx="6">
                  <c:v>Aged 70+</c:v>
                </c:pt>
              </c:strCache>
            </c:strRef>
          </c:cat>
          <c:val>
            <c:numRef>
              <c:f>'Transport, postal and wareh...'!$L$33:$L$39</c:f>
              <c:numCache>
                <c:formatCode>0.0</c:formatCode>
                <c:ptCount val="7"/>
                <c:pt idx="0">
                  <c:v>95.83</c:v>
                </c:pt>
                <c:pt idx="1">
                  <c:v>89.41</c:v>
                </c:pt>
                <c:pt idx="2">
                  <c:v>93.72</c:v>
                </c:pt>
                <c:pt idx="3">
                  <c:v>93.45</c:v>
                </c:pt>
                <c:pt idx="4">
                  <c:v>94.56</c:v>
                </c:pt>
                <c:pt idx="5">
                  <c:v>99.34</c:v>
                </c:pt>
                <c:pt idx="6">
                  <c:v>99.85</c:v>
                </c:pt>
              </c:numCache>
            </c:numRef>
          </c:val>
          <c:extLst>
            <c:ext xmlns:c16="http://schemas.microsoft.com/office/drawing/2014/chart" uri="{C3380CC4-5D6E-409C-BE32-E72D297353CC}">
              <c16:uniqueId val="{00000001-FD89-4244-8FC3-438EA19B1FC0}"/>
            </c:ext>
          </c:extLst>
        </c:ser>
        <c:ser>
          <c:idx val="2"/>
          <c:order val="2"/>
          <c:tx>
            <c:strRef>
              <c:f>'Transport, postal and wareh...'!$K$8</c:f>
              <c:strCache>
                <c:ptCount val="1"/>
                <c:pt idx="0">
                  <c:v>This week (ending 27 Feb 2021)</c:v>
                </c:pt>
              </c:strCache>
            </c:strRef>
          </c:tx>
          <c:spPr>
            <a:solidFill>
              <a:srgbClr val="993366"/>
            </a:solidFill>
            <a:ln>
              <a:noFill/>
            </a:ln>
            <a:effectLst/>
          </c:spPr>
          <c:invertIfNegative val="0"/>
          <c:cat>
            <c:strRef>
              <c:f>'Transport, postal and wareh...'!$K$24:$K$30</c:f>
              <c:strCache>
                <c:ptCount val="7"/>
                <c:pt idx="0">
                  <c:v>Aged 15-19</c:v>
                </c:pt>
                <c:pt idx="1">
                  <c:v>Aged 20-29</c:v>
                </c:pt>
                <c:pt idx="2">
                  <c:v>Aged 30-39</c:v>
                </c:pt>
                <c:pt idx="3">
                  <c:v>Aged 40-49</c:v>
                </c:pt>
                <c:pt idx="4">
                  <c:v>Aged 50-59</c:v>
                </c:pt>
                <c:pt idx="5">
                  <c:v>Aged 60-69</c:v>
                </c:pt>
                <c:pt idx="6">
                  <c:v>Aged 70+</c:v>
                </c:pt>
              </c:strCache>
            </c:strRef>
          </c:cat>
          <c:val>
            <c:numRef>
              <c:f>'Transport, postal and wareh...'!$L$42:$L$48</c:f>
              <c:numCache>
                <c:formatCode>0.0</c:formatCode>
                <c:ptCount val="7"/>
                <c:pt idx="0">
                  <c:v>98.53</c:v>
                </c:pt>
                <c:pt idx="1">
                  <c:v>90.19</c:v>
                </c:pt>
                <c:pt idx="2">
                  <c:v>94.41</c:v>
                </c:pt>
                <c:pt idx="3">
                  <c:v>94.1</c:v>
                </c:pt>
                <c:pt idx="4">
                  <c:v>95.31</c:v>
                </c:pt>
                <c:pt idx="5">
                  <c:v>100.27</c:v>
                </c:pt>
                <c:pt idx="6">
                  <c:v>101.51</c:v>
                </c:pt>
              </c:numCache>
            </c:numRef>
          </c:val>
          <c:extLst>
            <c:ext xmlns:c16="http://schemas.microsoft.com/office/drawing/2014/chart" uri="{C3380CC4-5D6E-409C-BE32-E72D297353CC}">
              <c16:uniqueId val="{00000002-FD89-4244-8FC3-438EA19B1FC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'Transport, postal and wareh...'!$K$110:$K$256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'Transport, postal and wareh...'!$L$110:$L$256</c:f>
              <c:numCache>
                <c:formatCode>0.0</c:formatCode>
                <c:ptCount val="147"/>
                <c:pt idx="0">
                  <c:v>100</c:v>
                </c:pt>
                <c:pt idx="1">
                  <c:v>99.260300000000001</c:v>
                </c:pt>
                <c:pt idx="2">
                  <c:v>97.173400000000001</c:v>
                </c:pt>
                <c:pt idx="3">
                  <c:v>96.495500000000007</c:v>
                </c:pt>
                <c:pt idx="4">
                  <c:v>95.284999999999997</c:v>
                </c:pt>
                <c:pt idx="5">
                  <c:v>94.942999999999998</c:v>
                </c:pt>
                <c:pt idx="6">
                  <c:v>95.418400000000005</c:v>
                </c:pt>
                <c:pt idx="7">
                  <c:v>95.689499999999995</c:v>
                </c:pt>
                <c:pt idx="8">
                  <c:v>95.033500000000004</c:v>
                </c:pt>
                <c:pt idx="9">
                  <c:v>95.517799999999994</c:v>
                </c:pt>
                <c:pt idx="10">
                  <c:v>95.831100000000006</c:v>
                </c:pt>
                <c:pt idx="11">
                  <c:v>95.510999999999996</c:v>
                </c:pt>
                <c:pt idx="12">
                  <c:v>95.9709</c:v>
                </c:pt>
                <c:pt idx="13">
                  <c:v>96.339600000000004</c:v>
                </c:pt>
                <c:pt idx="14">
                  <c:v>96.030199999999994</c:v>
                </c:pt>
                <c:pt idx="15">
                  <c:v>93.358599999999996</c:v>
                </c:pt>
                <c:pt idx="16">
                  <c:v>94.125100000000003</c:v>
                </c:pt>
                <c:pt idx="17">
                  <c:v>95.363699999999994</c:v>
                </c:pt>
                <c:pt idx="18">
                  <c:v>96.119100000000003</c:v>
                </c:pt>
                <c:pt idx="19">
                  <c:v>96.33</c:v>
                </c:pt>
                <c:pt idx="20">
                  <c:v>96.453999999999994</c:v>
                </c:pt>
                <c:pt idx="21">
                  <c:v>96.750900000000001</c:v>
                </c:pt>
                <c:pt idx="22">
                  <c:v>96.416899999999998</c:v>
                </c:pt>
                <c:pt idx="23">
                  <c:v>96.440799999999996</c:v>
                </c:pt>
                <c:pt idx="24">
                  <c:v>96.090599999999995</c:v>
                </c:pt>
                <c:pt idx="25">
                  <c:v>96.024699999999996</c:v>
                </c:pt>
                <c:pt idx="26">
                  <c:v>95.974299999999999</c:v>
                </c:pt>
                <c:pt idx="27">
                  <c:v>96.287300000000002</c:v>
                </c:pt>
                <c:pt idx="28">
                  <c:v>95.781899999999993</c:v>
                </c:pt>
                <c:pt idx="29">
                  <c:v>94.877099999999999</c:v>
                </c:pt>
                <c:pt idx="30">
                  <c:v>94.284800000000004</c:v>
                </c:pt>
                <c:pt idx="31">
                  <c:v>94.948899999999995</c:v>
                </c:pt>
                <c:pt idx="32">
                  <c:v>95.103099999999998</c:v>
                </c:pt>
                <c:pt idx="33">
                  <c:v>95.305999999999997</c:v>
                </c:pt>
                <c:pt idx="34">
                  <c:v>95.601299999999995</c:v>
                </c:pt>
                <c:pt idx="35">
                  <c:v>96.365300000000005</c:v>
                </c:pt>
                <c:pt idx="36">
                  <c:v>96.078500000000005</c:v>
                </c:pt>
                <c:pt idx="37">
                  <c:v>96.308499999999995</c:v>
                </c:pt>
                <c:pt idx="38">
                  <c:v>96.153999999999996</c:v>
                </c:pt>
                <c:pt idx="39">
                  <c:v>96.563199999999995</c:v>
                </c:pt>
                <c:pt idx="40">
                  <c:v>96.031999999999996</c:v>
                </c:pt>
                <c:pt idx="41">
                  <c:v>93.654499999999999</c:v>
                </c:pt>
                <c:pt idx="42">
                  <c:v>91.143900000000002</c:v>
                </c:pt>
                <c:pt idx="43">
                  <c:v>91.496700000000004</c:v>
                </c:pt>
                <c:pt idx="44">
                  <c:v>92.393900000000002</c:v>
                </c:pt>
                <c:pt idx="45">
                  <c:v>92.977400000000003</c:v>
                </c:pt>
                <c:pt idx="46">
                  <c:v>93.2804</c:v>
                </c:pt>
                <c:pt idx="47">
                  <c:v>94.065899999999999</c:v>
                </c:pt>
                <c:pt idx="48">
                  <c:v>93.965100000000007</c:v>
                </c:pt>
                <c:pt idx="49">
                  <c:v>93.664100000000005</c:v>
                </c:pt>
                <c:pt idx="50">
                  <c:v>94.186000000000007</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1D25-48F1-86BE-E4DDD5CEC3BF}"/>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'Transport, postal and wareh...'!$K$110:$K$256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'Transport, postal and wareh...'!$L$258:$L$404</c:f>
              <c:numCache>
                <c:formatCode>0.0</c:formatCode>
                <c:ptCount val="147"/>
                <c:pt idx="0">
                  <c:v>100</c:v>
                </c:pt>
                <c:pt idx="1">
                  <c:v>100.6416</c:v>
                </c:pt>
                <c:pt idx="2">
                  <c:v>98.089299999999994</c:v>
                </c:pt>
                <c:pt idx="3">
                  <c:v>96.500100000000003</c:v>
                </c:pt>
                <c:pt idx="4">
                  <c:v>93.310299999999998</c:v>
                </c:pt>
                <c:pt idx="5">
                  <c:v>92.776300000000006</c:v>
                </c:pt>
                <c:pt idx="6">
                  <c:v>93.321700000000007</c:v>
                </c:pt>
                <c:pt idx="7">
                  <c:v>92.113900000000001</c:v>
                </c:pt>
                <c:pt idx="8">
                  <c:v>89.108199999999997</c:v>
                </c:pt>
                <c:pt idx="9">
                  <c:v>89.163399999999996</c:v>
                </c:pt>
                <c:pt idx="10">
                  <c:v>89.0685</c:v>
                </c:pt>
                <c:pt idx="11">
                  <c:v>90.491</c:v>
                </c:pt>
                <c:pt idx="12">
                  <c:v>92.9482</c:v>
                </c:pt>
                <c:pt idx="13">
                  <c:v>93.266599999999997</c:v>
                </c:pt>
                <c:pt idx="14">
                  <c:v>93.741200000000006</c:v>
                </c:pt>
                <c:pt idx="15">
                  <c:v>92.297600000000003</c:v>
                </c:pt>
                <c:pt idx="16">
                  <c:v>92.309399999999997</c:v>
                </c:pt>
                <c:pt idx="17">
                  <c:v>89.122799999999998</c:v>
                </c:pt>
                <c:pt idx="18">
                  <c:v>89.0501</c:v>
                </c:pt>
                <c:pt idx="19">
                  <c:v>89.580299999999994</c:v>
                </c:pt>
                <c:pt idx="20">
                  <c:v>89.1845</c:v>
                </c:pt>
                <c:pt idx="21">
                  <c:v>90.598600000000005</c:v>
                </c:pt>
                <c:pt idx="22">
                  <c:v>91.222999999999999</c:v>
                </c:pt>
                <c:pt idx="23">
                  <c:v>91.289699999999996</c:v>
                </c:pt>
                <c:pt idx="24">
                  <c:v>89.272300000000001</c:v>
                </c:pt>
                <c:pt idx="25">
                  <c:v>92.056799999999996</c:v>
                </c:pt>
                <c:pt idx="26">
                  <c:v>91.912199999999999</c:v>
                </c:pt>
                <c:pt idx="27">
                  <c:v>96.316299999999998</c:v>
                </c:pt>
                <c:pt idx="28">
                  <c:v>98.195800000000006</c:v>
                </c:pt>
                <c:pt idx="29">
                  <c:v>93.823400000000007</c:v>
                </c:pt>
                <c:pt idx="30">
                  <c:v>88.895899999999997</c:v>
                </c:pt>
                <c:pt idx="31">
                  <c:v>89.757000000000005</c:v>
                </c:pt>
                <c:pt idx="32">
                  <c:v>90.208699999999993</c:v>
                </c:pt>
                <c:pt idx="33">
                  <c:v>90.512100000000004</c:v>
                </c:pt>
                <c:pt idx="34">
                  <c:v>91.015699999999995</c:v>
                </c:pt>
                <c:pt idx="35">
                  <c:v>92.079300000000003</c:v>
                </c:pt>
                <c:pt idx="36">
                  <c:v>91.572100000000006</c:v>
                </c:pt>
                <c:pt idx="37">
                  <c:v>92.3489</c:v>
                </c:pt>
                <c:pt idx="38">
                  <c:v>93.870500000000007</c:v>
                </c:pt>
                <c:pt idx="39">
                  <c:v>94.504900000000006</c:v>
                </c:pt>
                <c:pt idx="40">
                  <c:v>94.305999999999997</c:v>
                </c:pt>
                <c:pt idx="41">
                  <c:v>91.220500000000001</c:v>
                </c:pt>
                <c:pt idx="42">
                  <c:v>88.697900000000004</c:v>
                </c:pt>
                <c:pt idx="43">
                  <c:v>89.510999999999996</c:v>
                </c:pt>
                <c:pt idx="44">
                  <c:v>90.381799999999998</c:v>
                </c:pt>
                <c:pt idx="45">
                  <c:v>91.081299999999999</c:v>
                </c:pt>
                <c:pt idx="46">
                  <c:v>90.340299999999999</c:v>
                </c:pt>
                <c:pt idx="47">
                  <c:v>92.698400000000007</c:v>
                </c:pt>
                <c:pt idx="48">
                  <c:v>93.823999999999998</c:v>
                </c:pt>
                <c:pt idx="49">
                  <c:v>92.652900000000002</c:v>
                </c:pt>
                <c:pt idx="50">
                  <c:v>92.211699999999993</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1D25-48F1-86BE-E4DDD5CEC3BF}"/>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2"/>
          <c:min val="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'Information media and telec...'!$K$4</c:f>
              <c:strCache>
                <c:ptCount val="1"/>
                <c:pt idx="0">
                  <c:v>Previous month (week ending 30 Jan 2021)</c:v>
                </c:pt>
              </c:strCache>
            </c:strRef>
          </c:tx>
          <c:spPr>
            <a:solidFill>
              <a:schemeClr val="accent1"/>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telec...'!$L$53:$L$60</c:f>
              <c:numCache>
                <c:formatCode>0.0</c:formatCode>
                <c:ptCount val="8"/>
                <c:pt idx="0">
                  <c:v>93.58</c:v>
                </c:pt>
                <c:pt idx="1">
                  <c:v>92.12</c:v>
                </c:pt>
                <c:pt idx="2">
                  <c:v>90.07</c:v>
                </c:pt>
                <c:pt idx="3">
                  <c:v>94.08</c:v>
                </c:pt>
                <c:pt idx="4">
                  <c:v>90.93</c:v>
                </c:pt>
                <c:pt idx="5">
                  <c:v>90.82</c:v>
                </c:pt>
                <c:pt idx="6">
                  <c:v>94.22</c:v>
                </c:pt>
                <c:pt idx="7">
                  <c:v>94.1</c:v>
                </c:pt>
              </c:numCache>
            </c:numRef>
          </c:val>
          <c:extLst>
            <c:ext xmlns:c16="http://schemas.microsoft.com/office/drawing/2014/chart" uri="{C3380CC4-5D6E-409C-BE32-E72D297353CC}">
              <c16:uniqueId val="{00000000-DE8E-4220-BF4F-19EC483F27E1}"/>
            </c:ext>
          </c:extLst>
        </c:ser>
        <c:ser>
          <c:idx val="1"/>
          <c:order val="1"/>
          <c:tx>
            <c:strRef>
              <c:f>'Information media and telec...'!$K$7</c:f>
              <c:strCache>
                <c:ptCount val="1"/>
                <c:pt idx="0">
                  <c:v>Previous week (ending 20 Feb 2021)</c:v>
                </c:pt>
              </c:strCache>
            </c:strRef>
          </c:tx>
          <c:spPr>
            <a:solidFill>
              <a:schemeClr val="accent2"/>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telec...'!$L$62:$L$69</c:f>
              <c:numCache>
                <c:formatCode>0.0</c:formatCode>
                <c:ptCount val="8"/>
                <c:pt idx="0">
                  <c:v>92.57</c:v>
                </c:pt>
                <c:pt idx="1">
                  <c:v>90.55</c:v>
                </c:pt>
                <c:pt idx="2">
                  <c:v>87.17</c:v>
                </c:pt>
                <c:pt idx="3">
                  <c:v>91.97</c:v>
                </c:pt>
                <c:pt idx="4">
                  <c:v>89.63</c:v>
                </c:pt>
                <c:pt idx="5">
                  <c:v>90.61</c:v>
                </c:pt>
                <c:pt idx="6">
                  <c:v>95.74</c:v>
                </c:pt>
                <c:pt idx="7">
                  <c:v>93.09</c:v>
                </c:pt>
              </c:numCache>
            </c:numRef>
          </c:val>
          <c:extLst>
            <c:ext xmlns:c16="http://schemas.microsoft.com/office/drawing/2014/chart" uri="{C3380CC4-5D6E-409C-BE32-E72D297353CC}">
              <c16:uniqueId val="{00000001-DE8E-4220-BF4F-19EC483F27E1}"/>
            </c:ext>
          </c:extLst>
        </c:ser>
        <c:ser>
          <c:idx val="2"/>
          <c:order val="2"/>
          <c:tx>
            <c:strRef>
              <c:f>'Information media and telec...'!$K$8</c:f>
              <c:strCache>
                <c:ptCount val="1"/>
                <c:pt idx="0">
                  <c:v>This week (ending 27 Feb 2021)</c:v>
                </c:pt>
              </c:strCache>
            </c:strRef>
          </c:tx>
          <c:spPr>
            <a:solidFill>
              <a:srgbClr val="993366"/>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telec...'!$L$71:$L$78</c:f>
              <c:numCache>
                <c:formatCode>0.0</c:formatCode>
                <c:ptCount val="8"/>
                <c:pt idx="0">
                  <c:v>94.3</c:v>
                </c:pt>
                <c:pt idx="1">
                  <c:v>91.44</c:v>
                </c:pt>
                <c:pt idx="2">
                  <c:v>87.78</c:v>
                </c:pt>
                <c:pt idx="3">
                  <c:v>91.69</c:v>
                </c:pt>
                <c:pt idx="4">
                  <c:v>91.21</c:v>
                </c:pt>
                <c:pt idx="5">
                  <c:v>91.11</c:v>
                </c:pt>
                <c:pt idx="6">
                  <c:v>98.85</c:v>
                </c:pt>
                <c:pt idx="7">
                  <c:v>92.56</c:v>
                </c:pt>
              </c:numCache>
            </c:numRef>
          </c:val>
          <c:extLst>
            <c:ext xmlns:c16="http://schemas.microsoft.com/office/drawing/2014/chart" uri="{C3380CC4-5D6E-409C-BE32-E72D297353CC}">
              <c16:uniqueId val="{00000002-DE8E-4220-BF4F-19EC483F27E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'Information media and telec...'!$K$4</c:f>
              <c:strCache>
                <c:ptCount val="1"/>
                <c:pt idx="0">
                  <c:v>Previous month (week ending 30 Jan 2021)</c:v>
                </c:pt>
              </c:strCache>
            </c:strRef>
          </c:tx>
          <c:spPr>
            <a:solidFill>
              <a:schemeClr val="accent1"/>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telec...'!$L$82:$L$89</c:f>
              <c:numCache>
                <c:formatCode>0.0</c:formatCode>
                <c:ptCount val="8"/>
                <c:pt idx="0">
                  <c:v>92.14</c:v>
                </c:pt>
                <c:pt idx="1">
                  <c:v>92.28</c:v>
                </c:pt>
                <c:pt idx="2">
                  <c:v>86.64</c:v>
                </c:pt>
                <c:pt idx="3">
                  <c:v>92.56</c:v>
                </c:pt>
                <c:pt idx="4">
                  <c:v>89.49</c:v>
                </c:pt>
                <c:pt idx="5">
                  <c:v>88.56</c:v>
                </c:pt>
                <c:pt idx="6">
                  <c:v>90.95</c:v>
                </c:pt>
                <c:pt idx="7">
                  <c:v>94.82</c:v>
                </c:pt>
              </c:numCache>
            </c:numRef>
          </c:val>
          <c:extLst>
            <c:ext xmlns:c16="http://schemas.microsoft.com/office/drawing/2014/chart" uri="{C3380CC4-5D6E-409C-BE32-E72D297353CC}">
              <c16:uniqueId val="{00000000-C74C-49E2-BE7B-DFA2A6BA1AFE}"/>
            </c:ext>
          </c:extLst>
        </c:ser>
        <c:ser>
          <c:idx val="1"/>
          <c:order val="1"/>
          <c:tx>
            <c:strRef>
              <c:f>'Information media and telec...'!$K$7</c:f>
              <c:strCache>
                <c:ptCount val="1"/>
                <c:pt idx="0">
                  <c:v>Previous week (ending 20 Feb 2021)</c:v>
                </c:pt>
              </c:strCache>
            </c:strRef>
          </c:tx>
          <c:spPr>
            <a:solidFill>
              <a:schemeClr val="accent2"/>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telec...'!$L$91:$L$98</c:f>
              <c:numCache>
                <c:formatCode>0.0</c:formatCode>
                <c:ptCount val="8"/>
                <c:pt idx="0">
                  <c:v>91.66</c:v>
                </c:pt>
                <c:pt idx="1">
                  <c:v>92.55</c:v>
                </c:pt>
                <c:pt idx="2">
                  <c:v>84.34</c:v>
                </c:pt>
                <c:pt idx="3">
                  <c:v>91.03</c:v>
                </c:pt>
                <c:pt idx="4">
                  <c:v>88.34</c:v>
                </c:pt>
                <c:pt idx="5">
                  <c:v>87.08</c:v>
                </c:pt>
                <c:pt idx="6">
                  <c:v>91.36</c:v>
                </c:pt>
                <c:pt idx="7">
                  <c:v>92.96</c:v>
                </c:pt>
              </c:numCache>
            </c:numRef>
          </c:val>
          <c:extLst>
            <c:ext xmlns:c16="http://schemas.microsoft.com/office/drawing/2014/chart" uri="{C3380CC4-5D6E-409C-BE32-E72D297353CC}">
              <c16:uniqueId val="{00000001-C74C-49E2-BE7B-DFA2A6BA1AFE}"/>
            </c:ext>
          </c:extLst>
        </c:ser>
        <c:ser>
          <c:idx val="2"/>
          <c:order val="2"/>
          <c:tx>
            <c:strRef>
              <c:f>'Information media and telec...'!$K$8</c:f>
              <c:strCache>
                <c:ptCount val="1"/>
                <c:pt idx="0">
                  <c:v>This week (ending 27 Feb 2021)</c:v>
                </c:pt>
              </c:strCache>
            </c:strRef>
          </c:tx>
          <c:spPr>
            <a:solidFill>
              <a:srgbClr val="993366"/>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telec...'!$L$100:$L$107</c:f>
              <c:numCache>
                <c:formatCode>0.0</c:formatCode>
                <c:ptCount val="8"/>
                <c:pt idx="0">
                  <c:v>93.9</c:v>
                </c:pt>
                <c:pt idx="1">
                  <c:v>93.5</c:v>
                </c:pt>
                <c:pt idx="2">
                  <c:v>84.93</c:v>
                </c:pt>
                <c:pt idx="3">
                  <c:v>92.21</c:v>
                </c:pt>
                <c:pt idx="4">
                  <c:v>89.62</c:v>
                </c:pt>
                <c:pt idx="5">
                  <c:v>88.77</c:v>
                </c:pt>
                <c:pt idx="6">
                  <c:v>96.43</c:v>
                </c:pt>
                <c:pt idx="7">
                  <c:v>93.12</c:v>
                </c:pt>
              </c:numCache>
            </c:numRef>
          </c:val>
          <c:extLst>
            <c:ext xmlns:c16="http://schemas.microsoft.com/office/drawing/2014/chart" uri="{C3380CC4-5D6E-409C-BE32-E72D297353CC}">
              <c16:uniqueId val="{00000002-C74C-49E2-BE7B-DFA2A6BA1AF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'Information media and telec...'!$K$4</c:f>
              <c:strCache>
                <c:ptCount val="1"/>
                <c:pt idx="0">
                  <c:v>Previous month (week ending 30 Jan 2021)</c:v>
                </c:pt>
              </c:strCache>
            </c:strRef>
          </c:tx>
          <c:spPr>
            <a:solidFill>
              <a:schemeClr val="accent1"/>
            </a:solidFill>
            <a:ln>
              <a:noFill/>
            </a:ln>
            <a:effectLst/>
          </c:spPr>
          <c:invertIfNegative val="0"/>
          <c:cat>
            <c:strRef>
              <c:f>'Information media and telec...'!$K$24:$K$30</c:f>
              <c:strCache>
                <c:ptCount val="7"/>
                <c:pt idx="0">
                  <c:v>Aged 15-19</c:v>
                </c:pt>
                <c:pt idx="1">
                  <c:v>Aged 20-29</c:v>
                </c:pt>
                <c:pt idx="2">
                  <c:v>Aged 30-39</c:v>
                </c:pt>
                <c:pt idx="3">
                  <c:v>Aged 40-49</c:v>
                </c:pt>
                <c:pt idx="4">
                  <c:v>Aged 50-59</c:v>
                </c:pt>
                <c:pt idx="5">
                  <c:v>Aged 60-69</c:v>
                </c:pt>
                <c:pt idx="6">
                  <c:v>Aged 70+</c:v>
                </c:pt>
              </c:strCache>
            </c:strRef>
          </c:cat>
          <c:val>
            <c:numRef>
              <c:f>'Information media and telec...'!$L$24:$L$30</c:f>
              <c:numCache>
                <c:formatCode>0.0</c:formatCode>
                <c:ptCount val="7"/>
                <c:pt idx="0">
                  <c:v>72.27</c:v>
                </c:pt>
                <c:pt idx="1">
                  <c:v>87.5</c:v>
                </c:pt>
                <c:pt idx="2">
                  <c:v>92.21</c:v>
                </c:pt>
                <c:pt idx="3">
                  <c:v>95.63</c:v>
                </c:pt>
                <c:pt idx="4">
                  <c:v>96.75</c:v>
                </c:pt>
                <c:pt idx="5">
                  <c:v>99.76</c:v>
                </c:pt>
                <c:pt idx="6">
                  <c:v>99.38</c:v>
                </c:pt>
              </c:numCache>
            </c:numRef>
          </c:val>
          <c:extLst>
            <c:ext xmlns:c16="http://schemas.microsoft.com/office/drawing/2014/chart" uri="{C3380CC4-5D6E-409C-BE32-E72D297353CC}">
              <c16:uniqueId val="{00000000-1D8B-496F-85FD-29FF4EEC51D6}"/>
            </c:ext>
          </c:extLst>
        </c:ser>
        <c:ser>
          <c:idx val="1"/>
          <c:order val="1"/>
          <c:tx>
            <c:strRef>
              <c:f>'Information media and telec...'!$K$7</c:f>
              <c:strCache>
                <c:ptCount val="1"/>
                <c:pt idx="0">
                  <c:v>Previous week (ending 20 Feb 2021)</c:v>
                </c:pt>
              </c:strCache>
            </c:strRef>
          </c:tx>
          <c:spPr>
            <a:solidFill>
              <a:schemeClr val="accent2"/>
            </a:solidFill>
            <a:ln>
              <a:noFill/>
            </a:ln>
            <a:effectLst/>
          </c:spPr>
          <c:invertIfNegative val="0"/>
          <c:cat>
            <c:strRef>
              <c:f>'Information media and telec...'!$K$24:$K$30</c:f>
              <c:strCache>
                <c:ptCount val="7"/>
                <c:pt idx="0">
                  <c:v>Aged 15-19</c:v>
                </c:pt>
                <c:pt idx="1">
                  <c:v>Aged 20-29</c:v>
                </c:pt>
                <c:pt idx="2">
                  <c:v>Aged 30-39</c:v>
                </c:pt>
                <c:pt idx="3">
                  <c:v>Aged 40-49</c:v>
                </c:pt>
                <c:pt idx="4">
                  <c:v>Aged 50-59</c:v>
                </c:pt>
                <c:pt idx="5">
                  <c:v>Aged 60-69</c:v>
                </c:pt>
                <c:pt idx="6">
                  <c:v>Aged 70+</c:v>
                </c:pt>
              </c:strCache>
            </c:strRef>
          </c:cat>
          <c:val>
            <c:numRef>
              <c:f>'Information media and telec...'!$L$33:$L$39</c:f>
              <c:numCache>
                <c:formatCode>0.0</c:formatCode>
                <c:ptCount val="7"/>
                <c:pt idx="0">
                  <c:v>65.3</c:v>
                </c:pt>
                <c:pt idx="1">
                  <c:v>86.93</c:v>
                </c:pt>
                <c:pt idx="2">
                  <c:v>90.91</c:v>
                </c:pt>
                <c:pt idx="3">
                  <c:v>94.25</c:v>
                </c:pt>
                <c:pt idx="4">
                  <c:v>96.11</c:v>
                </c:pt>
                <c:pt idx="5">
                  <c:v>100.37</c:v>
                </c:pt>
                <c:pt idx="6">
                  <c:v>103.78</c:v>
                </c:pt>
              </c:numCache>
            </c:numRef>
          </c:val>
          <c:extLst>
            <c:ext xmlns:c16="http://schemas.microsoft.com/office/drawing/2014/chart" uri="{C3380CC4-5D6E-409C-BE32-E72D297353CC}">
              <c16:uniqueId val="{00000001-1D8B-496F-85FD-29FF4EEC51D6}"/>
            </c:ext>
          </c:extLst>
        </c:ser>
        <c:ser>
          <c:idx val="2"/>
          <c:order val="2"/>
          <c:tx>
            <c:strRef>
              <c:f>'Information media and telec...'!$K$8</c:f>
              <c:strCache>
                <c:ptCount val="1"/>
                <c:pt idx="0">
                  <c:v>This week (ending 27 Feb 2021)</c:v>
                </c:pt>
              </c:strCache>
            </c:strRef>
          </c:tx>
          <c:spPr>
            <a:solidFill>
              <a:srgbClr val="993366"/>
            </a:solidFill>
            <a:ln>
              <a:noFill/>
            </a:ln>
            <a:effectLst/>
          </c:spPr>
          <c:invertIfNegative val="0"/>
          <c:cat>
            <c:strRef>
              <c:f>'Information media and telec...'!$K$24:$K$30</c:f>
              <c:strCache>
                <c:ptCount val="7"/>
                <c:pt idx="0">
                  <c:v>Aged 15-19</c:v>
                </c:pt>
                <c:pt idx="1">
                  <c:v>Aged 20-29</c:v>
                </c:pt>
                <c:pt idx="2">
                  <c:v>Aged 30-39</c:v>
                </c:pt>
                <c:pt idx="3">
                  <c:v>Aged 40-49</c:v>
                </c:pt>
                <c:pt idx="4">
                  <c:v>Aged 50-59</c:v>
                </c:pt>
                <c:pt idx="5">
                  <c:v>Aged 60-69</c:v>
                </c:pt>
                <c:pt idx="6">
                  <c:v>Aged 70+</c:v>
                </c:pt>
              </c:strCache>
            </c:strRef>
          </c:cat>
          <c:val>
            <c:numRef>
              <c:f>'Information media and telec...'!$L$42:$L$48</c:f>
              <c:numCache>
                <c:formatCode>0.0</c:formatCode>
                <c:ptCount val="7"/>
                <c:pt idx="0">
                  <c:v>66.48</c:v>
                </c:pt>
                <c:pt idx="1">
                  <c:v>88.96</c:v>
                </c:pt>
                <c:pt idx="2">
                  <c:v>92.12</c:v>
                </c:pt>
                <c:pt idx="3">
                  <c:v>95.28</c:v>
                </c:pt>
                <c:pt idx="4">
                  <c:v>97.35</c:v>
                </c:pt>
                <c:pt idx="5">
                  <c:v>101.52</c:v>
                </c:pt>
                <c:pt idx="6">
                  <c:v>104.31</c:v>
                </c:pt>
              </c:numCache>
            </c:numRef>
          </c:val>
          <c:extLst>
            <c:ext xmlns:c16="http://schemas.microsoft.com/office/drawing/2014/chart" uri="{C3380CC4-5D6E-409C-BE32-E72D297353CC}">
              <c16:uniqueId val="{00000002-1D8B-496F-85FD-29FF4EEC51D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5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'Agriculture, forestry and f...'!$K$110:$K$256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'Agriculture, forestry and f...'!$L$110:$L$256</c:f>
              <c:numCache>
                <c:formatCode>0.0</c:formatCode>
                <c:ptCount val="147"/>
                <c:pt idx="0">
                  <c:v>100</c:v>
                </c:pt>
                <c:pt idx="1">
                  <c:v>100.3282</c:v>
                </c:pt>
                <c:pt idx="2">
                  <c:v>99.356499999999997</c:v>
                </c:pt>
                <c:pt idx="3">
                  <c:v>97.137200000000007</c:v>
                </c:pt>
                <c:pt idx="4">
                  <c:v>95.571600000000004</c:v>
                </c:pt>
                <c:pt idx="5">
                  <c:v>95.970399999999998</c:v>
                </c:pt>
                <c:pt idx="6">
                  <c:v>96.448400000000007</c:v>
                </c:pt>
                <c:pt idx="7">
                  <c:v>96.241100000000003</c:v>
                </c:pt>
                <c:pt idx="8">
                  <c:v>96.573599999999999</c:v>
                </c:pt>
                <c:pt idx="9">
                  <c:v>96.719700000000003</c:v>
                </c:pt>
                <c:pt idx="10">
                  <c:v>96.531899999999993</c:v>
                </c:pt>
                <c:pt idx="11">
                  <c:v>96.145300000000006</c:v>
                </c:pt>
                <c:pt idx="12">
                  <c:v>96.458399999999997</c:v>
                </c:pt>
                <c:pt idx="13">
                  <c:v>97.024900000000002</c:v>
                </c:pt>
                <c:pt idx="14">
                  <c:v>97.330200000000005</c:v>
                </c:pt>
                <c:pt idx="15">
                  <c:v>97.284800000000004</c:v>
                </c:pt>
                <c:pt idx="16">
                  <c:v>97.999600000000001</c:v>
                </c:pt>
                <c:pt idx="17">
                  <c:v>98.8065</c:v>
                </c:pt>
                <c:pt idx="18">
                  <c:v>98.802199999999999</c:v>
                </c:pt>
                <c:pt idx="19">
                  <c:v>98.923100000000005</c:v>
                </c:pt>
                <c:pt idx="20">
                  <c:v>99.023200000000003</c:v>
                </c:pt>
                <c:pt idx="21">
                  <c:v>99.145600000000002</c:v>
                </c:pt>
                <c:pt idx="22">
                  <c:v>99.165700000000001</c:v>
                </c:pt>
                <c:pt idx="23">
                  <c:v>99.145600000000002</c:v>
                </c:pt>
                <c:pt idx="24">
                  <c:v>99.709900000000005</c:v>
                </c:pt>
                <c:pt idx="25">
                  <c:v>100.5831</c:v>
                </c:pt>
                <c:pt idx="26">
                  <c:v>100.8588</c:v>
                </c:pt>
                <c:pt idx="27">
                  <c:v>101.36190000000001</c:v>
                </c:pt>
                <c:pt idx="28">
                  <c:v>101.2842</c:v>
                </c:pt>
                <c:pt idx="29">
                  <c:v>100.6514</c:v>
                </c:pt>
                <c:pt idx="30">
                  <c:v>99.977699999999999</c:v>
                </c:pt>
                <c:pt idx="31">
                  <c:v>100.971</c:v>
                </c:pt>
                <c:pt idx="32">
                  <c:v>101.31659999999999</c:v>
                </c:pt>
                <c:pt idx="33">
                  <c:v>101.5843</c:v>
                </c:pt>
                <c:pt idx="34">
                  <c:v>102.17749999999999</c:v>
                </c:pt>
                <c:pt idx="35">
                  <c:v>103.1665</c:v>
                </c:pt>
                <c:pt idx="36">
                  <c:v>104.0339</c:v>
                </c:pt>
                <c:pt idx="37">
                  <c:v>104.532</c:v>
                </c:pt>
                <c:pt idx="38">
                  <c:v>104.9877</c:v>
                </c:pt>
                <c:pt idx="39">
                  <c:v>105.1748</c:v>
                </c:pt>
                <c:pt idx="40">
                  <c:v>104.2383</c:v>
                </c:pt>
                <c:pt idx="41">
                  <c:v>99.348600000000005</c:v>
                </c:pt>
                <c:pt idx="42">
                  <c:v>94.450100000000006</c:v>
                </c:pt>
                <c:pt idx="43">
                  <c:v>96.712500000000006</c:v>
                </c:pt>
                <c:pt idx="44">
                  <c:v>98.413499999999999</c:v>
                </c:pt>
                <c:pt idx="45">
                  <c:v>98.3977</c:v>
                </c:pt>
                <c:pt idx="46">
                  <c:v>97.656999999999996</c:v>
                </c:pt>
                <c:pt idx="47">
                  <c:v>97.517300000000006</c:v>
                </c:pt>
                <c:pt idx="48">
                  <c:v>97.613</c:v>
                </c:pt>
                <c:pt idx="49">
                  <c:v>96.403700000000001</c:v>
                </c:pt>
                <c:pt idx="50">
                  <c:v>95.8643</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1123-4857-B370-38218042D33F}"/>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'Agriculture, forestry and f...'!$K$110:$K$256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'Agriculture, forestry and f...'!$L$258:$L$404</c:f>
              <c:numCache>
                <c:formatCode>0.0</c:formatCode>
                <c:ptCount val="147"/>
                <c:pt idx="0">
                  <c:v>100</c:v>
                </c:pt>
                <c:pt idx="1">
                  <c:v>102.20099999999999</c:v>
                </c:pt>
                <c:pt idx="2">
                  <c:v>103.0865</c:v>
                </c:pt>
                <c:pt idx="3">
                  <c:v>102.1267</c:v>
                </c:pt>
                <c:pt idx="4">
                  <c:v>98.504400000000004</c:v>
                </c:pt>
                <c:pt idx="5">
                  <c:v>99.178799999999995</c:v>
                </c:pt>
                <c:pt idx="6">
                  <c:v>101.86239999999999</c:v>
                </c:pt>
                <c:pt idx="7">
                  <c:v>102.2186</c:v>
                </c:pt>
                <c:pt idx="8">
                  <c:v>101.3082</c:v>
                </c:pt>
                <c:pt idx="9">
                  <c:v>100.7625</c:v>
                </c:pt>
                <c:pt idx="10">
                  <c:v>100.5044</c:v>
                </c:pt>
                <c:pt idx="11">
                  <c:v>99.519800000000004</c:v>
                </c:pt>
                <c:pt idx="12">
                  <c:v>99.721100000000007</c:v>
                </c:pt>
                <c:pt idx="13">
                  <c:v>101.5324</c:v>
                </c:pt>
                <c:pt idx="14">
                  <c:v>105.8797</c:v>
                </c:pt>
                <c:pt idx="15">
                  <c:v>105.3216</c:v>
                </c:pt>
                <c:pt idx="16">
                  <c:v>102.91540000000001</c:v>
                </c:pt>
                <c:pt idx="17">
                  <c:v>97.763300000000001</c:v>
                </c:pt>
                <c:pt idx="18">
                  <c:v>97.923400000000001</c:v>
                </c:pt>
                <c:pt idx="19">
                  <c:v>97.474999999999994</c:v>
                </c:pt>
                <c:pt idx="20">
                  <c:v>99.202699999999993</c:v>
                </c:pt>
                <c:pt idx="21">
                  <c:v>98.584900000000005</c:v>
                </c:pt>
                <c:pt idx="22">
                  <c:v>98.298900000000003</c:v>
                </c:pt>
                <c:pt idx="23">
                  <c:v>99.266900000000007</c:v>
                </c:pt>
                <c:pt idx="24">
                  <c:v>101.2801</c:v>
                </c:pt>
                <c:pt idx="25">
                  <c:v>102.626</c:v>
                </c:pt>
                <c:pt idx="26">
                  <c:v>103.2824</c:v>
                </c:pt>
                <c:pt idx="27">
                  <c:v>104.4787</c:v>
                </c:pt>
                <c:pt idx="28">
                  <c:v>104.8994</c:v>
                </c:pt>
                <c:pt idx="29">
                  <c:v>105.23220000000001</c:v>
                </c:pt>
                <c:pt idx="30">
                  <c:v>103.01130000000001</c:v>
                </c:pt>
                <c:pt idx="31">
                  <c:v>103.7929</c:v>
                </c:pt>
                <c:pt idx="32">
                  <c:v>104.336</c:v>
                </c:pt>
                <c:pt idx="33">
                  <c:v>104.83459999999999</c:v>
                </c:pt>
                <c:pt idx="34">
                  <c:v>106.8836</c:v>
                </c:pt>
                <c:pt idx="35">
                  <c:v>108.06440000000001</c:v>
                </c:pt>
                <c:pt idx="36">
                  <c:v>109.1862</c:v>
                </c:pt>
                <c:pt idx="37">
                  <c:v>109.9134</c:v>
                </c:pt>
                <c:pt idx="38">
                  <c:v>111.23650000000001</c:v>
                </c:pt>
                <c:pt idx="39">
                  <c:v>112.1601</c:v>
                </c:pt>
                <c:pt idx="40">
                  <c:v>110.624</c:v>
                </c:pt>
                <c:pt idx="41">
                  <c:v>100.56959999999999</c:v>
                </c:pt>
                <c:pt idx="42">
                  <c:v>94.557000000000002</c:v>
                </c:pt>
                <c:pt idx="43">
                  <c:v>98.275400000000005</c:v>
                </c:pt>
                <c:pt idx="44">
                  <c:v>101.74339999999999</c:v>
                </c:pt>
                <c:pt idx="45">
                  <c:v>101.4225</c:v>
                </c:pt>
                <c:pt idx="46">
                  <c:v>99.928700000000006</c:v>
                </c:pt>
                <c:pt idx="47">
                  <c:v>101.4115</c:v>
                </c:pt>
                <c:pt idx="48">
                  <c:v>103.0822</c:v>
                </c:pt>
                <c:pt idx="49">
                  <c:v>101.9517</c:v>
                </c:pt>
                <c:pt idx="50">
                  <c:v>100.9091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1123-4857-B370-38218042D33F}"/>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4"/>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4"/>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'Information media and telec...'!$K$110:$K$256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'Information media and telec...'!$L$110:$L$256</c:f>
              <c:numCache>
                <c:formatCode>0.0</c:formatCode>
                <c:ptCount val="147"/>
                <c:pt idx="0">
                  <c:v>100</c:v>
                </c:pt>
                <c:pt idx="1">
                  <c:v>98.980099999999993</c:v>
                </c:pt>
                <c:pt idx="2">
                  <c:v>96.199700000000007</c:v>
                </c:pt>
                <c:pt idx="3">
                  <c:v>93.427199999999999</c:v>
                </c:pt>
                <c:pt idx="4">
                  <c:v>91.646799999999999</c:v>
                </c:pt>
                <c:pt idx="5">
                  <c:v>91.586699999999993</c:v>
                </c:pt>
                <c:pt idx="6">
                  <c:v>92.376199999999997</c:v>
                </c:pt>
                <c:pt idx="7">
                  <c:v>92.128699999999995</c:v>
                </c:pt>
                <c:pt idx="8">
                  <c:v>89.577299999999994</c:v>
                </c:pt>
                <c:pt idx="9">
                  <c:v>89.784599999999998</c:v>
                </c:pt>
                <c:pt idx="10">
                  <c:v>89.852599999999995</c:v>
                </c:pt>
                <c:pt idx="11">
                  <c:v>89.958200000000005</c:v>
                </c:pt>
                <c:pt idx="12">
                  <c:v>93.213899999999995</c:v>
                </c:pt>
                <c:pt idx="13">
                  <c:v>94.166499999999999</c:v>
                </c:pt>
                <c:pt idx="14">
                  <c:v>93.985600000000005</c:v>
                </c:pt>
                <c:pt idx="15">
                  <c:v>93.120900000000006</c:v>
                </c:pt>
                <c:pt idx="16">
                  <c:v>94.056899999999999</c:v>
                </c:pt>
                <c:pt idx="17">
                  <c:v>95.488100000000003</c:v>
                </c:pt>
                <c:pt idx="18">
                  <c:v>95.7303</c:v>
                </c:pt>
                <c:pt idx="19">
                  <c:v>95.711200000000005</c:v>
                </c:pt>
                <c:pt idx="20">
                  <c:v>95.613500000000002</c:v>
                </c:pt>
                <c:pt idx="21">
                  <c:v>94.814099999999996</c:v>
                </c:pt>
                <c:pt idx="22">
                  <c:v>94.159899999999993</c:v>
                </c:pt>
                <c:pt idx="23">
                  <c:v>93.946700000000007</c:v>
                </c:pt>
                <c:pt idx="24">
                  <c:v>94.426599999999993</c:v>
                </c:pt>
                <c:pt idx="25">
                  <c:v>92.765699999999995</c:v>
                </c:pt>
                <c:pt idx="26">
                  <c:v>92.461399999999998</c:v>
                </c:pt>
                <c:pt idx="27">
                  <c:v>92.371600000000001</c:v>
                </c:pt>
                <c:pt idx="28">
                  <c:v>94.539500000000004</c:v>
                </c:pt>
                <c:pt idx="29">
                  <c:v>93.473500000000001</c:v>
                </c:pt>
                <c:pt idx="30">
                  <c:v>93.277500000000003</c:v>
                </c:pt>
                <c:pt idx="31">
                  <c:v>93.8005</c:v>
                </c:pt>
                <c:pt idx="32">
                  <c:v>93.419799999999995</c:v>
                </c:pt>
                <c:pt idx="33">
                  <c:v>92.842799999999997</c:v>
                </c:pt>
                <c:pt idx="34">
                  <c:v>92.992999999999995</c:v>
                </c:pt>
                <c:pt idx="35">
                  <c:v>92.491</c:v>
                </c:pt>
                <c:pt idx="36">
                  <c:v>92.686899999999994</c:v>
                </c:pt>
                <c:pt idx="37">
                  <c:v>92.665499999999994</c:v>
                </c:pt>
                <c:pt idx="38">
                  <c:v>92.312200000000004</c:v>
                </c:pt>
                <c:pt idx="39">
                  <c:v>93.389600000000002</c:v>
                </c:pt>
                <c:pt idx="40">
                  <c:v>92.906099999999995</c:v>
                </c:pt>
                <c:pt idx="41">
                  <c:v>90.417199999999994</c:v>
                </c:pt>
                <c:pt idx="42">
                  <c:v>89.363</c:v>
                </c:pt>
                <c:pt idx="43">
                  <c:v>90.801500000000004</c:v>
                </c:pt>
                <c:pt idx="44">
                  <c:v>91.165700000000001</c:v>
                </c:pt>
                <c:pt idx="45">
                  <c:v>91.701999999999998</c:v>
                </c:pt>
                <c:pt idx="46">
                  <c:v>92.450900000000004</c:v>
                </c:pt>
                <c:pt idx="47">
                  <c:v>91.353700000000003</c:v>
                </c:pt>
                <c:pt idx="48">
                  <c:v>92.395200000000003</c:v>
                </c:pt>
                <c:pt idx="49">
                  <c:v>91.307400000000001</c:v>
                </c:pt>
                <c:pt idx="50">
                  <c:v>92.593999999999994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D63-4F99-AE52-F362AA06DF56}"/>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'Information media and telec...'!$K$110:$K$256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'Information media and telec...'!$L$258:$L$404</c:f>
              <c:numCache>
                <c:formatCode>0.0</c:formatCode>
                <c:ptCount val="147"/>
                <c:pt idx="0">
                  <c:v>100</c:v>
                </c:pt>
                <c:pt idx="1">
                  <c:v>100.8817</c:v>
                </c:pt>
                <c:pt idx="2">
                  <c:v>103.38939999999999</c:v>
                </c:pt>
                <c:pt idx="3">
                  <c:v>102.88</c:v>
                </c:pt>
                <c:pt idx="4">
                  <c:v>98.142799999999994</c:v>
                </c:pt>
                <c:pt idx="5">
                  <c:v>98.120500000000007</c:v>
                </c:pt>
                <c:pt idx="6">
                  <c:v>98.953100000000006</c:v>
                </c:pt>
                <c:pt idx="7">
                  <c:v>98.492500000000007</c:v>
                </c:pt>
                <c:pt idx="8">
                  <c:v>87.882599999999996</c:v>
                </c:pt>
                <c:pt idx="9">
                  <c:v>87.553399999999996</c:v>
                </c:pt>
                <c:pt idx="10">
                  <c:v>87.904399999999995</c:v>
                </c:pt>
                <c:pt idx="11">
                  <c:v>88.320899999999995</c:v>
                </c:pt>
                <c:pt idx="12">
                  <c:v>95.689599999999999</c:v>
                </c:pt>
                <c:pt idx="13">
                  <c:v>98.352000000000004</c:v>
                </c:pt>
                <c:pt idx="14">
                  <c:v>99.857799999999997</c:v>
                </c:pt>
                <c:pt idx="15">
                  <c:v>98.927499999999995</c:v>
                </c:pt>
                <c:pt idx="16">
                  <c:v>97.140100000000004</c:v>
                </c:pt>
                <c:pt idx="17">
                  <c:v>93.495400000000004</c:v>
                </c:pt>
                <c:pt idx="18">
                  <c:v>93.709199999999996</c:v>
                </c:pt>
                <c:pt idx="19">
                  <c:v>93.691000000000003</c:v>
                </c:pt>
                <c:pt idx="20">
                  <c:v>97.149500000000003</c:v>
                </c:pt>
                <c:pt idx="21">
                  <c:v>103.15130000000001</c:v>
                </c:pt>
                <c:pt idx="22">
                  <c:v>104.39879999999999</c:v>
                </c:pt>
                <c:pt idx="23">
                  <c:v>102.21080000000001</c:v>
                </c:pt>
                <c:pt idx="24">
                  <c:v>101.312</c:v>
                </c:pt>
                <c:pt idx="25">
                  <c:v>109.7668</c:v>
                </c:pt>
                <c:pt idx="26">
                  <c:v>110.33669999999999</c:v>
                </c:pt>
                <c:pt idx="27">
                  <c:v>108.5663</c:v>
                </c:pt>
                <c:pt idx="28">
                  <c:v>97.507099999999994</c:v>
                </c:pt>
                <c:pt idx="29">
                  <c:v>97.052000000000007</c:v>
                </c:pt>
                <c:pt idx="30">
                  <c:v>95.233000000000004</c:v>
                </c:pt>
                <c:pt idx="31">
                  <c:v>98.617500000000007</c:v>
                </c:pt>
                <c:pt idx="32">
                  <c:v>95.428200000000004</c:v>
                </c:pt>
                <c:pt idx="33">
                  <c:v>96.031400000000005</c:v>
                </c:pt>
                <c:pt idx="34">
                  <c:v>96.450100000000006</c:v>
                </c:pt>
                <c:pt idx="35">
                  <c:v>95.461299999999994</c:v>
                </c:pt>
                <c:pt idx="36">
                  <c:v>96.236999999999995</c:v>
                </c:pt>
                <c:pt idx="37">
                  <c:v>96.300399999999996</c:v>
                </c:pt>
                <c:pt idx="38">
                  <c:v>95.537700000000001</c:v>
                </c:pt>
                <c:pt idx="39">
                  <c:v>96.749799999999993</c:v>
                </c:pt>
                <c:pt idx="40">
                  <c:v>97.790999999999997</c:v>
                </c:pt>
                <c:pt idx="41">
                  <c:v>93.588200000000001</c:v>
                </c:pt>
                <c:pt idx="42">
                  <c:v>92.831100000000006</c:v>
                </c:pt>
                <c:pt idx="43">
                  <c:v>94.989199999999997</c:v>
                </c:pt>
                <c:pt idx="44">
                  <c:v>95.208699999999993</c:v>
                </c:pt>
                <c:pt idx="45">
                  <c:v>96.210899999999995</c:v>
                </c:pt>
                <c:pt idx="46">
                  <c:v>98.581299999999999</c:v>
                </c:pt>
                <c:pt idx="47">
                  <c:v>98.637799999999999</c:v>
                </c:pt>
                <c:pt idx="48">
                  <c:v>100.54689999999999</c:v>
                </c:pt>
                <c:pt idx="49">
                  <c:v>99.231399999999994</c:v>
                </c:pt>
                <c:pt idx="50">
                  <c:v>103.2885</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DD63-4F99-AE52-F362AA06DF56}"/>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'Financial and insurance ser...'!$K$4</c:f>
              <c:strCache>
                <c:ptCount val="1"/>
                <c:pt idx="0">
                  <c:v>Previous month (week ending 30 Jan 2021)</c:v>
                </c:pt>
              </c:strCache>
            </c:strRef>
          </c:tx>
          <c:spPr>
            <a:solidFill>
              <a:schemeClr val="accent1"/>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ser...'!$L$53:$L$60</c:f>
              <c:numCache>
                <c:formatCode>0.0</c:formatCode>
                <c:ptCount val="8"/>
                <c:pt idx="0">
                  <c:v>104.54</c:v>
                </c:pt>
                <c:pt idx="1">
                  <c:v>103.06</c:v>
                </c:pt>
                <c:pt idx="2">
                  <c:v>104.47</c:v>
                </c:pt>
                <c:pt idx="3">
                  <c:v>106.46</c:v>
                </c:pt>
                <c:pt idx="4">
                  <c:v>112.92</c:v>
                </c:pt>
                <c:pt idx="5">
                  <c:v>98.29</c:v>
                </c:pt>
                <c:pt idx="6">
                  <c:v>103.37</c:v>
                </c:pt>
                <c:pt idx="7">
                  <c:v>108.47</c:v>
                </c:pt>
              </c:numCache>
            </c:numRef>
          </c:val>
          <c:extLst>
            <c:ext xmlns:c16="http://schemas.microsoft.com/office/drawing/2014/chart" uri="{C3380CC4-5D6E-409C-BE32-E72D297353CC}">
              <c16:uniqueId val="{00000000-5C05-480A-9219-F471B4A17ABF}"/>
            </c:ext>
          </c:extLst>
        </c:ser>
        <c:ser>
          <c:idx val="1"/>
          <c:order val="1"/>
          <c:tx>
            <c:strRef>
              <c:f>'Financial and insurance ser...'!$K$7</c:f>
              <c:strCache>
                <c:ptCount val="1"/>
                <c:pt idx="0">
                  <c:v>Previous week (ending 20 Feb 2021)</c:v>
                </c:pt>
              </c:strCache>
            </c:strRef>
          </c:tx>
          <c:spPr>
            <a:solidFill>
              <a:schemeClr val="accent2"/>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ser...'!$L$62:$L$69</c:f>
              <c:numCache>
                <c:formatCode>0.0</c:formatCode>
                <c:ptCount val="8"/>
                <c:pt idx="0">
                  <c:v>104.53</c:v>
                </c:pt>
                <c:pt idx="1">
                  <c:v>103.43</c:v>
                </c:pt>
                <c:pt idx="2">
                  <c:v>104.61</c:v>
                </c:pt>
                <c:pt idx="3">
                  <c:v>106.79</c:v>
                </c:pt>
                <c:pt idx="4">
                  <c:v>114.04</c:v>
                </c:pt>
                <c:pt idx="5">
                  <c:v>97.2</c:v>
                </c:pt>
                <c:pt idx="6">
                  <c:v>108.05</c:v>
                </c:pt>
                <c:pt idx="7">
                  <c:v>111.02</c:v>
                </c:pt>
              </c:numCache>
            </c:numRef>
          </c:val>
          <c:extLst>
            <c:ext xmlns:c16="http://schemas.microsoft.com/office/drawing/2014/chart" uri="{C3380CC4-5D6E-409C-BE32-E72D297353CC}">
              <c16:uniqueId val="{00000001-5C05-480A-9219-F471B4A17ABF}"/>
            </c:ext>
          </c:extLst>
        </c:ser>
        <c:ser>
          <c:idx val="2"/>
          <c:order val="2"/>
          <c:tx>
            <c:strRef>
              <c:f>'Financial and insurance ser...'!$K$8</c:f>
              <c:strCache>
                <c:ptCount val="1"/>
                <c:pt idx="0">
                  <c:v>This week (ending 27 Feb 2021)</c:v>
                </c:pt>
              </c:strCache>
            </c:strRef>
          </c:tx>
          <c:spPr>
            <a:solidFill>
              <a:srgbClr val="993366"/>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ser...'!$L$71:$L$78</c:f>
              <c:numCache>
                <c:formatCode>0.0</c:formatCode>
                <c:ptCount val="8"/>
                <c:pt idx="0">
                  <c:v>105.27</c:v>
                </c:pt>
                <c:pt idx="1">
                  <c:v>104.15</c:v>
                </c:pt>
                <c:pt idx="2">
                  <c:v>105.23</c:v>
                </c:pt>
                <c:pt idx="3">
                  <c:v>107</c:v>
                </c:pt>
                <c:pt idx="4">
                  <c:v>114.89</c:v>
                </c:pt>
                <c:pt idx="5">
                  <c:v>97.2</c:v>
                </c:pt>
                <c:pt idx="6">
                  <c:v>108.75</c:v>
                </c:pt>
                <c:pt idx="7">
                  <c:v>111.21</c:v>
                </c:pt>
              </c:numCache>
            </c:numRef>
          </c:val>
          <c:extLst>
            <c:ext xmlns:c16="http://schemas.microsoft.com/office/drawing/2014/chart" uri="{C3380CC4-5D6E-409C-BE32-E72D297353CC}">
              <c16:uniqueId val="{00000002-5C05-480A-9219-F471B4A17AB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'Financial and insurance ser...'!$K$4</c:f>
              <c:strCache>
                <c:ptCount val="1"/>
                <c:pt idx="0">
                  <c:v>Previous month (week ending 30 Jan 2021)</c:v>
                </c:pt>
              </c:strCache>
            </c:strRef>
          </c:tx>
          <c:spPr>
            <a:solidFill>
              <a:schemeClr val="accent1"/>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ser...'!$L$82:$L$89</c:f>
              <c:numCache>
                <c:formatCode>0.0</c:formatCode>
                <c:ptCount val="8"/>
                <c:pt idx="0">
                  <c:v>104.17</c:v>
                </c:pt>
                <c:pt idx="1">
                  <c:v>103.72</c:v>
                </c:pt>
                <c:pt idx="2">
                  <c:v>102.47</c:v>
                </c:pt>
                <c:pt idx="3">
                  <c:v>105.15</c:v>
                </c:pt>
                <c:pt idx="4">
                  <c:v>107.05</c:v>
                </c:pt>
                <c:pt idx="5">
                  <c:v>102.52</c:v>
                </c:pt>
                <c:pt idx="6">
                  <c:v>103.4</c:v>
                </c:pt>
                <c:pt idx="7">
                  <c:v>100.62</c:v>
                </c:pt>
              </c:numCache>
            </c:numRef>
          </c:val>
          <c:extLst>
            <c:ext xmlns:c16="http://schemas.microsoft.com/office/drawing/2014/chart" uri="{C3380CC4-5D6E-409C-BE32-E72D297353CC}">
              <c16:uniqueId val="{00000000-05CB-4359-92B8-8A32ECB58CD3}"/>
            </c:ext>
          </c:extLst>
        </c:ser>
        <c:ser>
          <c:idx val="1"/>
          <c:order val="1"/>
          <c:tx>
            <c:strRef>
              <c:f>'Financial and insurance ser...'!$K$7</c:f>
              <c:strCache>
                <c:ptCount val="1"/>
                <c:pt idx="0">
                  <c:v>Previous week (ending 20 Feb 2021)</c:v>
                </c:pt>
              </c:strCache>
            </c:strRef>
          </c:tx>
          <c:spPr>
            <a:solidFill>
              <a:schemeClr val="accent2"/>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ser...'!$L$91:$L$98</c:f>
              <c:numCache>
                <c:formatCode>0.0</c:formatCode>
                <c:ptCount val="8"/>
                <c:pt idx="0">
                  <c:v>104.81</c:v>
                </c:pt>
                <c:pt idx="1">
                  <c:v>104.44</c:v>
                </c:pt>
                <c:pt idx="2">
                  <c:v>103.36</c:v>
                </c:pt>
                <c:pt idx="3">
                  <c:v>106.27</c:v>
                </c:pt>
                <c:pt idx="4">
                  <c:v>107.49</c:v>
                </c:pt>
                <c:pt idx="5">
                  <c:v>102.89</c:v>
                </c:pt>
                <c:pt idx="6">
                  <c:v>106.02</c:v>
                </c:pt>
                <c:pt idx="7">
                  <c:v>102.7</c:v>
                </c:pt>
              </c:numCache>
            </c:numRef>
          </c:val>
          <c:extLst>
            <c:ext xmlns:c16="http://schemas.microsoft.com/office/drawing/2014/chart" uri="{C3380CC4-5D6E-409C-BE32-E72D297353CC}">
              <c16:uniqueId val="{00000001-05CB-4359-92B8-8A32ECB58CD3}"/>
            </c:ext>
          </c:extLst>
        </c:ser>
        <c:ser>
          <c:idx val="2"/>
          <c:order val="2"/>
          <c:tx>
            <c:strRef>
              <c:f>'Financial and insurance ser...'!$K$8</c:f>
              <c:strCache>
                <c:ptCount val="1"/>
                <c:pt idx="0">
                  <c:v>This week (ending 27 Feb 2021)</c:v>
                </c:pt>
              </c:strCache>
            </c:strRef>
          </c:tx>
          <c:spPr>
            <a:solidFill>
              <a:srgbClr val="993366"/>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ser...'!$L$100:$L$107</c:f>
              <c:numCache>
                <c:formatCode>0.0</c:formatCode>
                <c:ptCount val="8"/>
                <c:pt idx="0">
                  <c:v>105.42</c:v>
                </c:pt>
                <c:pt idx="1">
                  <c:v>105.01</c:v>
                </c:pt>
                <c:pt idx="2">
                  <c:v>104.02</c:v>
                </c:pt>
                <c:pt idx="3">
                  <c:v>106.32</c:v>
                </c:pt>
                <c:pt idx="4">
                  <c:v>108.04</c:v>
                </c:pt>
                <c:pt idx="5">
                  <c:v>102.89</c:v>
                </c:pt>
                <c:pt idx="6">
                  <c:v>106.2</c:v>
                </c:pt>
                <c:pt idx="7">
                  <c:v>102.73</c:v>
                </c:pt>
              </c:numCache>
            </c:numRef>
          </c:val>
          <c:extLst>
            <c:ext xmlns:c16="http://schemas.microsoft.com/office/drawing/2014/chart" uri="{C3380CC4-5D6E-409C-BE32-E72D297353CC}">
              <c16:uniqueId val="{00000002-05CB-4359-92B8-8A32ECB58CD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'Financial and insurance ser...'!$K$4</c:f>
              <c:strCache>
                <c:ptCount val="1"/>
                <c:pt idx="0">
                  <c:v>Previous month (week ending 30 Jan 2021)</c:v>
                </c:pt>
              </c:strCache>
            </c:strRef>
          </c:tx>
          <c:spPr>
            <a:solidFill>
              <a:schemeClr val="accent1"/>
            </a:solidFill>
            <a:ln>
              <a:noFill/>
            </a:ln>
            <a:effectLst/>
          </c:spPr>
          <c:invertIfNegative val="0"/>
          <c:cat>
            <c:strRef>
              <c:f>'Financial and insurance ser...'!$K$24:$K$30</c:f>
              <c:strCache>
                <c:ptCount val="7"/>
                <c:pt idx="0">
                  <c:v>Aged 15-19</c:v>
                </c:pt>
                <c:pt idx="1">
                  <c:v>Aged 20-29</c:v>
                </c:pt>
                <c:pt idx="2">
                  <c:v>Aged 30-39</c:v>
                </c:pt>
                <c:pt idx="3">
                  <c:v>Aged 40-49</c:v>
                </c:pt>
                <c:pt idx="4">
                  <c:v>Aged 50-59</c:v>
                </c:pt>
                <c:pt idx="5">
                  <c:v>Aged 60-69</c:v>
                </c:pt>
                <c:pt idx="6">
                  <c:v>Aged 70+</c:v>
                </c:pt>
              </c:strCache>
            </c:strRef>
          </c:cat>
          <c:val>
            <c:numRef>
              <c:f>'Financial and insurance ser...'!$L$24:$L$30</c:f>
              <c:numCache>
                <c:formatCode>0.0</c:formatCode>
                <c:ptCount val="7"/>
                <c:pt idx="0">
                  <c:v>131.58000000000001</c:v>
                </c:pt>
                <c:pt idx="1">
                  <c:v>103.54</c:v>
                </c:pt>
                <c:pt idx="2">
                  <c:v>104</c:v>
                </c:pt>
                <c:pt idx="3">
                  <c:v>105.83</c:v>
                </c:pt>
                <c:pt idx="4">
                  <c:v>107.12</c:v>
                </c:pt>
                <c:pt idx="5">
                  <c:v>108.42</c:v>
                </c:pt>
                <c:pt idx="6">
                  <c:v>113.78</c:v>
                </c:pt>
              </c:numCache>
            </c:numRef>
          </c:val>
          <c:extLst>
            <c:ext xmlns:c16="http://schemas.microsoft.com/office/drawing/2014/chart" uri="{C3380CC4-5D6E-409C-BE32-E72D297353CC}">
              <c16:uniqueId val="{00000000-A480-4B8E-B971-5CB06ADEDF1C}"/>
            </c:ext>
          </c:extLst>
        </c:ser>
        <c:ser>
          <c:idx val="1"/>
          <c:order val="1"/>
          <c:tx>
            <c:strRef>
              <c:f>'Financial and insurance ser...'!$K$7</c:f>
              <c:strCache>
                <c:ptCount val="1"/>
                <c:pt idx="0">
                  <c:v>Previous week (ending 20 Feb 2021)</c:v>
                </c:pt>
              </c:strCache>
            </c:strRef>
          </c:tx>
          <c:spPr>
            <a:solidFill>
              <a:schemeClr val="accent2"/>
            </a:solidFill>
            <a:ln>
              <a:noFill/>
            </a:ln>
            <a:effectLst/>
          </c:spPr>
          <c:invertIfNegative val="0"/>
          <c:cat>
            <c:strRef>
              <c:f>'Financial and insurance ser...'!$K$24:$K$30</c:f>
              <c:strCache>
                <c:ptCount val="7"/>
                <c:pt idx="0">
                  <c:v>Aged 15-19</c:v>
                </c:pt>
                <c:pt idx="1">
                  <c:v>Aged 20-29</c:v>
                </c:pt>
                <c:pt idx="2">
                  <c:v>Aged 30-39</c:v>
                </c:pt>
                <c:pt idx="3">
                  <c:v>Aged 40-49</c:v>
                </c:pt>
                <c:pt idx="4">
                  <c:v>Aged 50-59</c:v>
                </c:pt>
                <c:pt idx="5">
                  <c:v>Aged 60-69</c:v>
                </c:pt>
                <c:pt idx="6">
                  <c:v>Aged 70+</c:v>
                </c:pt>
              </c:strCache>
            </c:strRef>
          </c:cat>
          <c:val>
            <c:numRef>
              <c:f>'Financial and insurance ser...'!$L$33:$L$39</c:f>
              <c:numCache>
                <c:formatCode>0.0</c:formatCode>
                <c:ptCount val="7"/>
                <c:pt idx="0">
                  <c:v>129.31</c:v>
                </c:pt>
                <c:pt idx="1">
                  <c:v>104.54</c:v>
                </c:pt>
                <c:pt idx="2">
                  <c:v>104.78</c:v>
                </c:pt>
                <c:pt idx="3">
                  <c:v>106.38</c:v>
                </c:pt>
                <c:pt idx="4">
                  <c:v>107.69</c:v>
                </c:pt>
                <c:pt idx="5">
                  <c:v>108.96</c:v>
                </c:pt>
                <c:pt idx="6">
                  <c:v>112.68</c:v>
                </c:pt>
              </c:numCache>
            </c:numRef>
          </c:val>
          <c:extLst>
            <c:ext xmlns:c16="http://schemas.microsoft.com/office/drawing/2014/chart" uri="{C3380CC4-5D6E-409C-BE32-E72D297353CC}">
              <c16:uniqueId val="{00000001-A480-4B8E-B971-5CB06ADEDF1C}"/>
            </c:ext>
          </c:extLst>
        </c:ser>
        <c:ser>
          <c:idx val="2"/>
          <c:order val="2"/>
          <c:tx>
            <c:strRef>
              <c:f>'Financial and insurance ser...'!$K$8</c:f>
              <c:strCache>
                <c:ptCount val="1"/>
                <c:pt idx="0">
                  <c:v>This week (ending 27 Feb 2021)</c:v>
                </c:pt>
              </c:strCache>
            </c:strRef>
          </c:tx>
          <c:spPr>
            <a:solidFill>
              <a:srgbClr val="993366"/>
            </a:solidFill>
            <a:ln>
              <a:noFill/>
            </a:ln>
            <a:effectLst/>
          </c:spPr>
          <c:invertIfNegative val="0"/>
          <c:cat>
            <c:strRef>
              <c:f>'Financial and insurance ser...'!$K$24:$K$30</c:f>
              <c:strCache>
                <c:ptCount val="7"/>
                <c:pt idx="0">
                  <c:v>Aged 15-19</c:v>
                </c:pt>
                <c:pt idx="1">
                  <c:v>Aged 20-29</c:v>
                </c:pt>
                <c:pt idx="2">
                  <c:v>Aged 30-39</c:v>
                </c:pt>
                <c:pt idx="3">
                  <c:v>Aged 40-49</c:v>
                </c:pt>
                <c:pt idx="4">
                  <c:v>Aged 50-59</c:v>
                </c:pt>
                <c:pt idx="5">
                  <c:v>Aged 60-69</c:v>
                </c:pt>
                <c:pt idx="6">
                  <c:v>Aged 70+</c:v>
                </c:pt>
              </c:strCache>
            </c:strRef>
          </c:cat>
          <c:val>
            <c:numRef>
              <c:f>'Financial and insurance ser...'!$L$42:$L$48</c:f>
              <c:numCache>
                <c:formatCode>0.0</c:formatCode>
                <c:ptCount val="7"/>
                <c:pt idx="0">
                  <c:v>135.13</c:v>
                </c:pt>
                <c:pt idx="1">
                  <c:v>105.16</c:v>
                </c:pt>
                <c:pt idx="2">
                  <c:v>105.38</c:v>
                </c:pt>
                <c:pt idx="3">
                  <c:v>106.98</c:v>
                </c:pt>
                <c:pt idx="4">
                  <c:v>108.29</c:v>
                </c:pt>
                <c:pt idx="5">
                  <c:v>109.65</c:v>
                </c:pt>
                <c:pt idx="6">
                  <c:v>113.13</c:v>
                </c:pt>
              </c:numCache>
            </c:numRef>
          </c:val>
          <c:extLst>
            <c:ext xmlns:c16="http://schemas.microsoft.com/office/drawing/2014/chart" uri="{C3380CC4-5D6E-409C-BE32-E72D297353CC}">
              <c16:uniqueId val="{00000002-A480-4B8E-B971-5CB06ADEDF1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'Financial and insurance ser...'!$K$110:$K$256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'Financial and insurance ser...'!$L$110:$L$256</c:f>
              <c:numCache>
                <c:formatCode>0.0</c:formatCode>
                <c:ptCount val="147"/>
                <c:pt idx="0">
                  <c:v>100</c:v>
                </c:pt>
                <c:pt idx="1">
                  <c:v>100.21210000000001</c:v>
                </c:pt>
                <c:pt idx="2">
                  <c:v>99.2911</c:v>
                </c:pt>
                <c:pt idx="3">
                  <c:v>98.736699999999999</c:v>
                </c:pt>
                <c:pt idx="4">
                  <c:v>99.366699999999994</c:v>
                </c:pt>
                <c:pt idx="5">
                  <c:v>99.697000000000003</c:v>
                </c:pt>
                <c:pt idx="6">
                  <c:v>99.864000000000004</c:v>
                </c:pt>
                <c:pt idx="7">
                  <c:v>100.3536</c:v>
                </c:pt>
                <c:pt idx="8">
                  <c:v>100.3139</c:v>
                </c:pt>
                <c:pt idx="9">
                  <c:v>100.43640000000001</c:v>
                </c:pt>
                <c:pt idx="10">
                  <c:v>100.7972</c:v>
                </c:pt>
                <c:pt idx="11">
                  <c:v>100.9712</c:v>
                </c:pt>
                <c:pt idx="12">
                  <c:v>101.0904</c:v>
                </c:pt>
                <c:pt idx="13">
                  <c:v>100.9936</c:v>
                </c:pt>
                <c:pt idx="14">
                  <c:v>100.9277</c:v>
                </c:pt>
                <c:pt idx="15">
                  <c:v>100.0312</c:v>
                </c:pt>
                <c:pt idx="16">
                  <c:v>100.4875</c:v>
                </c:pt>
                <c:pt idx="17">
                  <c:v>103.3853</c:v>
                </c:pt>
                <c:pt idx="18">
                  <c:v>103.381</c:v>
                </c:pt>
                <c:pt idx="19">
                  <c:v>103.158</c:v>
                </c:pt>
                <c:pt idx="20">
                  <c:v>103.059</c:v>
                </c:pt>
                <c:pt idx="21">
                  <c:v>102.9004</c:v>
                </c:pt>
                <c:pt idx="22">
                  <c:v>103.075</c:v>
                </c:pt>
                <c:pt idx="23">
                  <c:v>103.1044</c:v>
                </c:pt>
                <c:pt idx="24">
                  <c:v>103.1848</c:v>
                </c:pt>
                <c:pt idx="25">
                  <c:v>103.0624</c:v>
                </c:pt>
                <c:pt idx="26">
                  <c:v>103.38930000000001</c:v>
                </c:pt>
                <c:pt idx="27">
                  <c:v>103.7796</c:v>
                </c:pt>
                <c:pt idx="28">
                  <c:v>103.59739999999999</c:v>
                </c:pt>
                <c:pt idx="29">
                  <c:v>102.8214</c:v>
                </c:pt>
                <c:pt idx="30">
                  <c:v>103.0257</c:v>
                </c:pt>
                <c:pt idx="31">
                  <c:v>103.3734</c:v>
                </c:pt>
                <c:pt idx="32">
                  <c:v>103.6093</c:v>
                </c:pt>
                <c:pt idx="33">
                  <c:v>103.6093</c:v>
                </c:pt>
                <c:pt idx="34">
                  <c:v>102.54130000000001</c:v>
                </c:pt>
                <c:pt idx="35">
                  <c:v>103.6567</c:v>
                </c:pt>
                <c:pt idx="36">
                  <c:v>104.851</c:v>
                </c:pt>
                <c:pt idx="37">
                  <c:v>104.8935</c:v>
                </c:pt>
                <c:pt idx="38">
                  <c:v>105.0322</c:v>
                </c:pt>
                <c:pt idx="39">
                  <c:v>105.6484</c:v>
                </c:pt>
                <c:pt idx="40">
                  <c:v>105.4845</c:v>
                </c:pt>
                <c:pt idx="41">
                  <c:v>104.2407</c:v>
                </c:pt>
                <c:pt idx="42">
                  <c:v>103.00190000000001</c:v>
                </c:pt>
                <c:pt idx="43">
                  <c:v>103.7358</c:v>
                </c:pt>
                <c:pt idx="44">
                  <c:v>104.5218</c:v>
                </c:pt>
                <c:pt idx="45">
                  <c:v>105.05070000000001</c:v>
                </c:pt>
                <c:pt idx="46">
                  <c:v>105.25190000000001</c:v>
                </c:pt>
                <c:pt idx="47">
                  <c:v>105.4807</c:v>
                </c:pt>
                <c:pt idx="48">
                  <c:v>106.07170000000001</c:v>
                </c:pt>
                <c:pt idx="49">
                  <c:v>105.788</c:v>
                </c:pt>
                <c:pt idx="50">
                  <c:v>106.4572</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50C-409F-A048-6D7BDC3E6CC2}"/>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'Financial and insurance ser...'!$K$110:$K$256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'Financial and insurance ser...'!$L$258:$L$404</c:f>
              <c:numCache>
                <c:formatCode>0.0</c:formatCode>
                <c:ptCount val="147"/>
                <c:pt idx="0">
                  <c:v>100</c:v>
                </c:pt>
                <c:pt idx="1">
                  <c:v>106.8707</c:v>
                </c:pt>
                <c:pt idx="2">
                  <c:v>107.5685</c:v>
                </c:pt>
                <c:pt idx="3">
                  <c:v>99.2136</c:v>
                </c:pt>
                <c:pt idx="4">
                  <c:v>96.455600000000004</c:v>
                </c:pt>
                <c:pt idx="5">
                  <c:v>93.771100000000004</c:v>
                </c:pt>
                <c:pt idx="6">
                  <c:v>89.2744</c:v>
                </c:pt>
                <c:pt idx="7">
                  <c:v>90.144499999999994</c:v>
                </c:pt>
                <c:pt idx="8">
                  <c:v>88.938400000000001</c:v>
                </c:pt>
                <c:pt idx="9">
                  <c:v>89.285600000000002</c:v>
                </c:pt>
                <c:pt idx="10">
                  <c:v>90.514200000000002</c:v>
                </c:pt>
                <c:pt idx="11">
                  <c:v>92.015600000000006</c:v>
                </c:pt>
                <c:pt idx="12">
                  <c:v>91.754800000000003</c:v>
                </c:pt>
                <c:pt idx="13">
                  <c:v>91.757199999999997</c:v>
                </c:pt>
                <c:pt idx="14">
                  <c:v>92.321200000000005</c:v>
                </c:pt>
                <c:pt idx="15">
                  <c:v>91.338499999999996</c:v>
                </c:pt>
                <c:pt idx="16">
                  <c:v>92.678299999999993</c:v>
                </c:pt>
                <c:pt idx="17">
                  <c:v>94.734399999999994</c:v>
                </c:pt>
                <c:pt idx="18">
                  <c:v>94.889099999999999</c:v>
                </c:pt>
                <c:pt idx="19">
                  <c:v>93.0839</c:v>
                </c:pt>
                <c:pt idx="20">
                  <c:v>92.433400000000006</c:v>
                </c:pt>
                <c:pt idx="21">
                  <c:v>93.903400000000005</c:v>
                </c:pt>
                <c:pt idx="22">
                  <c:v>94.024500000000003</c:v>
                </c:pt>
                <c:pt idx="23">
                  <c:v>94.278700000000001</c:v>
                </c:pt>
                <c:pt idx="24">
                  <c:v>94.635499999999993</c:v>
                </c:pt>
                <c:pt idx="25">
                  <c:v>96.266499999999994</c:v>
                </c:pt>
                <c:pt idx="26">
                  <c:v>104.9577</c:v>
                </c:pt>
                <c:pt idx="27">
                  <c:v>125.36620000000001</c:v>
                </c:pt>
                <c:pt idx="28">
                  <c:v>117.2453</c:v>
                </c:pt>
                <c:pt idx="29">
                  <c:v>94.867800000000003</c:v>
                </c:pt>
                <c:pt idx="30">
                  <c:v>94.034999999999997</c:v>
                </c:pt>
                <c:pt idx="31">
                  <c:v>93.857900000000001</c:v>
                </c:pt>
                <c:pt idx="32">
                  <c:v>92.608199999999997</c:v>
                </c:pt>
                <c:pt idx="33">
                  <c:v>92.687700000000007</c:v>
                </c:pt>
                <c:pt idx="34">
                  <c:v>92.995400000000004</c:v>
                </c:pt>
                <c:pt idx="35">
                  <c:v>93.9923</c:v>
                </c:pt>
                <c:pt idx="36">
                  <c:v>96.424099999999996</c:v>
                </c:pt>
                <c:pt idx="37">
                  <c:v>102.03660000000001</c:v>
                </c:pt>
                <c:pt idx="38">
                  <c:v>102.64190000000001</c:v>
                </c:pt>
                <c:pt idx="39">
                  <c:v>105.9111</c:v>
                </c:pt>
                <c:pt idx="40">
                  <c:v>109.2312</c:v>
                </c:pt>
                <c:pt idx="41">
                  <c:v>98.572100000000006</c:v>
                </c:pt>
                <c:pt idx="42">
                  <c:v>93.148099999999999</c:v>
                </c:pt>
                <c:pt idx="43">
                  <c:v>94.962599999999995</c:v>
                </c:pt>
                <c:pt idx="44">
                  <c:v>95.289299999999997</c:v>
                </c:pt>
                <c:pt idx="45">
                  <c:v>95.4041</c:v>
                </c:pt>
                <c:pt idx="46">
                  <c:v>96.375</c:v>
                </c:pt>
                <c:pt idx="47">
                  <c:v>99.46</c:v>
                </c:pt>
                <c:pt idx="48">
                  <c:v>99.858699999999999</c:v>
                </c:pt>
                <c:pt idx="49">
                  <c:v>99.296300000000002</c:v>
                </c:pt>
                <c:pt idx="50">
                  <c:v>99.566999999999993</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950C-409F-A048-6D7BDC3E6CC2}"/>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10"/>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'Rental, hiring and real est...'!$K$4</c:f>
              <c:strCache>
                <c:ptCount val="1"/>
                <c:pt idx="0">
                  <c:v>Previous month (week ending 30 Jan 2021)</c:v>
                </c:pt>
              </c:strCache>
            </c:strRef>
          </c:tx>
          <c:spPr>
            <a:solidFill>
              <a:schemeClr val="accent1"/>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est...'!$L$53:$L$60</c:f>
              <c:numCache>
                <c:formatCode>0.0</c:formatCode>
                <c:ptCount val="8"/>
                <c:pt idx="0">
                  <c:v>93.37</c:v>
                </c:pt>
                <c:pt idx="1">
                  <c:v>92.25</c:v>
                </c:pt>
                <c:pt idx="2">
                  <c:v>95.26</c:v>
                </c:pt>
                <c:pt idx="3">
                  <c:v>92.3</c:v>
                </c:pt>
                <c:pt idx="4">
                  <c:v>95.28</c:v>
                </c:pt>
                <c:pt idx="5">
                  <c:v>95.06</c:v>
                </c:pt>
                <c:pt idx="6">
                  <c:v>86.61</c:v>
                </c:pt>
                <c:pt idx="7">
                  <c:v>85.26</c:v>
                </c:pt>
              </c:numCache>
            </c:numRef>
          </c:val>
          <c:extLst>
            <c:ext xmlns:c16="http://schemas.microsoft.com/office/drawing/2014/chart" uri="{C3380CC4-5D6E-409C-BE32-E72D297353CC}">
              <c16:uniqueId val="{00000000-8FFB-4F86-A713-E718A36CB388}"/>
            </c:ext>
          </c:extLst>
        </c:ser>
        <c:ser>
          <c:idx val="1"/>
          <c:order val="1"/>
          <c:tx>
            <c:strRef>
              <c:f>'Rental, hiring and real est...'!$K$7</c:f>
              <c:strCache>
                <c:ptCount val="1"/>
                <c:pt idx="0">
                  <c:v>Previous week (ending 20 Feb 2021)</c:v>
                </c:pt>
              </c:strCache>
            </c:strRef>
          </c:tx>
          <c:spPr>
            <a:solidFill>
              <a:schemeClr val="accent2"/>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est...'!$L$62:$L$69</c:f>
              <c:numCache>
                <c:formatCode>0.0</c:formatCode>
                <c:ptCount val="8"/>
                <c:pt idx="0">
                  <c:v>92.96</c:v>
                </c:pt>
                <c:pt idx="1">
                  <c:v>92.62</c:v>
                </c:pt>
                <c:pt idx="2">
                  <c:v>95.12</c:v>
                </c:pt>
                <c:pt idx="3">
                  <c:v>92.76</c:v>
                </c:pt>
                <c:pt idx="4">
                  <c:v>97.36</c:v>
                </c:pt>
                <c:pt idx="5">
                  <c:v>97.39</c:v>
                </c:pt>
                <c:pt idx="6">
                  <c:v>90.85</c:v>
                </c:pt>
                <c:pt idx="7">
                  <c:v>89.7</c:v>
                </c:pt>
              </c:numCache>
            </c:numRef>
          </c:val>
          <c:extLst>
            <c:ext xmlns:c16="http://schemas.microsoft.com/office/drawing/2014/chart" uri="{C3380CC4-5D6E-409C-BE32-E72D297353CC}">
              <c16:uniqueId val="{00000001-8FFB-4F86-A713-E718A36CB388}"/>
            </c:ext>
          </c:extLst>
        </c:ser>
        <c:ser>
          <c:idx val="2"/>
          <c:order val="2"/>
          <c:tx>
            <c:strRef>
              <c:f>'Rental, hiring and real est...'!$K$8</c:f>
              <c:strCache>
                <c:ptCount val="1"/>
                <c:pt idx="0">
                  <c:v>This week (ending 27 Feb 2021)</c:v>
                </c:pt>
              </c:strCache>
            </c:strRef>
          </c:tx>
          <c:spPr>
            <a:solidFill>
              <a:srgbClr val="993366"/>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est...'!$L$71:$L$78</c:f>
              <c:numCache>
                <c:formatCode>0.0</c:formatCode>
                <c:ptCount val="8"/>
                <c:pt idx="0">
                  <c:v>94.18</c:v>
                </c:pt>
                <c:pt idx="1">
                  <c:v>93.12</c:v>
                </c:pt>
                <c:pt idx="2">
                  <c:v>96.38</c:v>
                </c:pt>
                <c:pt idx="3">
                  <c:v>93.88</c:v>
                </c:pt>
                <c:pt idx="4">
                  <c:v>99.26</c:v>
                </c:pt>
                <c:pt idx="5">
                  <c:v>99.22</c:v>
                </c:pt>
                <c:pt idx="6">
                  <c:v>91.08</c:v>
                </c:pt>
                <c:pt idx="7">
                  <c:v>91.63</c:v>
                </c:pt>
              </c:numCache>
            </c:numRef>
          </c:val>
          <c:extLst>
            <c:ext xmlns:c16="http://schemas.microsoft.com/office/drawing/2014/chart" uri="{C3380CC4-5D6E-409C-BE32-E72D297353CC}">
              <c16:uniqueId val="{00000002-8FFB-4F86-A713-E718A36CB38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'Rental, hiring and real est...'!$K$4</c:f>
              <c:strCache>
                <c:ptCount val="1"/>
                <c:pt idx="0">
                  <c:v>Previous month (week ending 30 Jan 2021)</c:v>
                </c:pt>
              </c:strCache>
            </c:strRef>
          </c:tx>
          <c:spPr>
            <a:solidFill>
              <a:schemeClr val="accent1"/>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est...'!$L$82:$L$89</c:f>
              <c:numCache>
                <c:formatCode>0.0</c:formatCode>
                <c:ptCount val="8"/>
                <c:pt idx="0">
                  <c:v>92.86</c:v>
                </c:pt>
                <c:pt idx="1">
                  <c:v>92.25</c:v>
                </c:pt>
                <c:pt idx="2">
                  <c:v>94.87</c:v>
                </c:pt>
                <c:pt idx="3">
                  <c:v>93.58</c:v>
                </c:pt>
                <c:pt idx="4">
                  <c:v>90.75</c:v>
                </c:pt>
                <c:pt idx="5">
                  <c:v>97.57</c:v>
                </c:pt>
                <c:pt idx="6">
                  <c:v>90.84</c:v>
                </c:pt>
                <c:pt idx="7">
                  <c:v>86.66</c:v>
                </c:pt>
              </c:numCache>
            </c:numRef>
          </c:val>
          <c:extLst>
            <c:ext xmlns:c16="http://schemas.microsoft.com/office/drawing/2014/chart" uri="{C3380CC4-5D6E-409C-BE32-E72D297353CC}">
              <c16:uniqueId val="{00000000-AD61-4664-99F9-9A49CFF83067}"/>
            </c:ext>
          </c:extLst>
        </c:ser>
        <c:ser>
          <c:idx val="1"/>
          <c:order val="1"/>
          <c:tx>
            <c:strRef>
              <c:f>'Rental, hiring and real est...'!$K$7</c:f>
              <c:strCache>
                <c:ptCount val="1"/>
                <c:pt idx="0">
                  <c:v>Previous week (ending 20 Feb 2021)</c:v>
                </c:pt>
              </c:strCache>
            </c:strRef>
          </c:tx>
          <c:spPr>
            <a:solidFill>
              <a:schemeClr val="accent2"/>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est...'!$L$91:$L$98</c:f>
              <c:numCache>
                <c:formatCode>0.0</c:formatCode>
                <c:ptCount val="8"/>
                <c:pt idx="0">
                  <c:v>92.68</c:v>
                </c:pt>
                <c:pt idx="1">
                  <c:v>92.96</c:v>
                </c:pt>
                <c:pt idx="2">
                  <c:v>94.6</c:v>
                </c:pt>
                <c:pt idx="3">
                  <c:v>94.05</c:v>
                </c:pt>
                <c:pt idx="4">
                  <c:v>92.95</c:v>
                </c:pt>
                <c:pt idx="5">
                  <c:v>99.65</c:v>
                </c:pt>
                <c:pt idx="6">
                  <c:v>91.61</c:v>
                </c:pt>
                <c:pt idx="7">
                  <c:v>93.53</c:v>
                </c:pt>
              </c:numCache>
            </c:numRef>
          </c:val>
          <c:extLst>
            <c:ext xmlns:c16="http://schemas.microsoft.com/office/drawing/2014/chart" uri="{C3380CC4-5D6E-409C-BE32-E72D297353CC}">
              <c16:uniqueId val="{00000001-AD61-4664-99F9-9A49CFF83067}"/>
            </c:ext>
          </c:extLst>
        </c:ser>
        <c:ser>
          <c:idx val="2"/>
          <c:order val="2"/>
          <c:tx>
            <c:strRef>
              <c:f>'Rental, hiring and real est...'!$K$8</c:f>
              <c:strCache>
                <c:ptCount val="1"/>
                <c:pt idx="0">
                  <c:v>This week (ending 27 Feb 2021)</c:v>
                </c:pt>
              </c:strCache>
            </c:strRef>
          </c:tx>
          <c:spPr>
            <a:solidFill>
              <a:srgbClr val="993366"/>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est...'!$L$100:$L$107</c:f>
              <c:numCache>
                <c:formatCode>0.0</c:formatCode>
                <c:ptCount val="8"/>
                <c:pt idx="0">
                  <c:v>93.52</c:v>
                </c:pt>
                <c:pt idx="1">
                  <c:v>93.12</c:v>
                </c:pt>
                <c:pt idx="2">
                  <c:v>95.03</c:v>
                </c:pt>
                <c:pt idx="3">
                  <c:v>95.19</c:v>
                </c:pt>
                <c:pt idx="4">
                  <c:v>93.64</c:v>
                </c:pt>
                <c:pt idx="5">
                  <c:v>100.46</c:v>
                </c:pt>
                <c:pt idx="6">
                  <c:v>90.63</c:v>
                </c:pt>
                <c:pt idx="7">
                  <c:v>94.33</c:v>
                </c:pt>
              </c:numCache>
            </c:numRef>
          </c:val>
          <c:extLst>
            <c:ext xmlns:c16="http://schemas.microsoft.com/office/drawing/2014/chart" uri="{C3380CC4-5D6E-409C-BE32-E72D297353CC}">
              <c16:uniqueId val="{00000002-AD61-4664-99F9-9A49CFF8306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'Rental, hiring and real est...'!$K$4</c:f>
              <c:strCache>
                <c:ptCount val="1"/>
                <c:pt idx="0">
                  <c:v>Previous month (week ending 30 Jan 2021)</c:v>
                </c:pt>
              </c:strCache>
            </c:strRef>
          </c:tx>
          <c:spPr>
            <a:solidFill>
              <a:schemeClr val="accent1"/>
            </a:solidFill>
            <a:ln>
              <a:noFill/>
            </a:ln>
            <a:effectLst/>
          </c:spPr>
          <c:invertIfNegative val="0"/>
          <c:cat>
            <c:strRef>
              <c:f>'Rental, hiring and real est...'!$K$24:$K$30</c:f>
              <c:strCache>
                <c:ptCount val="7"/>
                <c:pt idx="0">
                  <c:v>Aged 15-19</c:v>
                </c:pt>
                <c:pt idx="1">
                  <c:v>Aged 20-29</c:v>
                </c:pt>
                <c:pt idx="2">
                  <c:v>Aged 30-39</c:v>
                </c:pt>
                <c:pt idx="3">
                  <c:v>Aged 40-49</c:v>
                </c:pt>
                <c:pt idx="4">
                  <c:v>Aged 50-59</c:v>
                </c:pt>
                <c:pt idx="5">
                  <c:v>Aged 60-69</c:v>
                </c:pt>
                <c:pt idx="6">
                  <c:v>Aged 70+</c:v>
                </c:pt>
              </c:strCache>
            </c:strRef>
          </c:cat>
          <c:val>
            <c:numRef>
              <c:f>'Rental, hiring and real est...'!$L$24:$L$30</c:f>
              <c:numCache>
                <c:formatCode>0.0</c:formatCode>
                <c:ptCount val="7"/>
                <c:pt idx="0">
                  <c:v>121.72</c:v>
                </c:pt>
                <c:pt idx="1">
                  <c:v>91.53</c:v>
                </c:pt>
                <c:pt idx="2">
                  <c:v>93.42</c:v>
                </c:pt>
                <c:pt idx="3">
                  <c:v>94.54</c:v>
                </c:pt>
                <c:pt idx="4">
                  <c:v>97.06</c:v>
                </c:pt>
                <c:pt idx="5">
                  <c:v>97.83</c:v>
                </c:pt>
                <c:pt idx="6">
                  <c:v>103.6</c:v>
                </c:pt>
              </c:numCache>
            </c:numRef>
          </c:val>
          <c:extLst>
            <c:ext xmlns:c16="http://schemas.microsoft.com/office/drawing/2014/chart" uri="{C3380CC4-5D6E-409C-BE32-E72D297353CC}">
              <c16:uniqueId val="{00000000-5FA2-467F-8C0A-6BC4E916405E}"/>
            </c:ext>
          </c:extLst>
        </c:ser>
        <c:ser>
          <c:idx val="1"/>
          <c:order val="1"/>
          <c:tx>
            <c:strRef>
              <c:f>'Rental, hiring and real est...'!$K$7</c:f>
              <c:strCache>
                <c:ptCount val="1"/>
                <c:pt idx="0">
                  <c:v>Previous week (ending 20 Feb 2021)</c:v>
                </c:pt>
              </c:strCache>
            </c:strRef>
          </c:tx>
          <c:spPr>
            <a:solidFill>
              <a:schemeClr val="accent2"/>
            </a:solidFill>
            <a:ln>
              <a:noFill/>
            </a:ln>
            <a:effectLst/>
          </c:spPr>
          <c:invertIfNegative val="0"/>
          <c:cat>
            <c:strRef>
              <c:f>'Rental, hiring and real est...'!$K$24:$K$30</c:f>
              <c:strCache>
                <c:ptCount val="7"/>
                <c:pt idx="0">
                  <c:v>Aged 15-19</c:v>
                </c:pt>
                <c:pt idx="1">
                  <c:v>Aged 20-29</c:v>
                </c:pt>
                <c:pt idx="2">
                  <c:v>Aged 30-39</c:v>
                </c:pt>
                <c:pt idx="3">
                  <c:v>Aged 40-49</c:v>
                </c:pt>
                <c:pt idx="4">
                  <c:v>Aged 50-59</c:v>
                </c:pt>
                <c:pt idx="5">
                  <c:v>Aged 60-69</c:v>
                </c:pt>
                <c:pt idx="6">
                  <c:v>Aged 70+</c:v>
                </c:pt>
              </c:strCache>
            </c:strRef>
          </c:cat>
          <c:val>
            <c:numRef>
              <c:f>'Rental, hiring and real est...'!$L$33:$L$39</c:f>
              <c:numCache>
                <c:formatCode>0.0</c:formatCode>
                <c:ptCount val="7"/>
                <c:pt idx="0">
                  <c:v>122.82</c:v>
                </c:pt>
                <c:pt idx="1">
                  <c:v>92.03</c:v>
                </c:pt>
                <c:pt idx="2">
                  <c:v>94.38</c:v>
                </c:pt>
                <c:pt idx="3">
                  <c:v>95.21</c:v>
                </c:pt>
                <c:pt idx="4">
                  <c:v>97.66</c:v>
                </c:pt>
                <c:pt idx="5">
                  <c:v>98.84</c:v>
                </c:pt>
                <c:pt idx="6">
                  <c:v>103.56</c:v>
                </c:pt>
              </c:numCache>
            </c:numRef>
          </c:val>
          <c:extLst>
            <c:ext xmlns:c16="http://schemas.microsoft.com/office/drawing/2014/chart" uri="{C3380CC4-5D6E-409C-BE32-E72D297353CC}">
              <c16:uniqueId val="{00000001-5FA2-467F-8C0A-6BC4E916405E}"/>
            </c:ext>
          </c:extLst>
        </c:ser>
        <c:ser>
          <c:idx val="2"/>
          <c:order val="2"/>
          <c:tx>
            <c:strRef>
              <c:f>'Rental, hiring and real est...'!$K$8</c:f>
              <c:strCache>
                <c:ptCount val="1"/>
                <c:pt idx="0">
                  <c:v>This week (ending 27 Feb 2021)</c:v>
                </c:pt>
              </c:strCache>
            </c:strRef>
          </c:tx>
          <c:spPr>
            <a:solidFill>
              <a:srgbClr val="993366"/>
            </a:solidFill>
            <a:ln>
              <a:noFill/>
            </a:ln>
            <a:effectLst/>
          </c:spPr>
          <c:invertIfNegative val="0"/>
          <c:cat>
            <c:strRef>
              <c:f>'Rental, hiring and real est...'!$K$24:$K$30</c:f>
              <c:strCache>
                <c:ptCount val="7"/>
                <c:pt idx="0">
                  <c:v>Aged 15-19</c:v>
                </c:pt>
                <c:pt idx="1">
                  <c:v>Aged 20-29</c:v>
                </c:pt>
                <c:pt idx="2">
                  <c:v>Aged 30-39</c:v>
                </c:pt>
                <c:pt idx="3">
                  <c:v>Aged 40-49</c:v>
                </c:pt>
                <c:pt idx="4">
                  <c:v>Aged 50-59</c:v>
                </c:pt>
                <c:pt idx="5">
                  <c:v>Aged 60-69</c:v>
                </c:pt>
                <c:pt idx="6">
                  <c:v>Aged 70+</c:v>
                </c:pt>
              </c:strCache>
            </c:strRef>
          </c:cat>
          <c:val>
            <c:numRef>
              <c:f>'Rental, hiring and real est...'!$L$42:$L$48</c:f>
              <c:numCache>
                <c:formatCode>0.0</c:formatCode>
                <c:ptCount val="7"/>
                <c:pt idx="0">
                  <c:v>129.88</c:v>
                </c:pt>
                <c:pt idx="1">
                  <c:v>93.32</c:v>
                </c:pt>
                <c:pt idx="2">
                  <c:v>95.05</c:v>
                </c:pt>
                <c:pt idx="3">
                  <c:v>95.98</c:v>
                </c:pt>
                <c:pt idx="4">
                  <c:v>98.49</c:v>
                </c:pt>
                <c:pt idx="5">
                  <c:v>99.62</c:v>
                </c:pt>
                <c:pt idx="6">
                  <c:v>104.65</c:v>
                </c:pt>
              </c:numCache>
            </c:numRef>
          </c:val>
          <c:extLst>
            <c:ext xmlns:c16="http://schemas.microsoft.com/office/drawing/2014/chart" uri="{C3380CC4-5D6E-409C-BE32-E72D297353CC}">
              <c16:uniqueId val="{00000002-5FA2-467F-8C0A-6BC4E916405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'Rental, hiring and real est...'!$K$110:$K$256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'Rental, hiring and real est...'!$L$110:$L$256</c:f>
              <c:numCache>
                <c:formatCode>0.0</c:formatCode>
                <c:ptCount val="147"/>
                <c:pt idx="0">
                  <c:v>100</c:v>
                </c:pt>
                <c:pt idx="1">
                  <c:v>98.254199999999997</c:v>
                </c:pt>
                <c:pt idx="2">
                  <c:v>94.643299999999996</c:v>
                </c:pt>
                <c:pt idx="3">
                  <c:v>91.411600000000007</c:v>
                </c:pt>
                <c:pt idx="4">
                  <c:v>89.803899999999999</c:v>
                </c:pt>
                <c:pt idx="5">
                  <c:v>89.5809</c:v>
                </c:pt>
                <c:pt idx="6">
                  <c:v>89.915300000000002</c:v>
                </c:pt>
                <c:pt idx="7">
                  <c:v>90.445899999999995</c:v>
                </c:pt>
                <c:pt idx="8">
                  <c:v>91.234300000000005</c:v>
                </c:pt>
                <c:pt idx="9">
                  <c:v>91.712999999999994</c:v>
                </c:pt>
                <c:pt idx="10">
                  <c:v>91.933000000000007</c:v>
                </c:pt>
                <c:pt idx="11">
                  <c:v>92.407700000000006</c:v>
                </c:pt>
                <c:pt idx="12">
                  <c:v>92.450400000000002</c:v>
                </c:pt>
                <c:pt idx="13">
                  <c:v>92.511099999999999</c:v>
                </c:pt>
                <c:pt idx="14">
                  <c:v>92.662899999999993</c:v>
                </c:pt>
                <c:pt idx="15">
                  <c:v>92.941900000000004</c:v>
                </c:pt>
                <c:pt idx="16">
                  <c:v>94.069100000000006</c:v>
                </c:pt>
                <c:pt idx="17">
                  <c:v>95.132499999999993</c:v>
                </c:pt>
                <c:pt idx="18">
                  <c:v>95.260999999999996</c:v>
                </c:pt>
                <c:pt idx="19">
                  <c:v>94.7851</c:v>
                </c:pt>
                <c:pt idx="20">
                  <c:v>94.917699999999996</c:v>
                </c:pt>
                <c:pt idx="21">
                  <c:v>96.354699999999994</c:v>
                </c:pt>
                <c:pt idx="22">
                  <c:v>96.47</c:v>
                </c:pt>
                <c:pt idx="23">
                  <c:v>96.445400000000006</c:v>
                </c:pt>
                <c:pt idx="24">
                  <c:v>96.796499999999995</c:v>
                </c:pt>
                <c:pt idx="25">
                  <c:v>96.987499999999997</c:v>
                </c:pt>
                <c:pt idx="26">
                  <c:v>97.041700000000006</c:v>
                </c:pt>
                <c:pt idx="27">
                  <c:v>97.261899999999997</c:v>
                </c:pt>
                <c:pt idx="28">
                  <c:v>97.201899999999995</c:v>
                </c:pt>
                <c:pt idx="29">
                  <c:v>96.082700000000003</c:v>
                </c:pt>
                <c:pt idx="30">
                  <c:v>95.811599999999999</c:v>
                </c:pt>
                <c:pt idx="31">
                  <c:v>95.930800000000005</c:v>
                </c:pt>
                <c:pt idx="32">
                  <c:v>96.424999999999997</c:v>
                </c:pt>
                <c:pt idx="33">
                  <c:v>96.488200000000006</c:v>
                </c:pt>
                <c:pt idx="34">
                  <c:v>96.714200000000005</c:v>
                </c:pt>
                <c:pt idx="35">
                  <c:v>96.995599999999996</c:v>
                </c:pt>
                <c:pt idx="36">
                  <c:v>97.322000000000003</c:v>
                </c:pt>
                <c:pt idx="37">
                  <c:v>97.433700000000002</c:v>
                </c:pt>
                <c:pt idx="38">
                  <c:v>98.6447</c:v>
                </c:pt>
                <c:pt idx="39">
                  <c:v>99.499799999999993</c:v>
                </c:pt>
                <c:pt idx="40">
                  <c:v>99.201999999999998</c:v>
                </c:pt>
                <c:pt idx="41">
                  <c:v>95.896199999999993</c:v>
                </c:pt>
                <c:pt idx="42">
                  <c:v>92.953699999999998</c:v>
                </c:pt>
                <c:pt idx="43">
                  <c:v>93.558599999999998</c:v>
                </c:pt>
                <c:pt idx="44">
                  <c:v>95.382900000000006</c:v>
                </c:pt>
                <c:pt idx="45">
                  <c:v>95.490700000000004</c:v>
                </c:pt>
                <c:pt idx="46">
                  <c:v>95.269300000000001</c:v>
                </c:pt>
                <c:pt idx="47">
                  <c:v>96.2577</c:v>
                </c:pt>
                <c:pt idx="48">
                  <c:v>96.678299999999993</c:v>
                </c:pt>
                <c:pt idx="49">
                  <c:v>95.780100000000004</c:v>
                </c:pt>
                <c:pt idx="50">
                  <c:v>96.872100000000003</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3D4E-4B5B-95B2-8D5975976518}"/>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'Rental, hiring and real est...'!$K$110:$K$256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'Rental, hiring and real est...'!$L$258:$L$404</c:f>
              <c:numCache>
                <c:formatCode>0.0</c:formatCode>
                <c:ptCount val="147"/>
                <c:pt idx="0">
                  <c:v>100</c:v>
                </c:pt>
                <c:pt idx="1">
                  <c:v>98.785700000000006</c:v>
                </c:pt>
                <c:pt idx="2">
                  <c:v>97.737200000000001</c:v>
                </c:pt>
                <c:pt idx="3">
                  <c:v>96.91</c:v>
                </c:pt>
                <c:pt idx="4">
                  <c:v>93.511399999999995</c:v>
                </c:pt>
                <c:pt idx="5">
                  <c:v>93.02</c:v>
                </c:pt>
                <c:pt idx="6">
                  <c:v>94.651200000000003</c:v>
                </c:pt>
                <c:pt idx="7">
                  <c:v>95.202100000000002</c:v>
                </c:pt>
                <c:pt idx="8">
                  <c:v>89.952699999999993</c:v>
                </c:pt>
                <c:pt idx="9">
                  <c:v>89.258899999999997</c:v>
                </c:pt>
                <c:pt idx="10">
                  <c:v>88.009100000000004</c:v>
                </c:pt>
                <c:pt idx="11">
                  <c:v>89.548900000000003</c:v>
                </c:pt>
                <c:pt idx="12">
                  <c:v>92.522300000000001</c:v>
                </c:pt>
                <c:pt idx="13">
                  <c:v>91.9846</c:v>
                </c:pt>
                <c:pt idx="14">
                  <c:v>95.527000000000001</c:v>
                </c:pt>
                <c:pt idx="15">
                  <c:v>97.563500000000005</c:v>
                </c:pt>
                <c:pt idx="16">
                  <c:v>95.885300000000001</c:v>
                </c:pt>
                <c:pt idx="17">
                  <c:v>92.918199999999999</c:v>
                </c:pt>
                <c:pt idx="18">
                  <c:v>92.707899999999995</c:v>
                </c:pt>
                <c:pt idx="19">
                  <c:v>93.3476</c:v>
                </c:pt>
                <c:pt idx="20">
                  <c:v>93.941299999999998</c:v>
                </c:pt>
                <c:pt idx="21">
                  <c:v>97.024500000000003</c:v>
                </c:pt>
                <c:pt idx="22">
                  <c:v>96.760499999999993</c:v>
                </c:pt>
                <c:pt idx="23">
                  <c:v>97.133300000000006</c:v>
                </c:pt>
                <c:pt idx="24">
                  <c:v>98.276700000000005</c:v>
                </c:pt>
                <c:pt idx="25">
                  <c:v>104.2782</c:v>
                </c:pt>
                <c:pt idx="26">
                  <c:v>102.3664</c:v>
                </c:pt>
                <c:pt idx="27">
                  <c:v>100.57389999999999</c:v>
                </c:pt>
                <c:pt idx="28">
                  <c:v>103.4665</c:v>
                </c:pt>
                <c:pt idx="29">
                  <c:v>100.9609</c:v>
                </c:pt>
                <c:pt idx="30">
                  <c:v>95.674199999999999</c:v>
                </c:pt>
                <c:pt idx="31">
                  <c:v>95.270700000000005</c:v>
                </c:pt>
                <c:pt idx="32">
                  <c:v>94.792500000000004</c:v>
                </c:pt>
                <c:pt idx="33">
                  <c:v>95.333699999999993</c:v>
                </c:pt>
                <c:pt idx="34">
                  <c:v>96.819800000000001</c:v>
                </c:pt>
                <c:pt idx="35">
                  <c:v>97.164000000000001</c:v>
                </c:pt>
                <c:pt idx="36">
                  <c:v>97.483900000000006</c:v>
                </c:pt>
                <c:pt idx="37">
                  <c:v>98.122500000000002</c:v>
                </c:pt>
                <c:pt idx="38">
                  <c:v>102.93899999999999</c:v>
                </c:pt>
                <c:pt idx="39">
                  <c:v>104.44799999999999</c:v>
                </c:pt>
                <c:pt idx="40">
                  <c:v>105.63200000000001</c:v>
                </c:pt>
                <c:pt idx="41">
                  <c:v>99.874899999999997</c:v>
                </c:pt>
                <c:pt idx="42">
                  <c:v>93.639700000000005</c:v>
                </c:pt>
                <c:pt idx="43">
                  <c:v>94.712699999999998</c:v>
                </c:pt>
                <c:pt idx="44">
                  <c:v>98.012799999999999</c:v>
                </c:pt>
                <c:pt idx="45">
                  <c:v>97.692300000000003</c:v>
                </c:pt>
                <c:pt idx="46">
                  <c:v>96.753100000000003</c:v>
                </c:pt>
                <c:pt idx="47">
                  <c:v>102.7162</c:v>
                </c:pt>
                <c:pt idx="48">
                  <c:v>103.3438</c:v>
                </c:pt>
                <c:pt idx="49">
                  <c:v>102.0549</c:v>
                </c:pt>
                <c:pt idx="50">
                  <c:v>103.0031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3D4E-4B5B-95B2-8D5975976518}"/>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0"/>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'Professional, scientific an...'!$K$4</c:f>
              <c:strCache>
                <c:ptCount val="1"/>
                <c:pt idx="0">
                  <c:v>Previous month (week ending 30 Jan 2021)</c:v>
                </c:pt>
              </c:strCache>
            </c:strRef>
          </c:tx>
          <c:spPr>
            <a:solidFill>
              <a:schemeClr val="accent1"/>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an...'!$L$53:$L$60</c:f>
              <c:numCache>
                <c:formatCode>0.0</c:formatCode>
                <c:ptCount val="8"/>
                <c:pt idx="0">
                  <c:v>97.47</c:v>
                </c:pt>
                <c:pt idx="1">
                  <c:v>96.65</c:v>
                </c:pt>
                <c:pt idx="2">
                  <c:v>97.55</c:v>
                </c:pt>
                <c:pt idx="3">
                  <c:v>102.07</c:v>
                </c:pt>
                <c:pt idx="4">
                  <c:v>102.28</c:v>
                </c:pt>
                <c:pt idx="5">
                  <c:v>100.53</c:v>
                </c:pt>
                <c:pt idx="6">
                  <c:v>94.88</c:v>
                </c:pt>
                <c:pt idx="7">
                  <c:v>99.43</c:v>
                </c:pt>
              </c:numCache>
            </c:numRef>
          </c:val>
          <c:extLst>
            <c:ext xmlns:c16="http://schemas.microsoft.com/office/drawing/2014/chart" uri="{C3380CC4-5D6E-409C-BE32-E72D297353CC}">
              <c16:uniqueId val="{00000000-0ED7-430C-BB60-8C5FDE6A38C6}"/>
            </c:ext>
          </c:extLst>
        </c:ser>
        <c:ser>
          <c:idx val="1"/>
          <c:order val="1"/>
          <c:tx>
            <c:strRef>
              <c:f>'Professional, scientific an...'!$K$7</c:f>
              <c:strCache>
                <c:ptCount val="1"/>
                <c:pt idx="0">
                  <c:v>Previous week (ending 20 Feb 2021)</c:v>
                </c:pt>
              </c:strCache>
            </c:strRef>
          </c:tx>
          <c:spPr>
            <a:solidFill>
              <a:schemeClr val="accent2"/>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an...'!$L$62:$L$69</c:f>
              <c:numCache>
                <c:formatCode>0.0</c:formatCode>
                <c:ptCount val="8"/>
                <c:pt idx="0">
                  <c:v>96.65</c:v>
                </c:pt>
                <c:pt idx="1">
                  <c:v>96.08</c:v>
                </c:pt>
                <c:pt idx="2">
                  <c:v>97.16</c:v>
                </c:pt>
                <c:pt idx="3">
                  <c:v>101.03</c:v>
                </c:pt>
                <c:pt idx="4">
                  <c:v>101.98</c:v>
                </c:pt>
                <c:pt idx="5">
                  <c:v>100.76</c:v>
                </c:pt>
                <c:pt idx="6">
                  <c:v>96.52</c:v>
                </c:pt>
                <c:pt idx="7">
                  <c:v>99.06</c:v>
                </c:pt>
              </c:numCache>
            </c:numRef>
          </c:val>
          <c:extLst>
            <c:ext xmlns:c16="http://schemas.microsoft.com/office/drawing/2014/chart" uri="{C3380CC4-5D6E-409C-BE32-E72D297353CC}">
              <c16:uniqueId val="{00000001-0ED7-430C-BB60-8C5FDE6A38C6}"/>
            </c:ext>
          </c:extLst>
        </c:ser>
        <c:ser>
          <c:idx val="2"/>
          <c:order val="2"/>
          <c:tx>
            <c:strRef>
              <c:f>'Professional, scientific an...'!$K$8</c:f>
              <c:strCache>
                <c:ptCount val="1"/>
                <c:pt idx="0">
                  <c:v>This week (ending 27 Feb 2021)</c:v>
                </c:pt>
              </c:strCache>
            </c:strRef>
          </c:tx>
          <c:spPr>
            <a:solidFill>
              <a:srgbClr val="993366"/>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an...'!$L$71:$L$78</c:f>
              <c:numCache>
                <c:formatCode>0.0</c:formatCode>
                <c:ptCount val="8"/>
                <c:pt idx="0">
                  <c:v>96.94</c:v>
                </c:pt>
                <c:pt idx="1">
                  <c:v>95.93</c:v>
                </c:pt>
                <c:pt idx="2">
                  <c:v>96.97</c:v>
                </c:pt>
                <c:pt idx="3">
                  <c:v>100.63</c:v>
                </c:pt>
                <c:pt idx="4">
                  <c:v>101.76</c:v>
                </c:pt>
                <c:pt idx="5">
                  <c:v>100.68</c:v>
                </c:pt>
                <c:pt idx="6">
                  <c:v>95.2</c:v>
                </c:pt>
                <c:pt idx="7">
                  <c:v>98.96</c:v>
                </c:pt>
              </c:numCache>
            </c:numRef>
          </c:val>
          <c:extLst>
            <c:ext xmlns:c16="http://schemas.microsoft.com/office/drawing/2014/chart" uri="{C3380CC4-5D6E-409C-BE32-E72D297353CC}">
              <c16:uniqueId val="{00000002-0ED7-430C-BB60-8C5FDE6A38C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Mining!$K$4</c:f>
              <c:strCache>
                <c:ptCount val="1"/>
                <c:pt idx="0">
                  <c:v>Previous month (week ending 30 Jan 2021)</c:v>
                </c:pt>
              </c:strCache>
            </c:strRef>
          </c:tx>
          <c:spPr>
            <a:solidFill>
              <a:schemeClr val="accent1"/>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Mining!$L$53:$L$60</c:f>
              <c:numCache>
                <c:formatCode>0.0</c:formatCode>
                <c:ptCount val="8"/>
                <c:pt idx="0">
                  <c:v>105.45</c:v>
                </c:pt>
                <c:pt idx="1">
                  <c:v>99.85</c:v>
                </c:pt>
                <c:pt idx="2">
                  <c:v>92.88</c:v>
                </c:pt>
                <c:pt idx="3">
                  <c:v>96.43</c:v>
                </c:pt>
                <c:pt idx="4">
                  <c:v>97.31</c:v>
                </c:pt>
                <c:pt idx="5">
                  <c:v>100.15</c:v>
                </c:pt>
                <c:pt idx="6">
                  <c:v>95.56</c:v>
                </c:pt>
                <c:pt idx="7">
                  <c:v>106.71</c:v>
                </c:pt>
              </c:numCache>
            </c:numRef>
          </c:val>
          <c:extLst>
            <c:ext xmlns:c16="http://schemas.microsoft.com/office/drawing/2014/chart" uri="{C3380CC4-5D6E-409C-BE32-E72D297353CC}">
              <c16:uniqueId val="{00000000-37AA-4153-94E7-E2E9580B3163}"/>
            </c:ext>
          </c:extLst>
        </c:ser>
        <c:ser>
          <c:idx val="1"/>
          <c:order val="1"/>
          <c:tx>
            <c:strRef>
              <c:f>Mining!$K$7</c:f>
              <c:strCache>
                <c:ptCount val="1"/>
                <c:pt idx="0">
                  <c:v>Previous week (ending 20 Feb 2021)</c:v>
                </c:pt>
              </c:strCache>
            </c:strRef>
          </c:tx>
          <c:spPr>
            <a:solidFill>
              <a:schemeClr val="accent2"/>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Mining!$L$62:$L$69</c:f>
              <c:numCache>
                <c:formatCode>0.0</c:formatCode>
                <c:ptCount val="8"/>
                <c:pt idx="0">
                  <c:v>104.18</c:v>
                </c:pt>
                <c:pt idx="1">
                  <c:v>100.72</c:v>
                </c:pt>
                <c:pt idx="2">
                  <c:v>95.24</c:v>
                </c:pt>
                <c:pt idx="3">
                  <c:v>96.82</c:v>
                </c:pt>
                <c:pt idx="4">
                  <c:v>97.38</c:v>
                </c:pt>
                <c:pt idx="5">
                  <c:v>101.2</c:v>
                </c:pt>
                <c:pt idx="6">
                  <c:v>98.18</c:v>
                </c:pt>
                <c:pt idx="7">
                  <c:v>102.68</c:v>
                </c:pt>
              </c:numCache>
            </c:numRef>
          </c:val>
          <c:extLst>
            <c:ext xmlns:c16="http://schemas.microsoft.com/office/drawing/2014/chart" uri="{C3380CC4-5D6E-409C-BE32-E72D297353CC}">
              <c16:uniqueId val="{00000001-37AA-4153-94E7-E2E9580B3163}"/>
            </c:ext>
          </c:extLst>
        </c:ser>
        <c:ser>
          <c:idx val="2"/>
          <c:order val="2"/>
          <c:tx>
            <c:strRef>
              <c:f>Mining!$K$8</c:f>
              <c:strCache>
                <c:ptCount val="1"/>
                <c:pt idx="0">
                  <c:v>This week (ending 27 Feb 2021)</c:v>
                </c:pt>
              </c:strCache>
            </c:strRef>
          </c:tx>
          <c:spPr>
            <a:solidFill>
              <a:srgbClr val="993366"/>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Mining!$L$71:$L$78</c:f>
              <c:numCache>
                <c:formatCode>0.0</c:formatCode>
                <c:ptCount val="8"/>
                <c:pt idx="0">
                  <c:v>104.36</c:v>
                </c:pt>
                <c:pt idx="1">
                  <c:v>100.87</c:v>
                </c:pt>
                <c:pt idx="2">
                  <c:v>95.17</c:v>
                </c:pt>
                <c:pt idx="3">
                  <c:v>97.24</c:v>
                </c:pt>
                <c:pt idx="4">
                  <c:v>97.79</c:v>
                </c:pt>
                <c:pt idx="5">
                  <c:v>101.76</c:v>
                </c:pt>
                <c:pt idx="6">
                  <c:v>99.03</c:v>
                </c:pt>
                <c:pt idx="7">
                  <c:v>103.03</c:v>
                </c:pt>
              </c:numCache>
            </c:numRef>
          </c:val>
          <c:extLst>
            <c:ext xmlns:c16="http://schemas.microsoft.com/office/drawing/2014/chart" uri="{C3380CC4-5D6E-409C-BE32-E72D297353CC}">
              <c16:uniqueId val="{00000002-37AA-4153-94E7-E2E9580B316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'Professional, scientific an...'!$K$4</c:f>
              <c:strCache>
                <c:ptCount val="1"/>
                <c:pt idx="0">
                  <c:v>Previous month (week ending 30 Jan 2021)</c:v>
                </c:pt>
              </c:strCache>
            </c:strRef>
          </c:tx>
          <c:spPr>
            <a:solidFill>
              <a:schemeClr val="accent1"/>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an...'!$L$82:$L$89</c:f>
              <c:numCache>
                <c:formatCode>0.0</c:formatCode>
                <c:ptCount val="8"/>
                <c:pt idx="0">
                  <c:v>97.75</c:v>
                </c:pt>
                <c:pt idx="1">
                  <c:v>98.05</c:v>
                </c:pt>
                <c:pt idx="2">
                  <c:v>98.78</c:v>
                </c:pt>
                <c:pt idx="3">
                  <c:v>101.76</c:v>
                </c:pt>
                <c:pt idx="4">
                  <c:v>98.84</c:v>
                </c:pt>
                <c:pt idx="5">
                  <c:v>99.48</c:v>
                </c:pt>
                <c:pt idx="6">
                  <c:v>94.33</c:v>
                </c:pt>
                <c:pt idx="7">
                  <c:v>98.34</c:v>
                </c:pt>
              </c:numCache>
            </c:numRef>
          </c:val>
          <c:extLst>
            <c:ext xmlns:c16="http://schemas.microsoft.com/office/drawing/2014/chart" uri="{C3380CC4-5D6E-409C-BE32-E72D297353CC}">
              <c16:uniqueId val="{00000000-D671-4198-A1AE-21727F52CB77}"/>
            </c:ext>
          </c:extLst>
        </c:ser>
        <c:ser>
          <c:idx val="1"/>
          <c:order val="1"/>
          <c:tx>
            <c:strRef>
              <c:f>'Professional, scientific an...'!$K$7</c:f>
              <c:strCache>
                <c:ptCount val="1"/>
                <c:pt idx="0">
                  <c:v>Previous week (ending 20 Feb 2021)</c:v>
                </c:pt>
              </c:strCache>
            </c:strRef>
          </c:tx>
          <c:spPr>
            <a:solidFill>
              <a:schemeClr val="accent2"/>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an...'!$L$91:$L$98</c:f>
              <c:numCache>
                <c:formatCode>0.0</c:formatCode>
                <c:ptCount val="8"/>
                <c:pt idx="0">
                  <c:v>97.73</c:v>
                </c:pt>
                <c:pt idx="1">
                  <c:v>98.12</c:v>
                </c:pt>
                <c:pt idx="2">
                  <c:v>99.33</c:v>
                </c:pt>
                <c:pt idx="3">
                  <c:v>101.62</c:v>
                </c:pt>
                <c:pt idx="4">
                  <c:v>99.51</c:v>
                </c:pt>
                <c:pt idx="5">
                  <c:v>99.71</c:v>
                </c:pt>
                <c:pt idx="6">
                  <c:v>96.52</c:v>
                </c:pt>
                <c:pt idx="7">
                  <c:v>99.11</c:v>
                </c:pt>
              </c:numCache>
            </c:numRef>
          </c:val>
          <c:extLst>
            <c:ext xmlns:c16="http://schemas.microsoft.com/office/drawing/2014/chart" uri="{C3380CC4-5D6E-409C-BE32-E72D297353CC}">
              <c16:uniqueId val="{00000001-D671-4198-A1AE-21727F52CB77}"/>
            </c:ext>
          </c:extLst>
        </c:ser>
        <c:ser>
          <c:idx val="2"/>
          <c:order val="2"/>
          <c:tx>
            <c:strRef>
              <c:f>'Professional, scientific an...'!$K$8</c:f>
              <c:strCache>
                <c:ptCount val="1"/>
                <c:pt idx="0">
                  <c:v>This week (ending 27 Feb 2021)</c:v>
                </c:pt>
              </c:strCache>
            </c:strRef>
          </c:tx>
          <c:spPr>
            <a:solidFill>
              <a:srgbClr val="993366"/>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an...'!$L$100:$L$107</c:f>
              <c:numCache>
                <c:formatCode>0.0</c:formatCode>
                <c:ptCount val="8"/>
                <c:pt idx="0">
                  <c:v>97.94</c:v>
                </c:pt>
                <c:pt idx="1">
                  <c:v>97.64</c:v>
                </c:pt>
                <c:pt idx="2">
                  <c:v>99.02</c:v>
                </c:pt>
                <c:pt idx="3">
                  <c:v>101.79</c:v>
                </c:pt>
                <c:pt idx="4">
                  <c:v>99.09</c:v>
                </c:pt>
                <c:pt idx="5">
                  <c:v>99.63</c:v>
                </c:pt>
                <c:pt idx="6">
                  <c:v>96.36</c:v>
                </c:pt>
                <c:pt idx="7">
                  <c:v>98.91</c:v>
                </c:pt>
              </c:numCache>
            </c:numRef>
          </c:val>
          <c:extLst>
            <c:ext xmlns:c16="http://schemas.microsoft.com/office/drawing/2014/chart" uri="{C3380CC4-5D6E-409C-BE32-E72D297353CC}">
              <c16:uniqueId val="{00000002-D671-4198-A1AE-21727F52CB7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'Professional, scientific an...'!$K$4</c:f>
              <c:strCache>
                <c:ptCount val="1"/>
                <c:pt idx="0">
                  <c:v>Previous month (week ending 30 Jan 2021)</c:v>
                </c:pt>
              </c:strCache>
            </c:strRef>
          </c:tx>
          <c:spPr>
            <a:solidFill>
              <a:schemeClr val="accent1"/>
            </a:solidFill>
            <a:ln>
              <a:noFill/>
            </a:ln>
            <a:effectLst/>
          </c:spPr>
          <c:invertIfNegative val="0"/>
          <c:cat>
            <c:strRef>
              <c:f>'Professional, scientific an...'!$K$24:$K$30</c:f>
              <c:strCache>
                <c:ptCount val="7"/>
                <c:pt idx="0">
                  <c:v>Aged 15-19</c:v>
                </c:pt>
                <c:pt idx="1">
                  <c:v>Aged 20-29</c:v>
                </c:pt>
                <c:pt idx="2">
                  <c:v>Aged 30-39</c:v>
                </c:pt>
                <c:pt idx="3">
                  <c:v>Aged 40-49</c:v>
                </c:pt>
                <c:pt idx="4">
                  <c:v>Aged 50-59</c:v>
                </c:pt>
                <c:pt idx="5">
                  <c:v>Aged 60-69</c:v>
                </c:pt>
                <c:pt idx="6">
                  <c:v>Aged 70+</c:v>
                </c:pt>
              </c:strCache>
            </c:strRef>
          </c:cat>
          <c:val>
            <c:numRef>
              <c:f>'Professional, scientific an...'!$L$24:$L$30</c:f>
              <c:numCache>
                <c:formatCode>0.0</c:formatCode>
                <c:ptCount val="7"/>
                <c:pt idx="0">
                  <c:v>94.24</c:v>
                </c:pt>
                <c:pt idx="1">
                  <c:v>94.18</c:v>
                </c:pt>
                <c:pt idx="2">
                  <c:v>98.95</c:v>
                </c:pt>
                <c:pt idx="3">
                  <c:v>101.46</c:v>
                </c:pt>
                <c:pt idx="4">
                  <c:v>102.53</c:v>
                </c:pt>
                <c:pt idx="5">
                  <c:v>104.49</c:v>
                </c:pt>
                <c:pt idx="6">
                  <c:v>106.56</c:v>
                </c:pt>
              </c:numCache>
            </c:numRef>
          </c:val>
          <c:extLst>
            <c:ext xmlns:c16="http://schemas.microsoft.com/office/drawing/2014/chart" uri="{C3380CC4-5D6E-409C-BE32-E72D297353CC}">
              <c16:uniqueId val="{00000000-0BBE-4995-B29F-B474AD1E1459}"/>
            </c:ext>
          </c:extLst>
        </c:ser>
        <c:ser>
          <c:idx val="1"/>
          <c:order val="1"/>
          <c:tx>
            <c:strRef>
              <c:f>'Professional, scientific an...'!$K$7</c:f>
              <c:strCache>
                <c:ptCount val="1"/>
                <c:pt idx="0">
                  <c:v>Previous week (ending 20 Feb 2021)</c:v>
                </c:pt>
              </c:strCache>
            </c:strRef>
          </c:tx>
          <c:spPr>
            <a:solidFill>
              <a:schemeClr val="accent2"/>
            </a:solidFill>
            <a:ln>
              <a:noFill/>
            </a:ln>
            <a:effectLst/>
          </c:spPr>
          <c:invertIfNegative val="0"/>
          <c:cat>
            <c:strRef>
              <c:f>'Professional, scientific an...'!$K$24:$K$30</c:f>
              <c:strCache>
                <c:ptCount val="7"/>
                <c:pt idx="0">
                  <c:v>Aged 15-19</c:v>
                </c:pt>
                <c:pt idx="1">
                  <c:v>Aged 20-29</c:v>
                </c:pt>
                <c:pt idx="2">
                  <c:v>Aged 30-39</c:v>
                </c:pt>
                <c:pt idx="3">
                  <c:v>Aged 40-49</c:v>
                </c:pt>
                <c:pt idx="4">
                  <c:v>Aged 50-59</c:v>
                </c:pt>
                <c:pt idx="5">
                  <c:v>Aged 60-69</c:v>
                </c:pt>
                <c:pt idx="6">
                  <c:v>Aged 70+</c:v>
                </c:pt>
              </c:strCache>
            </c:strRef>
          </c:cat>
          <c:val>
            <c:numRef>
              <c:f>'Professional, scientific an...'!$L$33:$L$39</c:f>
              <c:numCache>
                <c:formatCode>0.0</c:formatCode>
                <c:ptCount val="7"/>
                <c:pt idx="0">
                  <c:v>93.19</c:v>
                </c:pt>
                <c:pt idx="1">
                  <c:v>94.76</c:v>
                </c:pt>
                <c:pt idx="2">
                  <c:v>98.98</c:v>
                </c:pt>
                <c:pt idx="3">
                  <c:v>101.21</c:v>
                </c:pt>
                <c:pt idx="4">
                  <c:v>102.31</c:v>
                </c:pt>
                <c:pt idx="5">
                  <c:v>104.06</c:v>
                </c:pt>
                <c:pt idx="6">
                  <c:v>106.39</c:v>
                </c:pt>
              </c:numCache>
            </c:numRef>
          </c:val>
          <c:extLst>
            <c:ext xmlns:c16="http://schemas.microsoft.com/office/drawing/2014/chart" uri="{C3380CC4-5D6E-409C-BE32-E72D297353CC}">
              <c16:uniqueId val="{00000001-0BBE-4995-B29F-B474AD1E1459}"/>
            </c:ext>
          </c:extLst>
        </c:ser>
        <c:ser>
          <c:idx val="2"/>
          <c:order val="2"/>
          <c:tx>
            <c:strRef>
              <c:f>'Professional, scientific an...'!$K$8</c:f>
              <c:strCache>
                <c:ptCount val="1"/>
                <c:pt idx="0">
                  <c:v>This week (ending 27 Feb 2021)</c:v>
                </c:pt>
              </c:strCache>
            </c:strRef>
          </c:tx>
          <c:spPr>
            <a:solidFill>
              <a:srgbClr val="993366"/>
            </a:solidFill>
            <a:ln>
              <a:noFill/>
            </a:ln>
            <a:effectLst/>
          </c:spPr>
          <c:invertIfNegative val="0"/>
          <c:cat>
            <c:strRef>
              <c:f>'Professional, scientific an...'!$K$24:$K$30</c:f>
              <c:strCache>
                <c:ptCount val="7"/>
                <c:pt idx="0">
                  <c:v>Aged 15-19</c:v>
                </c:pt>
                <c:pt idx="1">
                  <c:v>Aged 20-29</c:v>
                </c:pt>
                <c:pt idx="2">
                  <c:v>Aged 30-39</c:v>
                </c:pt>
                <c:pt idx="3">
                  <c:v>Aged 40-49</c:v>
                </c:pt>
                <c:pt idx="4">
                  <c:v>Aged 50-59</c:v>
                </c:pt>
                <c:pt idx="5">
                  <c:v>Aged 60-69</c:v>
                </c:pt>
                <c:pt idx="6">
                  <c:v>Aged 70+</c:v>
                </c:pt>
              </c:strCache>
            </c:strRef>
          </c:cat>
          <c:val>
            <c:numRef>
              <c:f>'Professional, scientific an...'!$L$42:$L$48</c:f>
              <c:numCache>
                <c:formatCode>0.0</c:formatCode>
                <c:ptCount val="7"/>
                <c:pt idx="0">
                  <c:v>93.25</c:v>
                </c:pt>
                <c:pt idx="1">
                  <c:v>94.48</c:v>
                </c:pt>
                <c:pt idx="2">
                  <c:v>98.9</c:v>
                </c:pt>
                <c:pt idx="3">
                  <c:v>101.26</c:v>
                </c:pt>
                <c:pt idx="4">
                  <c:v>102.46</c:v>
                </c:pt>
                <c:pt idx="5">
                  <c:v>104.05</c:v>
                </c:pt>
                <c:pt idx="6">
                  <c:v>106.58</c:v>
                </c:pt>
              </c:numCache>
            </c:numRef>
          </c:val>
          <c:extLst>
            <c:ext xmlns:c16="http://schemas.microsoft.com/office/drawing/2014/chart" uri="{C3380CC4-5D6E-409C-BE32-E72D297353CC}">
              <c16:uniqueId val="{00000002-0BBE-4995-B29F-B474AD1E145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'Professional, scientific an...'!$K$110:$K$256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'Professional, scientific an...'!$L$110:$L$256</c:f>
              <c:numCache>
                <c:formatCode>0.0</c:formatCode>
                <c:ptCount val="147"/>
                <c:pt idx="0">
                  <c:v>100</c:v>
                </c:pt>
                <c:pt idx="1">
                  <c:v>99.347499999999997</c:v>
                </c:pt>
                <c:pt idx="2">
                  <c:v>97.784300000000002</c:v>
                </c:pt>
                <c:pt idx="3">
                  <c:v>96.822199999999995</c:v>
                </c:pt>
                <c:pt idx="4">
                  <c:v>96.3553</c:v>
                </c:pt>
                <c:pt idx="5">
                  <c:v>96.313100000000006</c:v>
                </c:pt>
                <c:pt idx="6">
                  <c:v>96.406400000000005</c:v>
                </c:pt>
                <c:pt idx="7">
                  <c:v>96.651200000000003</c:v>
                </c:pt>
                <c:pt idx="8">
                  <c:v>96.927599999999998</c:v>
                </c:pt>
                <c:pt idx="9">
                  <c:v>97.3095</c:v>
                </c:pt>
                <c:pt idx="10">
                  <c:v>97.288700000000006</c:v>
                </c:pt>
                <c:pt idx="11">
                  <c:v>97.294700000000006</c:v>
                </c:pt>
                <c:pt idx="12">
                  <c:v>97.4482</c:v>
                </c:pt>
                <c:pt idx="13">
                  <c:v>98.126800000000003</c:v>
                </c:pt>
                <c:pt idx="14">
                  <c:v>97.569500000000005</c:v>
                </c:pt>
                <c:pt idx="15">
                  <c:v>96.288700000000006</c:v>
                </c:pt>
                <c:pt idx="16">
                  <c:v>96.974500000000006</c:v>
                </c:pt>
                <c:pt idx="17">
                  <c:v>99.087299999999999</c:v>
                </c:pt>
                <c:pt idx="18">
                  <c:v>99.473699999999994</c:v>
                </c:pt>
                <c:pt idx="19">
                  <c:v>100.0398</c:v>
                </c:pt>
                <c:pt idx="20">
                  <c:v>99.978899999999996</c:v>
                </c:pt>
                <c:pt idx="21">
                  <c:v>99.868499999999997</c:v>
                </c:pt>
                <c:pt idx="22">
                  <c:v>100.0689</c:v>
                </c:pt>
                <c:pt idx="23">
                  <c:v>100.09739999999999</c:v>
                </c:pt>
                <c:pt idx="24">
                  <c:v>100.2419</c:v>
                </c:pt>
                <c:pt idx="25">
                  <c:v>100.05970000000001</c:v>
                </c:pt>
                <c:pt idx="26">
                  <c:v>100.19499999999999</c:v>
                </c:pt>
                <c:pt idx="27">
                  <c:v>100.0412</c:v>
                </c:pt>
                <c:pt idx="28">
                  <c:v>99.720299999999995</c:v>
                </c:pt>
                <c:pt idx="29">
                  <c:v>98.816100000000006</c:v>
                </c:pt>
                <c:pt idx="30">
                  <c:v>98.743600000000001</c:v>
                </c:pt>
                <c:pt idx="31">
                  <c:v>99.3429</c:v>
                </c:pt>
                <c:pt idx="32">
                  <c:v>99.002399999999994</c:v>
                </c:pt>
                <c:pt idx="33">
                  <c:v>98.654700000000005</c:v>
                </c:pt>
                <c:pt idx="34">
                  <c:v>98.632999999999996</c:v>
                </c:pt>
                <c:pt idx="35">
                  <c:v>99.953900000000004</c:v>
                </c:pt>
                <c:pt idx="36">
                  <c:v>99.806899999999999</c:v>
                </c:pt>
                <c:pt idx="37">
                  <c:v>99.792900000000003</c:v>
                </c:pt>
                <c:pt idx="38">
                  <c:v>99.742699999999999</c:v>
                </c:pt>
                <c:pt idx="39">
                  <c:v>100.0949</c:v>
                </c:pt>
                <c:pt idx="40">
                  <c:v>99.196100000000001</c:v>
                </c:pt>
                <c:pt idx="41">
                  <c:v>96.180999999999997</c:v>
                </c:pt>
                <c:pt idx="42">
                  <c:v>94.522099999999995</c:v>
                </c:pt>
                <c:pt idx="43">
                  <c:v>96.272900000000007</c:v>
                </c:pt>
                <c:pt idx="44">
                  <c:v>98.141400000000004</c:v>
                </c:pt>
                <c:pt idx="45">
                  <c:v>98.688000000000002</c:v>
                </c:pt>
                <c:pt idx="46">
                  <c:v>98.722200000000001</c:v>
                </c:pt>
                <c:pt idx="47">
                  <c:v>98.500299999999996</c:v>
                </c:pt>
                <c:pt idx="48">
                  <c:v>99.467799999999997</c:v>
                </c:pt>
                <c:pt idx="49">
                  <c:v>98.528700000000001</c:v>
                </c:pt>
                <c:pt idx="50">
                  <c:v>98.4619</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8837-473B-9A40-2BE976465546}"/>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'Professional, scientific an...'!$K$110:$K$256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'Professional, scientific an...'!$L$258:$L$404</c:f>
              <c:numCache>
                <c:formatCode>0.0</c:formatCode>
                <c:ptCount val="147"/>
                <c:pt idx="0">
                  <c:v>100</c:v>
                </c:pt>
                <c:pt idx="1">
                  <c:v>100.1079</c:v>
                </c:pt>
                <c:pt idx="2">
                  <c:v>99.6511</c:v>
                </c:pt>
                <c:pt idx="3">
                  <c:v>99.439899999999994</c:v>
                </c:pt>
                <c:pt idx="4">
                  <c:v>96.626000000000005</c:v>
                </c:pt>
                <c:pt idx="5">
                  <c:v>96.178700000000006</c:v>
                </c:pt>
                <c:pt idx="6">
                  <c:v>95.624799999999993</c:v>
                </c:pt>
                <c:pt idx="7">
                  <c:v>96.525800000000004</c:v>
                </c:pt>
                <c:pt idx="8">
                  <c:v>94.301599999999993</c:v>
                </c:pt>
                <c:pt idx="9">
                  <c:v>92.765199999999993</c:v>
                </c:pt>
                <c:pt idx="10">
                  <c:v>92.092200000000005</c:v>
                </c:pt>
                <c:pt idx="11">
                  <c:v>93.222999999999999</c:v>
                </c:pt>
                <c:pt idx="12">
                  <c:v>96.365099999999998</c:v>
                </c:pt>
                <c:pt idx="13">
                  <c:v>98.160700000000006</c:v>
                </c:pt>
                <c:pt idx="14">
                  <c:v>98.361400000000003</c:v>
                </c:pt>
                <c:pt idx="15">
                  <c:v>96.831000000000003</c:v>
                </c:pt>
                <c:pt idx="16">
                  <c:v>99.096999999999994</c:v>
                </c:pt>
                <c:pt idx="17">
                  <c:v>95.426500000000004</c:v>
                </c:pt>
                <c:pt idx="18">
                  <c:v>95.636399999999995</c:v>
                </c:pt>
                <c:pt idx="19">
                  <c:v>96.531400000000005</c:v>
                </c:pt>
                <c:pt idx="20">
                  <c:v>97.302199999999999</c:v>
                </c:pt>
                <c:pt idx="21">
                  <c:v>96.910200000000003</c:v>
                </c:pt>
                <c:pt idx="22">
                  <c:v>96.5779</c:v>
                </c:pt>
                <c:pt idx="23">
                  <c:v>96.178600000000003</c:v>
                </c:pt>
                <c:pt idx="24">
                  <c:v>96.618600000000001</c:v>
                </c:pt>
                <c:pt idx="25">
                  <c:v>98.6601</c:v>
                </c:pt>
                <c:pt idx="26">
                  <c:v>98.761099999999999</c:v>
                </c:pt>
                <c:pt idx="27">
                  <c:v>98.438400000000001</c:v>
                </c:pt>
                <c:pt idx="28">
                  <c:v>98.283699999999996</c:v>
                </c:pt>
                <c:pt idx="29">
                  <c:v>97.689400000000006</c:v>
                </c:pt>
                <c:pt idx="30">
                  <c:v>96.825000000000003</c:v>
                </c:pt>
                <c:pt idx="31">
                  <c:v>97.284800000000004</c:v>
                </c:pt>
                <c:pt idx="32">
                  <c:v>95.1875</c:v>
                </c:pt>
                <c:pt idx="33">
                  <c:v>95.200500000000005</c:v>
                </c:pt>
                <c:pt idx="34">
                  <c:v>97.960700000000003</c:v>
                </c:pt>
                <c:pt idx="35">
                  <c:v>99.315299999999993</c:v>
                </c:pt>
                <c:pt idx="36">
                  <c:v>98.295000000000002</c:v>
                </c:pt>
                <c:pt idx="37">
                  <c:v>98.248500000000007</c:v>
                </c:pt>
                <c:pt idx="38">
                  <c:v>100.6369</c:v>
                </c:pt>
                <c:pt idx="39">
                  <c:v>101.3669</c:v>
                </c:pt>
                <c:pt idx="40">
                  <c:v>101.20310000000001</c:v>
                </c:pt>
                <c:pt idx="41">
                  <c:v>97.241399999999999</c:v>
                </c:pt>
                <c:pt idx="42">
                  <c:v>94.790099999999995</c:v>
                </c:pt>
                <c:pt idx="43">
                  <c:v>96.2166</c:v>
                </c:pt>
                <c:pt idx="44">
                  <c:v>97.277799999999999</c:v>
                </c:pt>
                <c:pt idx="45">
                  <c:v>97.700900000000004</c:v>
                </c:pt>
                <c:pt idx="46">
                  <c:v>97.854600000000005</c:v>
                </c:pt>
                <c:pt idx="47">
                  <c:v>101.4061</c:v>
                </c:pt>
                <c:pt idx="48">
                  <c:v>103.1279</c:v>
                </c:pt>
                <c:pt idx="49">
                  <c:v>101.5231</c:v>
                </c:pt>
                <c:pt idx="50">
                  <c:v>101.8434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8837-473B-9A40-2BE976465546}"/>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4"/>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'Administrative and support ...'!$K$4</c:f>
              <c:strCache>
                <c:ptCount val="1"/>
                <c:pt idx="0">
                  <c:v>Previous month (week ending 30 Jan 2021)</c:v>
                </c:pt>
              </c:strCache>
            </c:strRef>
          </c:tx>
          <c:spPr>
            <a:solidFill>
              <a:schemeClr val="accent1"/>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...'!$L$53:$L$60</c:f>
              <c:numCache>
                <c:formatCode>0.0</c:formatCode>
                <c:ptCount val="8"/>
                <c:pt idx="0">
                  <c:v>95.73</c:v>
                </c:pt>
                <c:pt idx="1">
                  <c:v>92.89</c:v>
                </c:pt>
                <c:pt idx="2">
                  <c:v>96.77</c:v>
                </c:pt>
                <c:pt idx="3">
                  <c:v>96.65</c:v>
                </c:pt>
                <c:pt idx="4">
                  <c:v>95.98</c:v>
                </c:pt>
                <c:pt idx="5">
                  <c:v>98.39</c:v>
                </c:pt>
                <c:pt idx="6">
                  <c:v>90.91</c:v>
                </c:pt>
                <c:pt idx="7">
                  <c:v>98.67</c:v>
                </c:pt>
              </c:numCache>
            </c:numRef>
          </c:val>
          <c:extLst>
            <c:ext xmlns:c16="http://schemas.microsoft.com/office/drawing/2014/chart" uri="{C3380CC4-5D6E-409C-BE32-E72D297353CC}">
              <c16:uniqueId val="{00000000-9636-4365-97EC-43359BC359C6}"/>
            </c:ext>
          </c:extLst>
        </c:ser>
        <c:ser>
          <c:idx val="1"/>
          <c:order val="1"/>
          <c:tx>
            <c:strRef>
              <c:f>'Administrative and support ...'!$K$7</c:f>
              <c:strCache>
                <c:ptCount val="1"/>
                <c:pt idx="0">
                  <c:v>Previous week (ending 20 Feb 2021)</c:v>
                </c:pt>
              </c:strCache>
            </c:strRef>
          </c:tx>
          <c:spPr>
            <a:solidFill>
              <a:schemeClr val="accent2"/>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...'!$L$62:$L$69</c:f>
              <c:numCache>
                <c:formatCode>0.0</c:formatCode>
                <c:ptCount val="8"/>
                <c:pt idx="0">
                  <c:v>95.91</c:v>
                </c:pt>
                <c:pt idx="1">
                  <c:v>95.15</c:v>
                </c:pt>
                <c:pt idx="2">
                  <c:v>97.07</c:v>
                </c:pt>
                <c:pt idx="3">
                  <c:v>101.25</c:v>
                </c:pt>
                <c:pt idx="4">
                  <c:v>97.03</c:v>
                </c:pt>
                <c:pt idx="5">
                  <c:v>101.24</c:v>
                </c:pt>
                <c:pt idx="6">
                  <c:v>91.94</c:v>
                </c:pt>
                <c:pt idx="7">
                  <c:v>100.22</c:v>
                </c:pt>
              </c:numCache>
            </c:numRef>
          </c:val>
          <c:extLst>
            <c:ext xmlns:c16="http://schemas.microsoft.com/office/drawing/2014/chart" uri="{C3380CC4-5D6E-409C-BE32-E72D297353CC}">
              <c16:uniqueId val="{00000001-9636-4365-97EC-43359BC359C6}"/>
            </c:ext>
          </c:extLst>
        </c:ser>
        <c:ser>
          <c:idx val="2"/>
          <c:order val="2"/>
          <c:tx>
            <c:strRef>
              <c:f>'Administrative and support ...'!$K$8</c:f>
              <c:strCache>
                <c:ptCount val="1"/>
                <c:pt idx="0">
                  <c:v>This week (ending 27 Feb 2021)</c:v>
                </c:pt>
              </c:strCache>
            </c:strRef>
          </c:tx>
          <c:spPr>
            <a:solidFill>
              <a:srgbClr val="993366"/>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...'!$L$71:$L$78</c:f>
              <c:numCache>
                <c:formatCode>0.0</c:formatCode>
                <c:ptCount val="8"/>
                <c:pt idx="0">
                  <c:v>98.31</c:v>
                </c:pt>
                <c:pt idx="1">
                  <c:v>97.57</c:v>
                </c:pt>
                <c:pt idx="2">
                  <c:v>100.3</c:v>
                </c:pt>
                <c:pt idx="3">
                  <c:v>104.65</c:v>
                </c:pt>
                <c:pt idx="4">
                  <c:v>99.45</c:v>
                </c:pt>
                <c:pt idx="5">
                  <c:v>104.14</c:v>
                </c:pt>
                <c:pt idx="6">
                  <c:v>94.32</c:v>
                </c:pt>
                <c:pt idx="7">
                  <c:v>99.9</c:v>
                </c:pt>
              </c:numCache>
            </c:numRef>
          </c:val>
          <c:extLst>
            <c:ext xmlns:c16="http://schemas.microsoft.com/office/drawing/2014/chart" uri="{C3380CC4-5D6E-409C-BE32-E72D297353CC}">
              <c16:uniqueId val="{00000002-9636-4365-97EC-43359BC359C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'Administrative and support ...'!$K$4</c:f>
              <c:strCache>
                <c:ptCount val="1"/>
                <c:pt idx="0">
                  <c:v>Previous month (week ending 30 Jan 2021)</c:v>
                </c:pt>
              </c:strCache>
            </c:strRef>
          </c:tx>
          <c:spPr>
            <a:solidFill>
              <a:schemeClr val="accent1"/>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...'!$L$82:$L$89</c:f>
              <c:numCache>
                <c:formatCode>0.0</c:formatCode>
                <c:ptCount val="8"/>
                <c:pt idx="0">
                  <c:v>96.47</c:v>
                </c:pt>
                <c:pt idx="1">
                  <c:v>91.2</c:v>
                </c:pt>
                <c:pt idx="2">
                  <c:v>94.03</c:v>
                </c:pt>
                <c:pt idx="3">
                  <c:v>95.25</c:v>
                </c:pt>
                <c:pt idx="4">
                  <c:v>101.19</c:v>
                </c:pt>
                <c:pt idx="5">
                  <c:v>93.18</c:v>
                </c:pt>
                <c:pt idx="6">
                  <c:v>89.69</c:v>
                </c:pt>
                <c:pt idx="7">
                  <c:v>101.35</c:v>
                </c:pt>
              </c:numCache>
            </c:numRef>
          </c:val>
          <c:extLst>
            <c:ext xmlns:c16="http://schemas.microsoft.com/office/drawing/2014/chart" uri="{C3380CC4-5D6E-409C-BE32-E72D297353CC}">
              <c16:uniqueId val="{00000000-EFE4-4279-AB2B-3EB7B13E83EB}"/>
            </c:ext>
          </c:extLst>
        </c:ser>
        <c:ser>
          <c:idx val="1"/>
          <c:order val="1"/>
          <c:tx>
            <c:strRef>
              <c:f>'Administrative and support ...'!$K$7</c:f>
              <c:strCache>
                <c:ptCount val="1"/>
                <c:pt idx="0">
                  <c:v>Previous week (ending 20 Feb 2021)</c:v>
                </c:pt>
              </c:strCache>
            </c:strRef>
          </c:tx>
          <c:spPr>
            <a:solidFill>
              <a:schemeClr val="accent2"/>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...'!$L$91:$L$98</c:f>
              <c:numCache>
                <c:formatCode>0.0</c:formatCode>
                <c:ptCount val="8"/>
                <c:pt idx="0">
                  <c:v>98.45</c:v>
                </c:pt>
                <c:pt idx="1">
                  <c:v>94.79</c:v>
                </c:pt>
                <c:pt idx="2">
                  <c:v>94.66</c:v>
                </c:pt>
                <c:pt idx="3">
                  <c:v>99.81</c:v>
                </c:pt>
                <c:pt idx="4">
                  <c:v>103.05</c:v>
                </c:pt>
                <c:pt idx="5">
                  <c:v>96.1</c:v>
                </c:pt>
                <c:pt idx="6">
                  <c:v>93.89</c:v>
                </c:pt>
                <c:pt idx="7">
                  <c:v>103.51</c:v>
                </c:pt>
              </c:numCache>
            </c:numRef>
          </c:val>
          <c:extLst>
            <c:ext xmlns:c16="http://schemas.microsoft.com/office/drawing/2014/chart" uri="{C3380CC4-5D6E-409C-BE32-E72D297353CC}">
              <c16:uniqueId val="{00000001-EFE4-4279-AB2B-3EB7B13E83EB}"/>
            </c:ext>
          </c:extLst>
        </c:ser>
        <c:ser>
          <c:idx val="2"/>
          <c:order val="2"/>
          <c:tx>
            <c:strRef>
              <c:f>'Administrative and support ...'!$K$8</c:f>
              <c:strCache>
                <c:ptCount val="1"/>
                <c:pt idx="0">
                  <c:v>This week (ending 27 Feb 2021)</c:v>
                </c:pt>
              </c:strCache>
            </c:strRef>
          </c:tx>
          <c:spPr>
            <a:solidFill>
              <a:srgbClr val="993366"/>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...'!$L$100:$L$107</c:f>
              <c:numCache>
                <c:formatCode>0.0</c:formatCode>
                <c:ptCount val="8"/>
                <c:pt idx="0">
                  <c:v>100.2</c:v>
                </c:pt>
                <c:pt idx="1">
                  <c:v>96.35</c:v>
                </c:pt>
                <c:pt idx="2">
                  <c:v>97.16</c:v>
                </c:pt>
                <c:pt idx="3">
                  <c:v>102.72</c:v>
                </c:pt>
                <c:pt idx="4">
                  <c:v>105.49</c:v>
                </c:pt>
                <c:pt idx="5">
                  <c:v>96.63</c:v>
                </c:pt>
                <c:pt idx="6">
                  <c:v>96.21</c:v>
                </c:pt>
                <c:pt idx="7">
                  <c:v>105.04</c:v>
                </c:pt>
              </c:numCache>
            </c:numRef>
          </c:val>
          <c:extLst>
            <c:ext xmlns:c16="http://schemas.microsoft.com/office/drawing/2014/chart" uri="{C3380CC4-5D6E-409C-BE32-E72D297353CC}">
              <c16:uniqueId val="{00000002-EFE4-4279-AB2B-3EB7B13E83E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'Administrative and support ...'!$K$4</c:f>
              <c:strCache>
                <c:ptCount val="1"/>
                <c:pt idx="0">
                  <c:v>Previous month (week ending 30 Jan 2021)</c:v>
                </c:pt>
              </c:strCache>
            </c:strRef>
          </c:tx>
          <c:spPr>
            <a:solidFill>
              <a:schemeClr val="accent1"/>
            </a:solidFill>
            <a:ln>
              <a:noFill/>
            </a:ln>
            <a:effectLst/>
          </c:spPr>
          <c:invertIfNegative val="0"/>
          <c:cat>
            <c:strRef>
              <c:f>'Administrative and support ...'!$K$24:$K$30</c:f>
              <c:strCache>
                <c:ptCount val="7"/>
                <c:pt idx="0">
                  <c:v>Aged 15-19</c:v>
                </c:pt>
                <c:pt idx="1">
                  <c:v>Aged 20-29</c:v>
                </c:pt>
                <c:pt idx="2">
                  <c:v>Aged 30-39</c:v>
                </c:pt>
                <c:pt idx="3">
                  <c:v>Aged 40-49</c:v>
                </c:pt>
                <c:pt idx="4">
                  <c:v>Aged 50-59</c:v>
                </c:pt>
                <c:pt idx="5">
                  <c:v>Aged 60-69</c:v>
                </c:pt>
                <c:pt idx="6">
                  <c:v>Aged 70+</c:v>
                </c:pt>
              </c:strCache>
            </c:strRef>
          </c:cat>
          <c:val>
            <c:numRef>
              <c:f>'Administrative and support ...'!$L$24:$L$30</c:f>
              <c:numCache>
                <c:formatCode>0.0</c:formatCode>
                <c:ptCount val="7"/>
                <c:pt idx="0">
                  <c:v>98.41</c:v>
                </c:pt>
                <c:pt idx="1">
                  <c:v>95.94</c:v>
                </c:pt>
                <c:pt idx="2">
                  <c:v>98.11</c:v>
                </c:pt>
                <c:pt idx="3">
                  <c:v>97.13</c:v>
                </c:pt>
                <c:pt idx="4">
                  <c:v>97.5</c:v>
                </c:pt>
                <c:pt idx="5">
                  <c:v>97.11</c:v>
                </c:pt>
                <c:pt idx="6">
                  <c:v>93.58</c:v>
                </c:pt>
              </c:numCache>
            </c:numRef>
          </c:val>
          <c:extLst>
            <c:ext xmlns:c16="http://schemas.microsoft.com/office/drawing/2014/chart" uri="{C3380CC4-5D6E-409C-BE32-E72D297353CC}">
              <c16:uniqueId val="{00000000-AA36-4E86-B01F-AC3EB69F1C28}"/>
            </c:ext>
          </c:extLst>
        </c:ser>
        <c:ser>
          <c:idx val="1"/>
          <c:order val="1"/>
          <c:tx>
            <c:strRef>
              <c:f>'Administrative and support ...'!$K$7</c:f>
              <c:strCache>
                <c:ptCount val="1"/>
                <c:pt idx="0">
                  <c:v>Previous week (ending 20 Feb 2021)</c:v>
                </c:pt>
              </c:strCache>
            </c:strRef>
          </c:tx>
          <c:spPr>
            <a:solidFill>
              <a:schemeClr val="accent2"/>
            </a:solidFill>
            <a:ln>
              <a:noFill/>
            </a:ln>
            <a:effectLst/>
          </c:spPr>
          <c:invertIfNegative val="0"/>
          <c:cat>
            <c:strRef>
              <c:f>'Administrative and support ...'!$K$24:$K$30</c:f>
              <c:strCache>
                <c:ptCount val="7"/>
                <c:pt idx="0">
                  <c:v>Aged 15-19</c:v>
                </c:pt>
                <c:pt idx="1">
                  <c:v>Aged 20-29</c:v>
                </c:pt>
                <c:pt idx="2">
                  <c:v>Aged 30-39</c:v>
                </c:pt>
                <c:pt idx="3">
                  <c:v>Aged 40-49</c:v>
                </c:pt>
                <c:pt idx="4">
                  <c:v>Aged 50-59</c:v>
                </c:pt>
                <c:pt idx="5">
                  <c:v>Aged 60-69</c:v>
                </c:pt>
                <c:pt idx="6">
                  <c:v>Aged 70+</c:v>
                </c:pt>
              </c:strCache>
            </c:strRef>
          </c:cat>
          <c:val>
            <c:numRef>
              <c:f>'Administrative and support ...'!$L$33:$L$39</c:f>
              <c:numCache>
                <c:formatCode>0.0</c:formatCode>
                <c:ptCount val="7"/>
                <c:pt idx="0">
                  <c:v>97.34</c:v>
                </c:pt>
                <c:pt idx="1">
                  <c:v>97.87</c:v>
                </c:pt>
                <c:pt idx="2">
                  <c:v>99.78</c:v>
                </c:pt>
                <c:pt idx="3">
                  <c:v>99.39</c:v>
                </c:pt>
                <c:pt idx="4">
                  <c:v>100.3</c:v>
                </c:pt>
                <c:pt idx="5">
                  <c:v>101.37</c:v>
                </c:pt>
                <c:pt idx="6">
                  <c:v>99.13</c:v>
                </c:pt>
              </c:numCache>
            </c:numRef>
          </c:val>
          <c:extLst>
            <c:ext xmlns:c16="http://schemas.microsoft.com/office/drawing/2014/chart" uri="{C3380CC4-5D6E-409C-BE32-E72D297353CC}">
              <c16:uniqueId val="{00000001-AA36-4E86-B01F-AC3EB69F1C28}"/>
            </c:ext>
          </c:extLst>
        </c:ser>
        <c:ser>
          <c:idx val="2"/>
          <c:order val="2"/>
          <c:tx>
            <c:strRef>
              <c:f>'Administrative and support ...'!$K$8</c:f>
              <c:strCache>
                <c:ptCount val="1"/>
                <c:pt idx="0">
                  <c:v>This week (ending 27 Feb 2021)</c:v>
                </c:pt>
              </c:strCache>
            </c:strRef>
          </c:tx>
          <c:spPr>
            <a:solidFill>
              <a:srgbClr val="993366"/>
            </a:solidFill>
            <a:ln>
              <a:noFill/>
            </a:ln>
            <a:effectLst/>
          </c:spPr>
          <c:invertIfNegative val="0"/>
          <c:cat>
            <c:strRef>
              <c:f>'Administrative and support ...'!$K$24:$K$30</c:f>
              <c:strCache>
                <c:ptCount val="7"/>
                <c:pt idx="0">
                  <c:v>Aged 15-19</c:v>
                </c:pt>
                <c:pt idx="1">
                  <c:v>Aged 20-29</c:v>
                </c:pt>
                <c:pt idx="2">
                  <c:v>Aged 30-39</c:v>
                </c:pt>
                <c:pt idx="3">
                  <c:v>Aged 40-49</c:v>
                </c:pt>
                <c:pt idx="4">
                  <c:v>Aged 50-59</c:v>
                </c:pt>
                <c:pt idx="5">
                  <c:v>Aged 60-69</c:v>
                </c:pt>
                <c:pt idx="6">
                  <c:v>Aged 70+</c:v>
                </c:pt>
              </c:strCache>
            </c:strRef>
          </c:cat>
          <c:val>
            <c:numRef>
              <c:f>'Administrative and support ...'!$L$42:$L$48</c:f>
              <c:numCache>
                <c:formatCode>0.0</c:formatCode>
                <c:ptCount val="7"/>
                <c:pt idx="0">
                  <c:v>101.12</c:v>
                </c:pt>
                <c:pt idx="1">
                  <c:v>100.31</c:v>
                </c:pt>
                <c:pt idx="2">
                  <c:v>101.26</c:v>
                </c:pt>
                <c:pt idx="3">
                  <c:v>100.6</c:v>
                </c:pt>
                <c:pt idx="4">
                  <c:v>101.6</c:v>
                </c:pt>
                <c:pt idx="5">
                  <c:v>102.82</c:v>
                </c:pt>
                <c:pt idx="6">
                  <c:v>99.73</c:v>
                </c:pt>
              </c:numCache>
            </c:numRef>
          </c:val>
          <c:extLst>
            <c:ext xmlns:c16="http://schemas.microsoft.com/office/drawing/2014/chart" uri="{C3380CC4-5D6E-409C-BE32-E72D297353CC}">
              <c16:uniqueId val="{00000002-AA36-4E86-B01F-AC3EB69F1C2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'Administrative and support ...'!$K$110:$K$256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'Administrative and support ...'!$L$110:$L$256</c:f>
              <c:numCache>
                <c:formatCode>0.0</c:formatCode>
                <c:ptCount val="147"/>
                <c:pt idx="0">
                  <c:v>100</c:v>
                </c:pt>
                <c:pt idx="1">
                  <c:v>99.062899999999999</c:v>
                </c:pt>
                <c:pt idx="2">
                  <c:v>95.987700000000004</c:v>
                </c:pt>
                <c:pt idx="3">
                  <c:v>91.946899999999999</c:v>
                </c:pt>
                <c:pt idx="4">
                  <c:v>90.191999999999993</c:v>
                </c:pt>
                <c:pt idx="5">
                  <c:v>89.4499</c:v>
                </c:pt>
                <c:pt idx="6">
                  <c:v>90.199100000000001</c:v>
                </c:pt>
                <c:pt idx="7">
                  <c:v>90.502799999999993</c:v>
                </c:pt>
                <c:pt idx="8">
                  <c:v>90.802700000000002</c:v>
                </c:pt>
                <c:pt idx="9">
                  <c:v>92.121499999999997</c:v>
                </c:pt>
                <c:pt idx="10">
                  <c:v>92.040199999999999</c:v>
                </c:pt>
                <c:pt idx="11">
                  <c:v>93.848200000000006</c:v>
                </c:pt>
                <c:pt idx="12">
                  <c:v>94.1417</c:v>
                </c:pt>
                <c:pt idx="13">
                  <c:v>95.431600000000003</c:v>
                </c:pt>
                <c:pt idx="14">
                  <c:v>94.980699999999999</c:v>
                </c:pt>
                <c:pt idx="15">
                  <c:v>95.066100000000006</c:v>
                </c:pt>
                <c:pt idx="16">
                  <c:v>95.379300000000001</c:v>
                </c:pt>
                <c:pt idx="17">
                  <c:v>95.959800000000001</c:v>
                </c:pt>
                <c:pt idx="18">
                  <c:v>96.251900000000006</c:v>
                </c:pt>
                <c:pt idx="19">
                  <c:v>96.591899999999995</c:v>
                </c:pt>
                <c:pt idx="20">
                  <c:v>96.694699999999997</c:v>
                </c:pt>
                <c:pt idx="21">
                  <c:v>96.927099999999996</c:v>
                </c:pt>
                <c:pt idx="22">
                  <c:v>96.750699999999995</c:v>
                </c:pt>
                <c:pt idx="23">
                  <c:v>97.171499999999995</c:v>
                </c:pt>
                <c:pt idx="24">
                  <c:v>97.281899999999993</c:v>
                </c:pt>
                <c:pt idx="25">
                  <c:v>97.691199999999995</c:v>
                </c:pt>
                <c:pt idx="26">
                  <c:v>97.548500000000004</c:v>
                </c:pt>
                <c:pt idx="27">
                  <c:v>97.548500000000004</c:v>
                </c:pt>
                <c:pt idx="28">
                  <c:v>97.548500000000004</c:v>
                </c:pt>
                <c:pt idx="29">
                  <c:v>97.548500000000004</c:v>
                </c:pt>
                <c:pt idx="30">
                  <c:v>98.108800000000002</c:v>
                </c:pt>
                <c:pt idx="31">
                  <c:v>99.616200000000006</c:v>
                </c:pt>
                <c:pt idx="32">
                  <c:v>99.310299999999998</c:v>
                </c:pt>
                <c:pt idx="33">
                  <c:v>98.909099999999995</c:v>
                </c:pt>
                <c:pt idx="34">
                  <c:v>99.561899999999994</c:v>
                </c:pt>
                <c:pt idx="35">
                  <c:v>101.2992</c:v>
                </c:pt>
                <c:pt idx="36">
                  <c:v>101.1326</c:v>
                </c:pt>
                <c:pt idx="37">
                  <c:v>101.4933</c:v>
                </c:pt>
                <c:pt idx="38">
                  <c:v>102.5356</c:v>
                </c:pt>
                <c:pt idx="39">
                  <c:v>102.8712</c:v>
                </c:pt>
                <c:pt idx="40">
                  <c:v>101.61320000000001</c:v>
                </c:pt>
                <c:pt idx="41">
                  <c:v>93.765900000000002</c:v>
                </c:pt>
                <c:pt idx="42">
                  <c:v>86.624399999999994</c:v>
                </c:pt>
                <c:pt idx="43">
                  <c:v>90.520399999999995</c:v>
                </c:pt>
                <c:pt idx="44">
                  <c:v>94.758300000000006</c:v>
                </c:pt>
                <c:pt idx="45">
                  <c:v>96.417299999999997</c:v>
                </c:pt>
                <c:pt idx="46">
                  <c:v>96.857699999999994</c:v>
                </c:pt>
                <c:pt idx="47">
                  <c:v>97.603899999999996</c:v>
                </c:pt>
                <c:pt idx="48">
                  <c:v>98.395899999999997</c:v>
                </c:pt>
                <c:pt idx="49">
                  <c:v>98.731300000000005</c:v>
                </c:pt>
                <c:pt idx="50">
                  <c:v>101.11920000000001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98D-4BD6-BDAC-F163F83C1A0D}"/>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'Administrative and support ...'!$K$110:$K$256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'Administrative and support ...'!$L$258:$L$404</c:f>
              <c:numCache>
                <c:formatCode>0.0</c:formatCode>
                <c:ptCount val="147"/>
                <c:pt idx="0">
                  <c:v>100</c:v>
                </c:pt>
                <c:pt idx="1">
                  <c:v>101.82470000000001</c:v>
                </c:pt>
                <c:pt idx="2">
                  <c:v>102.1516</c:v>
                </c:pt>
                <c:pt idx="3">
                  <c:v>98.767099999999999</c:v>
                </c:pt>
                <c:pt idx="4">
                  <c:v>92.796300000000002</c:v>
                </c:pt>
                <c:pt idx="5">
                  <c:v>90.770099999999999</c:v>
                </c:pt>
                <c:pt idx="6">
                  <c:v>94.242699999999999</c:v>
                </c:pt>
                <c:pt idx="7">
                  <c:v>99.578400000000002</c:v>
                </c:pt>
                <c:pt idx="8">
                  <c:v>97.373900000000006</c:v>
                </c:pt>
                <c:pt idx="9">
                  <c:v>96.256200000000007</c:v>
                </c:pt>
                <c:pt idx="10">
                  <c:v>94.541200000000003</c:v>
                </c:pt>
                <c:pt idx="11">
                  <c:v>96.605800000000002</c:v>
                </c:pt>
                <c:pt idx="12">
                  <c:v>98.292599999999993</c:v>
                </c:pt>
                <c:pt idx="13">
                  <c:v>97.549899999999994</c:v>
                </c:pt>
                <c:pt idx="14">
                  <c:v>98.964600000000004</c:v>
                </c:pt>
                <c:pt idx="15">
                  <c:v>100.84220000000001</c:v>
                </c:pt>
                <c:pt idx="16">
                  <c:v>103.7099</c:v>
                </c:pt>
                <c:pt idx="17">
                  <c:v>97.077699999999993</c:v>
                </c:pt>
                <c:pt idx="18">
                  <c:v>97.496799999999993</c:v>
                </c:pt>
                <c:pt idx="19">
                  <c:v>97.402000000000001</c:v>
                </c:pt>
                <c:pt idx="20">
                  <c:v>98.489000000000004</c:v>
                </c:pt>
                <c:pt idx="21">
                  <c:v>99.326899999999995</c:v>
                </c:pt>
                <c:pt idx="22">
                  <c:v>97.846100000000007</c:v>
                </c:pt>
                <c:pt idx="23">
                  <c:v>98.021900000000002</c:v>
                </c:pt>
                <c:pt idx="24">
                  <c:v>98.5655</c:v>
                </c:pt>
                <c:pt idx="25">
                  <c:v>100.5386</c:v>
                </c:pt>
                <c:pt idx="26">
                  <c:v>99.834500000000006</c:v>
                </c:pt>
                <c:pt idx="27">
                  <c:v>99.834500000000006</c:v>
                </c:pt>
                <c:pt idx="28">
                  <c:v>99.834500000000006</c:v>
                </c:pt>
                <c:pt idx="29">
                  <c:v>99.834500000000006</c:v>
                </c:pt>
                <c:pt idx="30">
                  <c:v>99.372500000000002</c:v>
                </c:pt>
                <c:pt idx="31">
                  <c:v>100.89060000000001</c:v>
                </c:pt>
                <c:pt idx="32">
                  <c:v>99.432400000000001</c:v>
                </c:pt>
                <c:pt idx="33">
                  <c:v>99.086299999999994</c:v>
                </c:pt>
                <c:pt idx="34">
                  <c:v>101.89</c:v>
                </c:pt>
                <c:pt idx="35">
                  <c:v>105.8541</c:v>
                </c:pt>
                <c:pt idx="36">
                  <c:v>105.32989999999999</c:v>
                </c:pt>
                <c:pt idx="37">
                  <c:v>104.5954</c:v>
                </c:pt>
                <c:pt idx="38">
                  <c:v>107.8571</c:v>
                </c:pt>
                <c:pt idx="39">
                  <c:v>107.9162</c:v>
                </c:pt>
                <c:pt idx="40">
                  <c:v>106.4342</c:v>
                </c:pt>
                <c:pt idx="41">
                  <c:v>90.199600000000004</c:v>
                </c:pt>
                <c:pt idx="42">
                  <c:v>81.315700000000007</c:v>
                </c:pt>
                <c:pt idx="43">
                  <c:v>87.518199999999993</c:v>
                </c:pt>
                <c:pt idx="44">
                  <c:v>95.785499999999999</c:v>
                </c:pt>
                <c:pt idx="45">
                  <c:v>98.2761</c:v>
                </c:pt>
                <c:pt idx="46">
                  <c:v>96.845500000000001</c:v>
                </c:pt>
                <c:pt idx="47">
                  <c:v>102.6587</c:v>
                </c:pt>
                <c:pt idx="48">
                  <c:v>103.6533</c:v>
                </c:pt>
                <c:pt idx="49">
                  <c:v>104.7165</c:v>
                </c:pt>
                <c:pt idx="50">
                  <c:v>106.5789</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498D-4BD6-BDAC-F163F83C1A0D}"/>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7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'Public administration and s...'!$K$4</c:f>
              <c:strCache>
                <c:ptCount val="1"/>
                <c:pt idx="0">
                  <c:v>Previous month (week ending 30 Jan 2021)</c:v>
                </c:pt>
              </c:strCache>
            </c:strRef>
          </c:tx>
          <c:spPr>
            <a:solidFill>
              <a:schemeClr val="accent1"/>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s...'!$L$53:$L$60</c:f>
              <c:numCache>
                <c:formatCode>0.0</c:formatCode>
                <c:ptCount val="8"/>
                <c:pt idx="0">
                  <c:v>103.99</c:v>
                </c:pt>
                <c:pt idx="1">
                  <c:v>99.48</c:v>
                </c:pt>
                <c:pt idx="2">
                  <c:v>100.56</c:v>
                </c:pt>
                <c:pt idx="3">
                  <c:v>95.08</c:v>
                </c:pt>
                <c:pt idx="4">
                  <c:v>101.54</c:v>
                </c:pt>
                <c:pt idx="5">
                  <c:v>89.21</c:v>
                </c:pt>
                <c:pt idx="6">
                  <c:v>101.72</c:v>
                </c:pt>
                <c:pt idx="7">
                  <c:v>97.46</c:v>
                </c:pt>
              </c:numCache>
            </c:numRef>
          </c:val>
          <c:extLst>
            <c:ext xmlns:c16="http://schemas.microsoft.com/office/drawing/2014/chart" uri="{C3380CC4-5D6E-409C-BE32-E72D297353CC}">
              <c16:uniqueId val="{00000000-8F34-4D4B-B102-0B292AB7C3F1}"/>
            </c:ext>
          </c:extLst>
        </c:ser>
        <c:ser>
          <c:idx val="1"/>
          <c:order val="1"/>
          <c:tx>
            <c:strRef>
              <c:f>'Public administration and s...'!$K$7</c:f>
              <c:strCache>
                <c:ptCount val="1"/>
                <c:pt idx="0">
                  <c:v>Previous week (ending 20 Feb 2021)</c:v>
                </c:pt>
              </c:strCache>
            </c:strRef>
          </c:tx>
          <c:spPr>
            <a:solidFill>
              <a:schemeClr val="accent2"/>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s...'!$L$62:$L$69</c:f>
              <c:numCache>
                <c:formatCode>0.0</c:formatCode>
                <c:ptCount val="8"/>
                <c:pt idx="0">
                  <c:v>103.79</c:v>
                </c:pt>
                <c:pt idx="1">
                  <c:v>105.32</c:v>
                </c:pt>
                <c:pt idx="2">
                  <c:v>107.09</c:v>
                </c:pt>
                <c:pt idx="3">
                  <c:v>96.97</c:v>
                </c:pt>
                <c:pt idx="4">
                  <c:v>104.95</c:v>
                </c:pt>
                <c:pt idx="5">
                  <c:v>93.18</c:v>
                </c:pt>
                <c:pt idx="6">
                  <c:v>105.15</c:v>
                </c:pt>
                <c:pt idx="7">
                  <c:v>98.81</c:v>
                </c:pt>
              </c:numCache>
            </c:numRef>
          </c:val>
          <c:extLst>
            <c:ext xmlns:c16="http://schemas.microsoft.com/office/drawing/2014/chart" uri="{C3380CC4-5D6E-409C-BE32-E72D297353CC}">
              <c16:uniqueId val="{00000001-8F34-4D4B-B102-0B292AB7C3F1}"/>
            </c:ext>
          </c:extLst>
        </c:ser>
        <c:ser>
          <c:idx val="2"/>
          <c:order val="2"/>
          <c:tx>
            <c:strRef>
              <c:f>'Public administration and s...'!$K$8</c:f>
              <c:strCache>
                <c:ptCount val="1"/>
                <c:pt idx="0">
                  <c:v>This week (ending 27 Feb 2021)</c:v>
                </c:pt>
              </c:strCache>
            </c:strRef>
          </c:tx>
          <c:spPr>
            <a:solidFill>
              <a:srgbClr val="993366"/>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s...'!$L$71:$L$78</c:f>
              <c:numCache>
                <c:formatCode>0.0</c:formatCode>
                <c:ptCount val="8"/>
                <c:pt idx="0">
                  <c:v>104.67</c:v>
                </c:pt>
                <c:pt idx="1">
                  <c:v>105.32</c:v>
                </c:pt>
                <c:pt idx="2">
                  <c:v>107.84</c:v>
                </c:pt>
                <c:pt idx="3">
                  <c:v>96.66</c:v>
                </c:pt>
                <c:pt idx="4">
                  <c:v>104.75</c:v>
                </c:pt>
                <c:pt idx="5">
                  <c:v>93.94</c:v>
                </c:pt>
                <c:pt idx="6">
                  <c:v>105.74</c:v>
                </c:pt>
                <c:pt idx="7">
                  <c:v>99.76</c:v>
                </c:pt>
              </c:numCache>
            </c:numRef>
          </c:val>
          <c:extLst>
            <c:ext xmlns:c16="http://schemas.microsoft.com/office/drawing/2014/chart" uri="{C3380CC4-5D6E-409C-BE32-E72D297353CC}">
              <c16:uniqueId val="{00000002-8F34-4D4B-B102-0B292AB7C3F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'Public administration and s...'!$K$4</c:f>
              <c:strCache>
                <c:ptCount val="1"/>
                <c:pt idx="0">
                  <c:v>Previous month (week ending 30 Jan 2021)</c:v>
                </c:pt>
              </c:strCache>
            </c:strRef>
          </c:tx>
          <c:spPr>
            <a:solidFill>
              <a:schemeClr val="accent1"/>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s...'!$L$82:$L$89</c:f>
              <c:numCache>
                <c:formatCode>0.0</c:formatCode>
                <c:ptCount val="8"/>
                <c:pt idx="0">
                  <c:v>107.64</c:v>
                </c:pt>
                <c:pt idx="1">
                  <c:v>99.05</c:v>
                </c:pt>
                <c:pt idx="2">
                  <c:v>102.4</c:v>
                </c:pt>
                <c:pt idx="3">
                  <c:v>99.99</c:v>
                </c:pt>
                <c:pt idx="4">
                  <c:v>105.89</c:v>
                </c:pt>
                <c:pt idx="5">
                  <c:v>89.4</c:v>
                </c:pt>
                <c:pt idx="6">
                  <c:v>104.77</c:v>
                </c:pt>
                <c:pt idx="7">
                  <c:v>99.97</c:v>
                </c:pt>
              </c:numCache>
            </c:numRef>
          </c:val>
          <c:extLst>
            <c:ext xmlns:c16="http://schemas.microsoft.com/office/drawing/2014/chart" uri="{C3380CC4-5D6E-409C-BE32-E72D297353CC}">
              <c16:uniqueId val="{00000000-26E3-4617-A0E0-2E19EEE68407}"/>
            </c:ext>
          </c:extLst>
        </c:ser>
        <c:ser>
          <c:idx val="1"/>
          <c:order val="1"/>
          <c:tx>
            <c:strRef>
              <c:f>'Public administration and s...'!$K$7</c:f>
              <c:strCache>
                <c:ptCount val="1"/>
                <c:pt idx="0">
                  <c:v>Previous week (ending 20 Feb 2021)</c:v>
                </c:pt>
              </c:strCache>
            </c:strRef>
          </c:tx>
          <c:spPr>
            <a:solidFill>
              <a:schemeClr val="accent2"/>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s...'!$L$91:$L$98</c:f>
              <c:numCache>
                <c:formatCode>0.0</c:formatCode>
                <c:ptCount val="8"/>
                <c:pt idx="0">
                  <c:v>109.43</c:v>
                </c:pt>
                <c:pt idx="1">
                  <c:v>110.49</c:v>
                </c:pt>
                <c:pt idx="2">
                  <c:v>109.05</c:v>
                </c:pt>
                <c:pt idx="3">
                  <c:v>101.97</c:v>
                </c:pt>
                <c:pt idx="4">
                  <c:v>111.99</c:v>
                </c:pt>
                <c:pt idx="5">
                  <c:v>93.39</c:v>
                </c:pt>
                <c:pt idx="6">
                  <c:v>109.59</c:v>
                </c:pt>
                <c:pt idx="7">
                  <c:v>101.87</c:v>
                </c:pt>
              </c:numCache>
            </c:numRef>
          </c:val>
          <c:extLst>
            <c:ext xmlns:c16="http://schemas.microsoft.com/office/drawing/2014/chart" uri="{C3380CC4-5D6E-409C-BE32-E72D297353CC}">
              <c16:uniqueId val="{00000001-26E3-4617-A0E0-2E19EEE68407}"/>
            </c:ext>
          </c:extLst>
        </c:ser>
        <c:ser>
          <c:idx val="2"/>
          <c:order val="2"/>
          <c:tx>
            <c:strRef>
              <c:f>'Public administration and s...'!$K$8</c:f>
              <c:strCache>
                <c:ptCount val="1"/>
                <c:pt idx="0">
                  <c:v>This week (ending 27 Feb 2021)</c:v>
                </c:pt>
              </c:strCache>
            </c:strRef>
          </c:tx>
          <c:spPr>
            <a:solidFill>
              <a:srgbClr val="993366"/>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s...'!$L$100:$L$107</c:f>
              <c:numCache>
                <c:formatCode>0.0</c:formatCode>
                <c:ptCount val="8"/>
                <c:pt idx="0">
                  <c:v>110.87</c:v>
                </c:pt>
                <c:pt idx="1">
                  <c:v>110.21</c:v>
                </c:pt>
                <c:pt idx="2">
                  <c:v>109.82</c:v>
                </c:pt>
                <c:pt idx="3">
                  <c:v>101.65</c:v>
                </c:pt>
                <c:pt idx="4">
                  <c:v>112.67</c:v>
                </c:pt>
                <c:pt idx="5">
                  <c:v>94.15</c:v>
                </c:pt>
                <c:pt idx="6">
                  <c:v>111.2</c:v>
                </c:pt>
                <c:pt idx="7">
                  <c:v>103.15</c:v>
                </c:pt>
              </c:numCache>
            </c:numRef>
          </c:val>
          <c:extLst>
            <c:ext xmlns:c16="http://schemas.microsoft.com/office/drawing/2014/chart" uri="{C3380CC4-5D6E-409C-BE32-E72D297353CC}">
              <c16:uniqueId val="{00000002-26E3-4617-A0E0-2E19EEE6840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'Public administration and s...'!$K$4</c:f>
              <c:strCache>
                <c:ptCount val="1"/>
                <c:pt idx="0">
                  <c:v>Previous month (week ending 30 Jan 2021)</c:v>
                </c:pt>
              </c:strCache>
            </c:strRef>
          </c:tx>
          <c:spPr>
            <a:solidFill>
              <a:schemeClr val="accent1"/>
            </a:solidFill>
            <a:ln>
              <a:noFill/>
            </a:ln>
            <a:effectLst/>
          </c:spPr>
          <c:invertIfNegative val="0"/>
          <c:cat>
            <c:strRef>
              <c:f>'Public administration and s...'!$K$24:$K$30</c:f>
              <c:strCache>
                <c:ptCount val="7"/>
                <c:pt idx="0">
                  <c:v>Aged 15-19</c:v>
                </c:pt>
                <c:pt idx="1">
                  <c:v>Aged 20-29</c:v>
                </c:pt>
                <c:pt idx="2">
                  <c:v>Aged 30-39</c:v>
                </c:pt>
                <c:pt idx="3">
                  <c:v>Aged 40-49</c:v>
                </c:pt>
                <c:pt idx="4">
                  <c:v>Aged 50-59</c:v>
                </c:pt>
                <c:pt idx="5">
                  <c:v>Aged 60-69</c:v>
                </c:pt>
                <c:pt idx="6">
                  <c:v>Aged 70+</c:v>
                </c:pt>
              </c:strCache>
            </c:strRef>
          </c:cat>
          <c:val>
            <c:numRef>
              <c:f>'Public administration and s...'!$L$24:$L$30</c:f>
              <c:numCache>
                <c:formatCode>0.0</c:formatCode>
                <c:ptCount val="7"/>
                <c:pt idx="0">
                  <c:v>97.04</c:v>
                </c:pt>
                <c:pt idx="1">
                  <c:v>106.42</c:v>
                </c:pt>
                <c:pt idx="2">
                  <c:v>102.63</c:v>
                </c:pt>
                <c:pt idx="3">
                  <c:v>100.76</c:v>
                </c:pt>
                <c:pt idx="4">
                  <c:v>100.99</c:v>
                </c:pt>
                <c:pt idx="5">
                  <c:v>102.6</c:v>
                </c:pt>
                <c:pt idx="6">
                  <c:v>98.99</c:v>
                </c:pt>
              </c:numCache>
            </c:numRef>
          </c:val>
          <c:extLst>
            <c:ext xmlns:c16="http://schemas.microsoft.com/office/drawing/2014/chart" uri="{C3380CC4-5D6E-409C-BE32-E72D297353CC}">
              <c16:uniqueId val="{00000000-4CB3-4E72-8302-B27D2E18522A}"/>
            </c:ext>
          </c:extLst>
        </c:ser>
        <c:ser>
          <c:idx val="1"/>
          <c:order val="1"/>
          <c:tx>
            <c:strRef>
              <c:f>'Public administration and s...'!$K$7</c:f>
              <c:strCache>
                <c:ptCount val="1"/>
                <c:pt idx="0">
                  <c:v>Previous week (ending 20 Feb 2021)</c:v>
                </c:pt>
              </c:strCache>
            </c:strRef>
          </c:tx>
          <c:spPr>
            <a:solidFill>
              <a:schemeClr val="accent2"/>
            </a:solidFill>
            <a:ln>
              <a:noFill/>
            </a:ln>
            <a:effectLst/>
          </c:spPr>
          <c:invertIfNegative val="0"/>
          <c:cat>
            <c:strRef>
              <c:f>'Public administration and s...'!$K$24:$K$30</c:f>
              <c:strCache>
                <c:ptCount val="7"/>
                <c:pt idx="0">
                  <c:v>Aged 15-19</c:v>
                </c:pt>
                <c:pt idx="1">
                  <c:v>Aged 20-29</c:v>
                </c:pt>
                <c:pt idx="2">
                  <c:v>Aged 30-39</c:v>
                </c:pt>
                <c:pt idx="3">
                  <c:v>Aged 40-49</c:v>
                </c:pt>
                <c:pt idx="4">
                  <c:v>Aged 50-59</c:v>
                </c:pt>
                <c:pt idx="5">
                  <c:v>Aged 60-69</c:v>
                </c:pt>
                <c:pt idx="6">
                  <c:v>Aged 70+</c:v>
                </c:pt>
              </c:strCache>
            </c:strRef>
          </c:cat>
          <c:val>
            <c:numRef>
              <c:f>'Public administration and s...'!$L$33:$L$39</c:f>
              <c:numCache>
                <c:formatCode>0.0</c:formatCode>
                <c:ptCount val="7"/>
                <c:pt idx="0">
                  <c:v>104.4</c:v>
                </c:pt>
                <c:pt idx="1">
                  <c:v>114.85</c:v>
                </c:pt>
                <c:pt idx="2">
                  <c:v>107.44</c:v>
                </c:pt>
                <c:pt idx="3">
                  <c:v>104.58</c:v>
                </c:pt>
                <c:pt idx="4">
                  <c:v>104.11</c:v>
                </c:pt>
                <c:pt idx="5">
                  <c:v>107.36</c:v>
                </c:pt>
                <c:pt idx="6">
                  <c:v>109.44</c:v>
                </c:pt>
              </c:numCache>
            </c:numRef>
          </c:val>
          <c:extLst>
            <c:ext xmlns:c16="http://schemas.microsoft.com/office/drawing/2014/chart" uri="{C3380CC4-5D6E-409C-BE32-E72D297353CC}">
              <c16:uniqueId val="{00000001-4CB3-4E72-8302-B27D2E18522A}"/>
            </c:ext>
          </c:extLst>
        </c:ser>
        <c:ser>
          <c:idx val="2"/>
          <c:order val="2"/>
          <c:tx>
            <c:strRef>
              <c:f>'Public administration and s...'!$K$8</c:f>
              <c:strCache>
                <c:ptCount val="1"/>
                <c:pt idx="0">
                  <c:v>This week (ending 27 Feb 2021)</c:v>
                </c:pt>
              </c:strCache>
            </c:strRef>
          </c:tx>
          <c:spPr>
            <a:solidFill>
              <a:srgbClr val="993366"/>
            </a:solidFill>
            <a:ln>
              <a:noFill/>
            </a:ln>
            <a:effectLst/>
          </c:spPr>
          <c:invertIfNegative val="0"/>
          <c:cat>
            <c:strRef>
              <c:f>'Public administration and s...'!$K$24:$K$30</c:f>
              <c:strCache>
                <c:ptCount val="7"/>
                <c:pt idx="0">
                  <c:v>Aged 15-19</c:v>
                </c:pt>
                <c:pt idx="1">
                  <c:v>Aged 20-29</c:v>
                </c:pt>
                <c:pt idx="2">
                  <c:v>Aged 30-39</c:v>
                </c:pt>
                <c:pt idx="3">
                  <c:v>Aged 40-49</c:v>
                </c:pt>
                <c:pt idx="4">
                  <c:v>Aged 50-59</c:v>
                </c:pt>
                <c:pt idx="5">
                  <c:v>Aged 60-69</c:v>
                </c:pt>
                <c:pt idx="6">
                  <c:v>Aged 70+</c:v>
                </c:pt>
              </c:strCache>
            </c:strRef>
          </c:cat>
          <c:val>
            <c:numRef>
              <c:f>'Public administration and s...'!$L$42:$L$48</c:f>
              <c:numCache>
                <c:formatCode>0.0</c:formatCode>
                <c:ptCount val="7"/>
                <c:pt idx="0">
                  <c:v>105.88</c:v>
                </c:pt>
                <c:pt idx="1">
                  <c:v>116.06</c:v>
                </c:pt>
                <c:pt idx="2">
                  <c:v>108.06</c:v>
                </c:pt>
                <c:pt idx="3">
                  <c:v>105.19</c:v>
                </c:pt>
                <c:pt idx="4">
                  <c:v>104.65</c:v>
                </c:pt>
                <c:pt idx="5">
                  <c:v>107.84</c:v>
                </c:pt>
                <c:pt idx="6">
                  <c:v>110.22</c:v>
                </c:pt>
              </c:numCache>
            </c:numRef>
          </c:val>
          <c:extLst>
            <c:ext xmlns:c16="http://schemas.microsoft.com/office/drawing/2014/chart" uri="{C3380CC4-5D6E-409C-BE32-E72D297353CC}">
              <c16:uniqueId val="{00000002-4CB3-4E72-8302-B27D2E18522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Mining!$K$4</c:f>
              <c:strCache>
                <c:ptCount val="1"/>
                <c:pt idx="0">
                  <c:v>Previous month (week ending 30 Jan 2021)</c:v>
                </c:pt>
              </c:strCache>
            </c:strRef>
          </c:tx>
          <c:spPr>
            <a:solidFill>
              <a:schemeClr val="accent1"/>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Mining!$L$82:$L$89</c:f>
              <c:numCache>
                <c:formatCode>0.0</c:formatCode>
                <c:ptCount val="8"/>
                <c:pt idx="0">
                  <c:v>100.96</c:v>
                </c:pt>
                <c:pt idx="1">
                  <c:v>97.48</c:v>
                </c:pt>
                <c:pt idx="2">
                  <c:v>95.17</c:v>
                </c:pt>
                <c:pt idx="3">
                  <c:v>102.2</c:v>
                </c:pt>
                <c:pt idx="4">
                  <c:v>98.12</c:v>
                </c:pt>
                <c:pt idx="5">
                  <c:v>89.26</c:v>
                </c:pt>
                <c:pt idx="6">
                  <c:v>94.13</c:v>
                </c:pt>
                <c:pt idx="7">
                  <c:v>133.33000000000001</c:v>
                </c:pt>
              </c:numCache>
            </c:numRef>
          </c:val>
          <c:extLst>
            <c:ext xmlns:c16="http://schemas.microsoft.com/office/drawing/2014/chart" uri="{C3380CC4-5D6E-409C-BE32-E72D297353CC}">
              <c16:uniqueId val="{00000000-4789-4F49-ADD6-572BD22A9D7F}"/>
            </c:ext>
          </c:extLst>
        </c:ser>
        <c:ser>
          <c:idx val="1"/>
          <c:order val="1"/>
          <c:tx>
            <c:strRef>
              <c:f>Mining!$K$7</c:f>
              <c:strCache>
                <c:ptCount val="1"/>
                <c:pt idx="0">
                  <c:v>Previous week (ending 20 Feb 2021)</c:v>
                </c:pt>
              </c:strCache>
            </c:strRef>
          </c:tx>
          <c:spPr>
            <a:solidFill>
              <a:schemeClr val="accent2"/>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Mining!$L$91:$L$98</c:f>
              <c:numCache>
                <c:formatCode>0.0</c:formatCode>
                <c:ptCount val="8"/>
                <c:pt idx="0">
                  <c:v>100.17</c:v>
                </c:pt>
                <c:pt idx="1">
                  <c:v>99.65</c:v>
                </c:pt>
                <c:pt idx="2">
                  <c:v>97.58</c:v>
                </c:pt>
                <c:pt idx="3">
                  <c:v>103.32</c:v>
                </c:pt>
                <c:pt idx="4">
                  <c:v>99.38</c:v>
                </c:pt>
                <c:pt idx="5">
                  <c:v>88.36</c:v>
                </c:pt>
                <c:pt idx="6">
                  <c:v>101.52</c:v>
                </c:pt>
                <c:pt idx="7">
                  <c:v>141.66999999999999</c:v>
                </c:pt>
              </c:numCache>
            </c:numRef>
          </c:val>
          <c:extLst>
            <c:ext xmlns:c16="http://schemas.microsoft.com/office/drawing/2014/chart" uri="{C3380CC4-5D6E-409C-BE32-E72D297353CC}">
              <c16:uniqueId val="{00000001-4789-4F49-ADD6-572BD22A9D7F}"/>
            </c:ext>
          </c:extLst>
        </c:ser>
        <c:ser>
          <c:idx val="2"/>
          <c:order val="2"/>
          <c:tx>
            <c:strRef>
              <c:f>Mining!$K$8</c:f>
              <c:strCache>
                <c:ptCount val="1"/>
                <c:pt idx="0">
                  <c:v>This week (ending 27 Feb 2021)</c:v>
                </c:pt>
              </c:strCache>
            </c:strRef>
          </c:tx>
          <c:spPr>
            <a:solidFill>
              <a:srgbClr val="993366"/>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Mining!$L$100:$L$107</c:f>
              <c:numCache>
                <c:formatCode>0.0</c:formatCode>
                <c:ptCount val="8"/>
                <c:pt idx="0">
                  <c:v>100.35</c:v>
                </c:pt>
                <c:pt idx="1">
                  <c:v>99.94</c:v>
                </c:pt>
                <c:pt idx="2">
                  <c:v>97.51</c:v>
                </c:pt>
                <c:pt idx="3">
                  <c:v>104.7</c:v>
                </c:pt>
                <c:pt idx="4">
                  <c:v>99.74</c:v>
                </c:pt>
                <c:pt idx="5">
                  <c:v>88.94</c:v>
                </c:pt>
                <c:pt idx="6">
                  <c:v>102.54</c:v>
                </c:pt>
                <c:pt idx="7">
                  <c:v>140.28</c:v>
                </c:pt>
              </c:numCache>
            </c:numRef>
          </c:val>
          <c:extLst>
            <c:ext xmlns:c16="http://schemas.microsoft.com/office/drawing/2014/chart" uri="{C3380CC4-5D6E-409C-BE32-E72D297353CC}">
              <c16:uniqueId val="{00000002-4789-4F49-ADD6-572BD22A9D7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5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'Public administration and s...'!$K$110:$K$256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'Public administration and s...'!$L$110:$L$256</c:f>
              <c:numCache>
                <c:formatCode>0.0</c:formatCode>
                <c:ptCount val="147"/>
                <c:pt idx="0">
                  <c:v>100</c:v>
                </c:pt>
                <c:pt idx="1">
                  <c:v>97.448700000000002</c:v>
                </c:pt>
                <c:pt idx="2">
                  <c:v>95.810100000000006</c:v>
                </c:pt>
                <c:pt idx="3">
                  <c:v>94.871700000000004</c:v>
                </c:pt>
                <c:pt idx="4">
                  <c:v>94.709900000000005</c:v>
                </c:pt>
                <c:pt idx="5">
                  <c:v>95.114099999999993</c:v>
                </c:pt>
                <c:pt idx="6">
                  <c:v>95.226799999999997</c:v>
                </c:pt>
                <c:pt idx="7">
                  <c:v>95.397499999999994</c:v>
                </c:pt>
                <c:pt idx="8">
                  <c:v>95.701800000000006</c:v>
                </c:pt>
                <c:pt idx="9">
                  <c:v>96.142200000000003</c:v>
                </c:pt>
                <c:pt idx="10">
                  <c:v>96.424499999999995</c:v>
                </c:pt>
                <c:pt idx="11">
                  <c:v>96.7029</c:v>
                </c:pt>
                <c:pt idx="12">
                  <c:v>97.449700000000007</c:v>
                </c:pt>
                <c:pt idx="13">
                  <c:v>100.05240000000001</c:v>
                </c:pt>
                <c:pt idx="14">
                  <c:v>100.06610000000001</c:v>
                </c:pt>
                <c:pt idx="15">
                  <c:v>99.620199999999997</c:v>
                </c:pt>
                <c:pt idx="16">
                  <c:v>100.267</c:v>
                </c:pt>
                <c:pt idx="17">
                  <c:v>100.2955</c:v>
                </c:pt>
                <c:pt idx="18">
                  <c:v>100.27160000000001</c:v>
                </c:pt>
                <c:pt idx="19">
                  <c:v>100.798</c:v>
                </c:pt>
                <c:pt idx="20">
                  <c:v>101.13509999999999</c:v>
                </c:pt>
                <c:pt idx="21">
                  <c:v>101.6717</c:v>
                </c:pt>
                <c:pt idx="22">
                  <c:v>101.8783</c:v>
                </c:pt>
                <c:pt idx="23">
                  <c:v>101.0694</c:v>
                </c:pt>
                <c:pt idx="24">
                  <c:v>101.3723</c:v>
                </c:pt>
                <c:pt idx="25">
                  <c:v>101.49250000000001</c:v>
                </c:pt>
                <c:pt idx="26">
                  <c:v>101.73180000000001</c:v>
                </c:pt>
                <c:pt idx="27">
                  <c:v>101.86709999999999</c:v>
                </c:pt>
                <c:pt idx="28">
                  <c:v>101.9143</c:v>
                </c:pt>
                <c:pt idx="29">
                  <c:v>101.1512</c:v>
                </c:pt>
                <c:pt idx="30">
                  <c:v>101.0959</c:v>
                </c:pt>
                <c:pt idx="31">
                  <c:v>101.0668</c:v>
                </c:pt>
                <c:pt idx="32">
                  <c:v>102.03700000000001</c:v>
                </c:pt>
                <c:pt idx="33">
                  <c:v>103.2859</c:v>
                </c:pt>
                <c:pt idx="34">
                  <c:v>103.3835</c:v>
                </c:pt>
                <c:pt idx="35">
                  <c:v>103.3185</c:v>
                </c:pt>
                <c:pt idx="36">
                  <c:v>103.3429</c:v>
                </c:pt>
                <c:pt idx="37">
                  <c:v>104.11069999999999</c:v>
                </c:pt>
                <c:pt idx="38">
                  <c:v>104.39360000000001</c:v>
                </c:pt>
                <c:pt idx="39">
                  <c:v>104.1876</c:v>
                </c:pt>
                <c:pt idx="40">
                  <c:v>103.7116</c:v>
                </c:pt>
                <c:pt idx="41">
                  <c:v>101.4889</c:v>
                </c:pt>
                <c:pt idx="42">
                  <c:v>99.032399999999996</c:v>
                </c:pt>
                <c:pt idx="43">
                  <c:v>98.870099999999994</c:v>
                </c:pt>
                <c:pt idx="44">
                  <c:v>99.5535</c:v>
                </c:pt>
                <c:pt idx="45">
                  <c:v>100.8325</c:v>
                </c:pt>
                <c:pt idx="46">
                  <c:v>102.1901</c:v>
                </c:pt>
                <c:pt idx="47">
                  <c:v>105.07640000000001</c:v>
                </c:pt>
                <c:pt idx="48">
                  <c:v>106.01909999999999</c:v>
                </c:pt>
                <c:pt idx="49">
                  <c:v>106.6717</c:v>
                </c:pt>
                <c:pt idx="50">
                  <c:v>107.285</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ADC7-413A-996B-04FCD52143C9}"/>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'Public administration and s...'!$K$110:$K$256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'Public administration and s...'!$L$258:$L$404</c:f>
              <c:numCache>
                <c:formatCode>0.0</c:formatCode>
                <c:ptCount val="147"/>
                <c:pt idx="0">
                  <c:v>100</c:v>
                </c:pt>
                <c:pt idx="1">
                  <c:v>94.9529</c:v>
                </c:pt>
                <c:pt idx="2">
                  <c:v>92.721800000000002</c:v>
                </c:pt>
                <c:pt idx="3">
                  <c:v>92.570800000000006</c:v>
                </c:pt>
                <c:pt idx="4">
                  <c:v>93.276499999999999</c:v>
                </c:pt>
                <c:pt idx="5">
                  <c:v>95.840400000000002</c:v>
                </c:pt>
                <c:pt idx="6">
                  <c:v>94.360200000000006</c:v>
                </c:pt>
                <c:pt idx="7">
                  <c:v>94.734499999999997</c:v>
                </c:pt>
                <c:pt idx="8">
                  <c:v>94.681600000000003</c:v>
                </c:pt>
                <c:pt idx="9">
                  <c:v>94.638099999999994</c:v>
                </c:pt>
                <c:pt idx="10">
                  <c:v>94.716399999999993</c:v>
                </c:pt>
                <c:pt idx="11">
                  <c:v>95.860200000000006</c:v>
                </c:pt>
                <c:pt idx="12">
                  <c:v>96.102000000000004</c:v>
                </c:pt>
                <c:pt idx="13">
                  <c:v>98.56</c:v>
                </c:pt>
                <c:pt idx="14">
                  <c:v>98.867099999999994</c:v>
                </c:pt>
                <c:pt idx="15">
                  <c:v>96.347200000000001</c:v>
                </c:pt>
                <c:pt idx="16">
                  <c:v>96.119299999999996</c:v>
                </c:pt>
                <c:pt idx="17">
                  <c:v>97.253799999999998</c:v>
                </c:pt>
                <c:pt idx="18">
                  <c:v>97.2209</c:v>
                </c:pt>
                <c:pt idx="19">
                  <c:v>97.868700000000004</c:v>
                </c:pt>
                <c:pt idx="20">
                  <c:v>98.095699999999994</c:v>
                </c:pt>
                <c:pt idx="21">
                  <c:v>98.569900000000004</c:v>
                </c:pt>
                <c:pt idx="22">
                  <c:v>98.351200000000006</c:v>
                </c:pt>
                <c:pt idx="23">
                  <c:v>97.758499999999998</c:v>
                </c:pt>
                <c:pt idx="24">
                  <c:v>98.038399999999996</c:v>
                </c:pt>
                <c:pt idx="25">
                  <c:v>98.645499999999998</c:v>
                </c:pt>
                <c:pt idx="26">
                  <c:v>98.390100000000004</c:v>
                </c:pt>
                <c:pt idx="27">
                  <c:v>98.889799999999994</c:v>
                </c:pt>
                <c:pt idx="28">
                  <c:v>99.022300000000001</c:v>
                </c:pt>
                <c:pt idx="29">
                  <c:v>98.418999999999997</c:v>
                </c:pt>
                <c:pt idx="30">
                  <c:v>98.008600000000001</c:v>
                </c:pt>
                <c:pt idx="31">
                  <c:v>97.898099999999999</c:v>
                </c:pt>
                <c:pt idx="32">
                  <c:v>98.466399999999993</c:v>
                </c:pt>
                <c:pt idx="33">
                  <c:v>98.525099999999995</c:v>
                </c:pt>
                <c:pt idx="34">
                  <c:v>98.440600000000003</c:v>
                </c:pt>
                <c:pt idx="35">
                  <c:v>99.931100000000001</c:v>
                </c:pt>
                <c:pt idx="36">
                  <c:v>100.34739999999999</c:v>
                </c:pt>
                <c:pt idx="37">
                  <c:v>104.35509999999999</c:v>
                </c:pt>
                <c:pt idx="38">
                  <c:v>106.1343</c:v>
                </c:pt>
                <c:pt idx="39">
                  <c:v>103.4348</c:v>
                </c:pt>
                <c:pt idx="40">
                  <c:v>100.78060000000001</c:v>
                </c:pt>
                <c:pt idx="41">
                  <c:v>99.610699999999994</c:v>
                </c:pt>
                <c:pt idx="42">
                  <c:v>99.206199999999995</c:v>
                </c:pt>
                <c:pt idx="43">
                  <c:v>98.775400000000005</c:v>
                </c:pt>
                <c:pt idx="44">
                  <c:v>99.180499999999995</c:v>
                </c:pt>
                <c:pt idx="45">
                  <c:v>99.766099999999994</c:v>
                </c:pt>
                <c:pt idx="46">
                  <c:v>100.06780000000001</c:v>
                </c:pt>
                <c:pt idx="47">
                  <c:v>101.9024</c:v>
                </c:pt>
                <c:pt idx="48">
                  <c:v>102.5903</c:v>
                </c:pt>
                <c:pt idx="49">
                  <c:v>105.2016</c:v>
                </c:pt>
                <c:pt idx="50">
                  <c:v>105.4579</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ADC7-413A-996B-04FCD52143C9}"/>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'Education and training'!$K$4</c:f>
              <c:strCache>
                <c:ptCount val="1"/>
                <c:pt idx="0">
                  <c:v>Previous month (week ending 30 Jan 2021)</c:v>
                </c:pt>
              </c:strCache>
            </c:strRef>
          </c:tx>
          <c:spPr>
            <a:solidFill>
              <a:schemeClr val="accent1"/>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training'!$L$53:$L$60</c:f>
              <c:numCache>
                <c:formatCode>0.0</c:formatCode>
                <c:ptCount val="8"/>
                <c:pt idx="0">
                  <c:v>84.4</c:v>
                </c:pt>
                <c:pt idx="1">
                  <c:v>82.47</c:v>
                </c:pt>
                <c:pt idx="2">
                  <c:v>86.58</c:v>
                </c:pt>
                <c:pt idx="3">
                  <c:v>97.85</c:v>
                </c:pt>
                <c:pt idx="4">
                  <c:v>86.86</c:v>
                </c:pt>
                <c:pt idx="5">
                  <c:v>84.44</c:v>
                </c:pt>
                <c:pt idx="6">
                  <c:v>91.13</c:v>
                </c:pt>
                <c:pt idx="7">
                  <c:v>82.64</c:v>
                </c:pt>
              </c:numCache>
            </c:numRef>
          </c:val>
          <c:extLst>
            <c:ext xmlns:c16="http://schemas.microsoft.com/office/drawing/2014/chart" uri="{C3380CC4-5D6E-409C-BE32-E72D297353CC}">
              <c16:uniqueId val="{00000000-E584-4CFC-BDB4-0ADDA8B82321}"/>
            </c:ext>
          </c:extLst>
        </c:ser>
        <c:ser>
          <c:idx val="1"/>
          <c:order val="1"/>
          <c:tx>
            <c:strRef>
              <c:f>'Education and training'!$K$7</c:f>
              <c:strCache>
                <c:ptCount val="1"/>
                <c:pt idx="0">
                  <c:v>Previous week (ending 20 Feb 2021)</c:v>
                </c:pt>
              </c:strCache>
            </c:strRef>
          </c:tx>
          <c:spPr>
            <a:solidFill>
              <a:schemeClr val="accent2"/>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training'!$L$62:$L$69</c:f>
              <c:numCache>
                <c:formatCode>0.0</c:formatCode>
                <c:ptCount val="8"/>
                <c:pt idx="0">
                  <c:v>91.78</c:v>
                </c:pt>
                <c:pt idx="1">
                  <c:v>90.09</c:v>
                </c:pt>
                <c:pt idx="2">
                  <c:v>92.3</c:v>
                </c:pt>
                <c:pt idx="3">
                  <c:v>107.26</c:v>
                </c:pt>
                <c:pt idx="4">
                  <c:v>91.13</c:v>
                </c:pt>
                <c:pt idx="5">
                  <c:v>94.74</c:v>
                </c:pt>
                <c:pt idx="6">
                  <c:v>101.68</c:v>
                </c:pt>
                <c:pt idx="7">
                  <c:v>85.52</c:v>
                </c:pt>
              </c:numCache>
            </c:numRef>
          </c:val>
          <c:extLst>
            <c:ext xmlns:c16="http://schemas.microsoft.com/office/drawing/2014/chart" uri="{C3380CC4-5D6E-409C-BE32-E72D297353CC}">
              <c16:uniqueId val="{00000001-E584-4CFC-BDB4-0ADDA8B82321}"/>
            </c:ext>
          </c:extLst>
        </c:ser>
        <c:ser>
          <c:idx val="2"/>
          <c:order val="2"/>
          <c:tx>
            <c:strRef>
              <c:f>'Education and training'!$K$8</c:f>
              <c:strCache>
                <c:ptCount val="1"/>
                <c:pt idx="0">
                  <c:v>This week (ending 27 Feb 2021)</c:v>
                </c:pt>
              </c:strCache>
            </c:strRef>
          </c:tx>
          <c:spPr>
            <a:solidFill>
              <a:srgbClr val="993366"/>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training'!$L$71:$L$78</c:f>
              <c:numCache>
                <c:formatCode>0.0</c:formatCode>
                <c:ptCount val="8"/>
                <c:pt idx="0">
                  <c:v>93.98</c:v>
                </c:pt>
                <c:pt idx="1">
                  <c:v>90.68</c:v>
                </c:pt>
                <c:pt idx="2">
                  <c:v>93.25</c:v>
                </c:pt>
                <c:pt idx="3">
                  <c:v>109.66</c:v>
                </c:pt>
                <c:pt idx="4">
                  <c:v>92.78</c:v>
                </c:pt>
                <c:pt idx="5">
                  <c:v>92.56</c:v>
                </c:pt>
                <c:pt idx="6">
                  <c:v>101.68</c:v>
                </c:pt>
                <c:pt idx="7">
                  <c:v>85.52</c:v>
                </c:pt>
              </c:numCache>
            </c:numRef>
          </c:val>
          <c:extLst>
            <c:ext xmlns:c16="http://schemas.microsoft.com/office/drawing/2014/chart" uri="{C3380CC4-5D6E-409C-BE32-E72D297353CC}">
              <c16:uniqueId val="{00000002-E584-4CFC-BDB4-0ADDA8B8232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'Education and training'!$K$4</c:f>
              <c:strCache>
                <c:ptCount val="1"/>
                <c:pt idx="0">
                  <c:v>Previous month (week ending 30 Jan 2021)</c:v>
                </c:pt>
              </c:strCache>
            </c:strRef>
          </c:tx>
          <c:spPr>
            <a:solidFill>
              <a:schemeClr val="accent1"/>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training'!$L$82:$L$89</c:f>
              <c:numCache>
                <c:formatCode>0.0</c:formatCode>
                <c:ptCount val="8"/>
                <c:pt idx="0">
                  <c:v>87.63</c:v>
                </c:pt>
                <c:pt idx="1">
                  <c:v>83.82</c:v>
                </c:pt>
                <c:pt idx="2">
                  <c:v>87.9</c:v>
                </c:pt>
                <c:pt idx="3">
                  <c:v>96.56</c:v>
                </c:pt>
                <c:pt idx="4">
                  <c:v>87.69</c:v>
                </c:pt>
                <c:pt idx="5">
                  <c:v>84.35</c:v>
                </c:pt>
                <c:pt idx="6">
                  <c:v>90.8</c:v>
                </c:pt>
                <c:pt idx="7">
                  <c:v>84.4</c:v>
                </c:pt>
              </c:numCache>
            </c:numRef>
          </c:val>
          <c:extLst>
            <c:ext xmlns:c16="http://schemas.microsoft.com/office/drawing/2014/chart" uri="{C3380CC4-5D6E-409C-BE32-E72D297353CC}">
              <c16:uniqueId val="{00000000-95BE-4850-A9D5-ECA70C007867}"/>
            </c:ext>
          </c:extLst>
        </c:ser>
        <c:ser>
          <c:idx val="1"/>
          <c:order val="1"/>
          <c:tx>
            <c:strRef>
              <c:f>'Education and training'!$K$7</c:f>
              <c:strCache>
                <c:ptCount val="1"/>
                <c:pt idx="0">
                  <c:v>Previous week (ending 20 Feb 2021)</c:v>
                </c:pt>
              </c:strCache>
            </c:strRef>
          </c:tx>
          <c:spPr>
            <a:solidFill>
              <a:schemeClr val="accent2"/>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training'!$L$91:$L$98</c:f>
              <c:numCache>
                <c:formatCode>0.0</c:formatCode>
                <c:ptCount val="8"/>
                <c:pt idx="0">
                  <c:v>94.66</c:v>
                </c:pt>
                <c:pt idx="1">
                  <c:v>91.46</c:v>
                </c:pt>
                <c:pt idx="2">
                  <c:v>94.46</c:v>
                </c:pt>
                <c:pt idx="3">
                  <c:v>105.84</c:v>
                </c:pt>
                <c:pt idx="4">
                  <c:v>92.21</c:v>
                </c:pt>
                <c:pt idx="5">
                  <c:v>94.64</c:v>
                </c:pt>
                <c:pt idx="6">
                  <c:v>109.47</c:v>
                </c:pt>
                <c:pt idx="7">
                  <c:v>88.77</c:v>
                </c:pt>
              </c:numCache>
            </c:numRef>
          </c:val>
          <c:extLst>
            <c:ext xmlns:c16="http://schemas.microsoft.com/office/drawing/2014/chart" uri="{C3380CC4-5D6E-409C-BE32-E72D297353CC}">
              <c16:uniqueId val="{00000001-95BE-4850-A9D5-ECA70C007867}"/>
            </c:ext>
          </c:extLst>
        </c:ser>
        <c:ser>
          <c:idx val="2"/>
          <c:order val="2"/>
          <c:tx>
            <c:strRef>
              <c:f>'Education and training'!$K$8</c:f>
              <c:strCache>
                <c:ptCount val="1"/>
                <c:pt idx="0">
                  <c:v>This week (ending 27 Feb 2021)</c:v>
                </c:pt>
              </c:strCache>
            </c:strRef>
          </c:tx>
          <c:spPr>
            <a:solidFill>
              <a:srgbClr val="993366"/>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training'!$L$100:$L$107</c:f>
              <c:numCache>
                <c:formatCode>0.0</c:formatCode>
                <c:ptCount val="8"/>
                <c:pt idx="0">
                  <c:v>96.01</c:v>
                </c:pt>
                <c:pt idx="1">
                  <c:v>91.97</c:v>
                </c:pt>
                <c:pt idx="2">
                  <c:v>95.55</c:v>
                </c:pt>
                <c:pt idx="3">
                  <c:v>108.21</c:v>
                </c:pt>
                <c:pt idx="4">
                  <c:v>94.65</c:v>
                </c:pt>
                <c:pt idx="5">
                  <c:v>92.46</c:v>
                </c:pt>
                <c:pt idx="6">
                  <c:v>109.47</c:v>
                </c:pt>
                <c:pt idx="7">
                  <c:v>88.77</c:v>
                </c:pt>
              </c:numCache>
            </c:numRef>
          </c:val>
          <c:extLst>
            <c:ext xmlns:c16="http://schemas.microsoft.com/office/drawing/2014/chart" uri="{C3380CC4-5D6E-409C-BE32-E72D297353CC}">
              <c16:uniqueId val="{00000002-95BE-4850-A9D5-ECA70C00786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'Education and training'!$K$4</c:f>
              <c:strCache>
                <c:ptCount val="1"/>
                <c:pt idx="0">
                  <c:v>Previous month (week ending 30 Jan 2021)</c:v>
                </c:pt>
              </c:strCache>
            </c:strRef>
          </c:tx>
          <c:spPr>
            <a:solidFill>
              <a:schemeClr val="accent1"/>
            </a:solidFill>
            <a:ln>
              <a:noFill/>
            </a:ln>
            <a:effectLst/>
          </c:spPr>
          <c:invertIfNegative val="0"/>
          <c:cat>
            <c:strRef>
              <c:f>'Education and training'!$K$24:$K$30</c:f>
              <c:strCache>
                <c:ptCount val="7"/>
                <c:pt idx="0">
                  <c:v>Aged 15-19</c:v>
                </c:pt>
                <c:pt idx="1">
                  <c:v>Aged 20-29</c:v>
                </c:pt>
                <c:pt idx="2">
                  <c:v>Aged 30-39</c:v>
                </c:pt>
                <c:pt idx="3">
                  <c:v>Aged 40-49</c:v>
                </c:pt>
                <c:pt idx="4">
                  <c:v>Aged 50-59</c:v>
                </c:pt>
                <c:pt idx="5">
                  <c:v>Aged 60-69</c:v>
                </c:pt>
                <c:pt idx="6">
                  <c:v>Aged 70+</c:v>
                </c:pt>
              </c:strCache>
            </c:strRef>
          </c:cat>
          <c:val>
            <c:numRef>
              <c:f>'Education and training'!$L$24:$L$30</c:f>
              <c:numCache>
                <c:formatCode>0.0</c:formatCode>
                <c:ptCount val="7"/>
                <c:pt idx="0">
                  <c:v>60.87</c:v>
                </c:pt>
                <c:pt idx="1">
                  <c:v>77.459999999999994</c:v>
                </c:pt>
                <c:pt idx="2">
                  <c:v>88.78</c:v>
                </c:pt>
                <c:pt idx="3">
                  <c:v>90.28</c:v>
                </c:pt>
                <c:pt idx="4">
                  <c:v>91.41</c:v>
                </c:pt>
                <c:pt idx="5">
                  <c:v>86.94</c:v>
                </c:pt>
                <c:pt idx="6">
                  <c:v>79.91</c:v>
                </c:pt>
              </c:numCache>
            </c:numRef>
          </c:val>
          <c:extLst>
            <c:ext xmlns:c16="http://schemas.microsoft.com/office/drawing/2014/chart" uri="{C3380CC4-5D6E-409C-BE32-E72D297353CC}">
              <c16:uniqueId val="{00000000-2A87-4A33-8EAF-A109E9E59F4F}"/>
            </c:ext>
          </c:extLst>
        </c:ser>
        <c:ser>
          <c:idx val="1"/>
          <c:order val="1"/>
          <c:tx>
            <c:strRef>
              <c:f>'Education and training'!$K$7</c:f>
              <c:strCache>
                <c:ptCount val="1"/>
                <c:pt idx="0">
                  <c:v>Previous week (ending 20 Feb 2021)</c:v>
                </c:pt>
              </c:strCache>
            </c:strRef>
          </c:tx>
          <c:spPr>
            <a:solidFill>
              <a:schemeClr val="accent2"/>
            </a:solidFill>
            <a:ln>
              <a:noFill/>
            </a:ln>
            <a:effectLst/>
          </c:spPr>
          <c:invertIfNegative val="0"/>
          <c:cat>
            <c:strRef>
              <c:f>'Education and training'!$K$24:$K$30</c:f>
              <c:strCache>
                <c:ptCount val="7"/>
                <c:pt idx="0">
                  <c:v>Aged 15-19</c:v>
                </c:pt>
                <c:pt idx="1">
                  <c:v>Aged 20-29</c:v>
                </c:pt>
                <c:pt idx="2">
                  <c:v>Aged 30-39</c:v>
                </c:pt>
                <c:pt idx="3">
                  <c:v>Aged 40-49</c:v>
                </c:pt>
                <c:pt idx="4">
                  <c:v>Aged 50-59</c:v>
                </c:pt>
                <c:pt idx="5">
                  <c:v>Aged 60-69</c:v>
                </c:pt>
                <c:pt idx="6">
                  <c:v>Aged 70+</c:v>
                </c:pt>
              </c:strCache>
            </c:strRef>
          </c:cat>
          <c:val>
            <c:numRef>
              <c:f>'Education and training'!$L$33:$L$39</c:f>
              <c:numCache>
                <c:formatCode>0.0</c:formatCode>
                <c:ptCount val="7"/>
                <c:pt idx="0">
                  <c:v>80.38</c:v>
                </c:pt>
                <c:pt idx="1">
                  <c:v>86.95</c:v>
                </c:pt>
                <c:pt idx="2">
                  <c:v>94.93</c:v>
                </c:pt>
                <c:pt idx="3">
                  <c:v>95.87</c:v>
                </c:pt>
                <c:pt idx="4">
                  <c:v>96.77</c:v>
                </c:pt>
                <c:pt idx="5">
                  <c:v>96.3</c:v>
                </c:pt>
                <c:pt idx="6">
                  <c:v>94.36</c:v>
                </c:pt>
              </c:numCache>
            </c:numRef>
          </c:val>
          <c:extLst>
            <c:ext xmlns:c16="http://schemas.microsoft.com/office/drawing/2014/chart" uri="{C3380CC4-5D6E-409C-BE32-E72D297353CC}">
              <c16:uniqueId val="{00000001-2A87-4A33-8EAF-A109E9E59F4F}"/>
            </c:ext>
          </c:extLst>
        </c:ser>
        <c:ser>
          <c:idx val="2"/>
          <c:order val="2"/>
          <c:tx>
            <c:strRef>
              <c:f>'Education and training'!$K$8</c:f>
              <c:strCache>
                <c:ptCount val="1"/>
                <c:pt idx="0">
                  <c:v>This week (ending 27 Feb 2021)</c:v>
                </c:pt>
              </c:strCache>
            </c:strRef>
          </c:tx>
          <c:spPr>
            <a:solidFill>
              <a:srgbClr val="993366"/>
            </a:solidFill>
            <a:ln>
              <a:noFill/>
            </a:ln>
            <a:effectLst/>
          </c:spPr>
          <c:invertIfNegative val="0"/>
          <c:cat>
            <c:strRef>
              <c:f>'Education and training'!$K$24:$K$30</c:f>
              <c:strCache>
                <c:ptCount val="7"/>
                <c:pt idx="0">
                  <c:v>Aged 15-19</c:v>
                </c:pt>
                <c:pt idx="1">
                  <c:v>Aged 20-29</c:v>
                </c:pt>
                <c:pt idx="2">
                  <c:v>Aged 30-39</c:v>
                </c:pt>
                <c:pt idx="3">
                  <c:v>Aged 40-49</c:v>
                </c:pt>
                <c:pt idx="4">
                  <c:v>Aged 50-59</c:v>
                </c:pt>
                <c:pt idx="5">
                  <c:v>Aged 60-69</c:v>
                </c:pt>
                <c:pt idx="6">
                  <c:v>Aged 70+</c:v>
                </c:pt>
              </c:strCache>
            </c:strRef>
          </c:cat>
          <c:val>
            <c:numRef>
              <c:f>'Education and training'!$L$42:$L$48</c:f>
              <c:numCache>
                <c:formatCode>0.0</c:formatCode>
                <c:ptCount val="7"/>
                <c:pt idx="0">
                  <c:v>81.400000000000006</c:v>
                </c:pt>
                <c:pt idx="1">
                  <c:v>88.26</c:v>
                </c:pt>
                <c:pt idx="2">
                  <c:v>96</c:v>
                </c:pt>
                <c:pt idx="3">
                  <c:v>97.01</c:v>
                </c:pt>
                <c:pt idx="4">
                  <c:v>97.93</c:v>
                </c:pt>
                <c:pt idx="5">
                  <c:v>98.1</c:v>
                </c:pt>
                <c:pt idx="6">
                  <c:v>96.37</c:v>
                </c:pt>
              </c:numCache>
            </c:numRef>
          </c:val>
          <c:extLst>
            <c:ext xmlns:c16="http://schemas.microsoft.com/office/drawing/2014/chart" uri="{C3380CC4-5D6E-409C-BE32-E72D297353CC}">
              <c16:uniqueId val="{00000002-2A87-4A33-8EAF-A109E9E59F4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0"/>
          <c:min val="5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'Education and training'!$K$110:$K$256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'Education and training'!$L$110:$L$256</c:f>
              <c:numCache>
                <c:formatCode>0.0</c:formatCode>
                <c:ptCount val="147"/>
                <c:pt idx="0">
                  <c:v>100</c:v>
                </c:pt>
                <c:pt idx="1">
                  <c:v>100.2124</c:v>
                </c:pt>
                <c:pt idx="2">
                  <c:v>98.531599999999997</c:v>
                </c:pt>
                <c:pt idx="3">
                  <c:v>95.487200000000001</c:v>
                </c:pt>
                <c:pt idx="4">
                  <c:v>92.443399999999997</c:v>
                </c:pt>
                <c:pt idx="5">
                  <c:v>90.433000000000007</c:v>
                </c:pt>
                <c:pt idx="6">
                  <c:v>90.026300000000006</c:v>
                </c:pt>
                <c:pt idx="7">
                  <c:v>91.107799999999997</c:v>
                </c:pt>
                <c:pt idx="8">
                  <c:v>92.808099999999996</c:v>
                </c:pt>
                <c:pt idx="9">
                  <c:v>94.968500000000006</c:v>
                </c:pt>
                <c:pt idx="10">
                  <c:v>95.337500000000006</c:v>
                </c:pt>
                <c:pt idx="11">
                  <c:v>95.596599999999995</c:v>
                </c:pt>
                <c:pt idx="12">
                  <c:v>96.098100000000002</c:v>
                </c:pt>
                <c:pt idx="13">
                  <c:v>95.451899999999995</c:v>
                </c:pt>
                <c:pt idx="14">
                  <c:v>95.676500000000004</c:v>
                </c:pt>
                <c:pt idx="15">
                  <c:v>95.994500000000002</c:v>
                </c:pt>
                <c:pt idx="16">
                  <c:v>95.570800000000006</c:v>
                </c:pt>
                <c:pt idx="17">
                  <c:v>92.769800000000004</c:v>
                </c:pt>
                <c:pt idx="18">
                  <c:v>91.191100000000006</c:v>
                </c:pt>
                <c:pt idx="19">
                  <c:v>93.048599999999993</c:v>
                </c:pt>
                <c:pt idx="20">
                  <c:v>94.522099999999995</c:v>
                </c:pt>
                <c:pt idx="21">
                  <c:v>94.997900000000001</c:v>
                </c:pt>
                <c:pt idx="22">
                  <c:v>95.342200000000005</c:v>
                </c:pt>
                <c:pt idx="23">
                  <c:v>95.472399999999993</c:v>
                </c:pt>
                <c:pt idx="24">
                  <c:v>95.633399999999995</c:v>
                </c:pt>
                <c:pt idx="25">
                  <c:v>95.9773</c:v>
                </c:pt>
                <c:pt idx="26">
                  <c:v>96.315200000000004</c:v>
                </c:pt>
                <c:pt idx="27">
                  <c:v>96.587000000000003</c:v>
                </c:pt>
                <c:pt idx="28">
                  <c:v>95.758099999999999</c:v>
                </c:pt>
                <c:pt idx="29">
                  <c:v>93.5595</c:v>
                </c:pt>
                <c:pt idx="30">
                  <c:v>92.632800000000003</c:v>
                </c:pt>
                <c:pt idx="31">
                  <c:v>95.156599999999997</c:v>
                </c:pt>
                <c:pt idx="32">
                  <c:v>96.700199999999995</c:v>
                </c:pt>
                <c:pt idx="33">
                  <c:v>96.928600000000003</c:v>
                </c:pt>
                <c:pt idx="34">
                  <c:v>97.0608</c:v>
                </c:pt>
                <c:pt idx="35">
                  <c:v>97.585499999999996</c:v>
                </c:pt>
                <c:pt idx="36">
                  <c:v>98.015199999999993</c:v>
                </c:pt>
                <c:pt idx="37">
                  <c:v>98.391499999999994</c:v>
                </c:pt>
                <c:pt idx="38">
                  <c:v>97.958299999999994</c:v>
                </c:pt>
                <c:pt idx="39">
                  <c:v>96.205200000000005</c:v>
                </c:pt>
                <c:pt idx="40">
                  <c:v>93.5154</c:v>
                </c:pt>
                <c:pt idx="41">
                  <c:v>87.701999999999998</c:v>
                </c:pt>
                <c:pt idx="42">
                  <c:v>83.451899999999995</c:v>
                </c:pt>
                <c:pt idx="43">
                  <c:v>82.727199999999996</c:v>
                </c:pt>
                <c:pt idx="44">
                  <c:v>83.4011</c:v>
                </c:pt>
                <c:pt idx="45">
                  <c:v>84.517099999999999</c:v>
                </c:pt>
                <c:pt idx="46">
                  <c:v>86.492699999999999</c:v>
                </c:pt>
                <c:pt idx="47">
                  <c:v>89.809299999999993</c:v>
                </c:pt>
                <c:pt idx="48">
                  <c:v>92.506299999999996</c:v>
                </c:pt>
                <c:pt idx="49">
                  <c:v>93.825500000000005</c:v>
                </c:pt>
                <c:pt idx="50">
                  <c:v>95.054900000000004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2E36-4941-9854-A95C756C9181}"/>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'Education and training'!$K$110:$K$256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'Education and training'!$L$258:$L$404</c:f>
              <c:numCache>
                <c:formatCode>0.0</c:formatCode>
                <c:ptCount val="147"/>
                <c:pt idx="0">
                  <c:v>100</c:v>
                </c:pt>
                <c:pt idx="1">
                  <c:v>102.1065</c:v>
                </c:pt>
                <c:pt idx="2">
                  <c:v>101.45189999999999</c:v>
                </c:pt>
                <c:pt idx="3">
                  <c:v>99.235799999999998</c:v>
                </c:pt>
                <c:pt idx="4">
                  <c:v>97.531099999999995</c:v>
                </c:pt>
                <c:pt idx="5">
                  <c:v>96.760599999999997</c:v>
                </c:pt>
                <c:pt idx="6">
                  <c:v>96.176699999999997</c:v>
                </c:pt>
                <c:pt idx="7">
                  <c:v>97.837500000000006</c:v>
                </c:pt>
                <c:pt idx="8">
                  <c:v>98.430099999999996</c:v>
                </c:pt>
                <c:pt idx="9">
                  <c:v>99.787599999999998</c:v>
                </c:pt>
                <c:pt idx="10">
                  <c:v>99.687799999999996</c:v>
                </c:pt>
                <c:pt idx="11">
                  <c:v>100.6485</c:v>
                </c:pt>
                <c:pt idx="12">
                  <c:v>101.77379999999999</c:v>
                </c:pt>
                <c:pt idx="13">
                  <c:v>103.1887</c:v>
                </c:pt>
                <c:pt idx="14">
                  <c:v>104.1229</c:v>
                </c:pt>
                <c:pt idx="15">
                  <c:v>104.77630000000001</c:v>
                </c:pt>
                <c:pt idx="16">
                  <c:v>101.4867</c:v>
                </c:pt>
                <c:pt idx="17">
                  <c:v>96.9221</c:v>
                </c:pt>
                <c:pt idx="18">
                  <c:v>96.028800000000004</c:v>
                </c:pt>
                <c:pt idx="19">
                  <c:v>97.320999999999998</c:v>
                </c:pt>
                <c:pt idx="20">
                  <c:v>99.0124</c:v>
                </c:pt>
                <c:pt idx="21">
                  <c:v>99.267399999999995</c:v>
                </c:pt>
                <c:pt idx="22">
                  <c:v>98.604900000000001</c:v>
                </c:pt>
                <c:pt idx="23">
                  <c:v>99.089100000000002</c:v>
                </c:pt>
                <c:pt idx="24">
                  <c:v>99.012</c:v>
                </c:pt>
                <c:pt idx="25">
                  <c:v>99.5398</c:v>
                </c:pt>
                <c:pt idx="26">
                  <c:v>99.839500000000001</c:v>
                </c:pt>
                <c:pt idx="27">
                  <c:v>100.6281</c:v>
                </c:pt>
                <c:pt idx="28">
                  <c:v>99.784000000000006</c:v>
                </c:pt>
                <c:pt idx="29">
                  <c:v>97.689400000000006</c:v>
                </c:pt>
                <c:pt idx="30">
                  <c:v>95.836799999999997</c:v>
                </c:pt>
                <c:pt idx="31">
                  <c:v>97.993799999999993</c:v>
                </c:pt>
                <c:pt idx="32">
                  <c:v>99.376900000000006</c:v>
                </c:pt>
                <c:pt idx="33">
                  <c:v>99.452500000000001</c:v>
                </c:pt>
                <c:pt idx="34">
                  <c:v>99.245800000000003</c:v>
                </c:pt>
                <c:pt idx="35">
                  <c:v>100.29219999999999</c:v>
                </c:pt>
                <c:pt idx="36">
                  <c:v>101.5646</c:v>
                </c:pt>
                <c:pt idx="37">
                  <c:v>105.55029999999999</c:v>
                </c:pt>
                <c:pt idx="38">
                  <c:v>106.8099</c:v>
                </c:pt>
                <c:pt idx="39">
                  <c:v>103.8582</c:v>
                </c:pt>
                <c:pt idx="40">
                  <c:v>99.510400000000004</c:v>
                </c:pt>
                <c:pt idx="41">
                  <c:v>94.297200000000004</c:v>
                </c:pt>
                <c:pt idx="42">
                  <c:v>91.573899999999995</c:v>
                </c:pt>
                <c:pt idx="43">
                  <c:v>91.4726</c:v>
                </c:pt>
                <c:pt idx="44">
                  <c:v>91.623099999999994</c:v>
                </c:pt>
                <c:pt idx="45">
                  <c:v>92.313800000000001</c:v>
                </c:pt>
                <c:pt idx="46">
                  <c:v>93.663700000000006</c:v>
                </c:pt>
                <c:pt idx="47">
                  <c:v>96.093500000000006</c:v>
                </c:pt>
                <c:pt idx="48">
                  <c:v>98.974699999999999</c:v>
                </c:pt>
                <c:pt idx="49">
                  <c:v>99.730099999999993</c:v>
                </c:pt>
                <c:pt idx="50">
                  <c:v>100.1978</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2E36-4941-9854-A95C756C9181}"/>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'Health care and social assi...'!$K$4</c:f>
              <c:strCache>
                <c:ptCount val="1"/>
                <c:pt idx="0">
                  <c:v>Previous month (week ending 30 Jan 2021)</c:v>
                </c:pt>
              </c:strCache>
            </c:strRef>
          </c:tx>
          <c:spPr>
            <a:solidFill>
              <a:schemeClr val="accent1"/>
            </a:solidFill>
            <a:ln>
              <a:noFill/>
            </a:ln>
            <a:effectLst/>
          </c:spPr>
          <c:invertIfNegative val="0"/>
          <c:cat>
            <c:strRef>
              <c:f>'Health care and social assi...'!$K$53:$K$60</c:f>
              <c:strCache>
                <c:ptCount val="8"/>
                <c:pt idx="0">
                  <c:v>NSW</c:v>
                </c:pt>
                <c:pt idx="1">
                  <c:v>Vic.</c:v>
                </c:pt>
                <c:pt idx="2">
                  <c:v>Qld.</c:v>
                </c:pt>
                <c:pt idx="3">
                  <c:v>SA</c:v>
                </c:pt>
                <c:pt idx="4">
                  <c:v>WA</c:v>
                </c:pt>
                <c:pt idx="5">
                  <c:v>Tas.</c:v>
                </c:pt>
                <c:pt idx="6">
                  <c:v>NT</c:v>
                </c:pt>
                <c:pt idx="7">
                  <c:v>ACT</c:v>
                </c:pt>
              </c:strCache>
            </c:strRef>
          </c:cat>
          <c:val>
            <c:numRef>
              <c:f>'Health care and social assi...'!$L$53:$L$60</c:f>
              <c:numCache>
                <c:formatCode>0.0</c:formatCode>
                <c:ptCount val="8"/>
                <c:pt idx="0">
                  <c:v>103.61</c:v>
                </c:pt>
                <c:pt idx="1">
                  <c:v>105.51</c:v>
                </c:pt>
                <c:pt idx="2">
                  <c:v>98.67</c:v>
                </c:pt>
                <c:pt idx="3">
                  <c:v>105.17</c:v>
                </c:pt>
                <c:pt idx="4">
                  <c:v>101.06</c:v>
                </c:pt>
                <c:pt idx="5">
                  <c:v>100.36</c:v>
                </c:pt>
                <c:pt idx="6">
                  <c:v>105.66</c:v>
                </c:pt>
                <c:pt idx="7">
                  <c:v>108.79</c:v>
                </c:pt>
              </c:numCache>
            </c:numRef>
          </c:val>
          <c:extLst>
            <c:ext xmlns:c16="http://schemas.microsoft.com/office/drawing/2014/chart" uri="{C3380CC4-5D6E-409C-BE32-E72D297353CC}">
              <c16:uniqueId val="{00000000-EC3D-4104-A921-CCE55C236A2D}"/>
            </c:ext>
          </c:extLst>
        </c:ser>
        <c:ser>
          <c:idx val="1"/>
          <c:order val="1"/>
          <c:tx>
            <c:strRef>
              <c:f>'Health care and social assi...'!$K$7</c:f>
              <c:strCache>
                <c:ptCount val="1"/>
                <c:pt idx="0">
                  <c:v>Previous week (ending 20 Feb 2021)</c:v>
                </c:pt>
              </c:strCache>
            </c:strRef>
          </c:tx>
          <c:spPr>
            <a:solidFill>
              <a:schemeClr val="accent2"/>
            </a:solidFill>
            <a:ln>
              <a:noFill/>
            </a:ln>
            <a:effectLst/>
          </c:spPr>
          <c:invertIfNegative val="0"/>
          <c:cat>
            <c:strRef>
              <c:f>'Health care and social assi...'!$K$53:$K$60</c:f>
              <c:strCache>
                <c:ptCount val="8"/>
                <c:pt idx="0">
                  <c:v>NSW</c:v>
                </c:pt>
                <c:pt idx="1">
                  <c:v>Vic.</c:v>
                </c:pt>
                <c:pt idx="2">
                  <c:v>Qld.</c:v>
                </c:pt>
                <c:pt idx="3">
                  <c:v>SA</c:v>
                </c:pt>
                <c:pt idx="4">
                  <c:v>WA</c:v>
                </c:pt>
                <c:pt idx="5">
                  <c:v>Tas.</c:v>
                </c:pt>
                <c:pt idx="6">
                  <c:v>NT</c:v>
                </c:pt>
                <c:pt idx="7">
                  <c:v>ACT</c:v>
                </c:pt>
              </c:strCache>
            </c:strRef>
          </c:cat>
          <c:val>
            <c:numRef>
              <c:f>'Health care and social assi...'!$L$62:$L$69</c:f>
              <c:numCache>
                <c:formatCode>0.0</c:formatCode>
                <c:ptCount val="8"/>
                <c:pt idx="0">
                  <c:v>104.1</c:v>
                </c:pt>
                <c:pt idx="1">
                  <c:v>106.5</c:v>
                </c:pt>
                <c:pt idx="2">
                  <c:v>99.15</c:v>
                </c:pt>
                <c:pt idx="3">
                  <c:v>107.03</c:v>
                </c:pt>
                <c:pt idx="4">
                  <c:v>102.91</c:v>
                </c:pt>
                <c:pt idx="5">
                  <c:v>100.9</c:v>
                </c:pt>
                <c:pt idx="6">
                  <c:v>105.66</c:v>
                </c:pt>
                <c:pt idx="7">
                  <c:v>110.2</c:v>
                </c:pt>
              </c:numCache>
            </c:numRef>
          </c:val>
          <c:extLst>
            <c:ext xmlns:c16="http://schemas.microsoft.com/office/drawing/2014/chart" uri="{C3380CC4-5D6E-409C-BE32-E72D297353CC}">
              <c16:uniqueId val="{00000001-EC3D-4104-A921-CCE55C236A2D}"/>
            </c:ext>
          </c:extLst>
        </c:ser>
        <c:ser>
          <c:idx val="2"/>
          <c:order val="2"/>
          <c:tx>
            <c:strRef>
              <c:f>'Health care and social assi...'!$K$8</c:f>
              <c:strCache>
                <c:ptCount val="1"/>
                <c:pt idx="0">
                  <c:v>This week (ending 27 Feb 2021)</c:v>
                </c:pt>
              </c:strCache>
            </c:strRef>
          </c:tx>
          <c:spPr>
            <a:solidFill>
              <a:srgbClr val="993366"/>
            </a:solidFill>
            <a:ln>
              <a:noFill/>
            </a:ln>
            <a:effectLst/>
          </c:spPr>
          <c:invertIfNegative val="0"/>
          <c:cat>
            <c:strRef>
              <c:f>'Health care and social assi...'!$K$53:$K$60</c:f>
              <c:strCache>
                <c:ptCount val="8"/>
                <c:pt idx="0">
                  <c:v>NSW</c:v>
                </c:pt>
                <c:pt idx="1">
                  <c:v>Vic.</c:v>
                </c:pt>
                <c:pt idx="2">
                  <c:v>Qld.</c:v>
                </c:pt>
                <c:pt idx="3">
                  <c:v>SA</c:v>
                </c:pt>
                <c:pt idx="4">
                  <c:v>WA</c:v>
                </c:pt>
                <c:pt idx="5">
                  <c:v>Tas.</c:v>
                </c:pt>
                <c:pt idx="6">
                  <c:v>NT</c:v>
                </c:pt>
                <c:pt idx="7">
                  <c:v>ACT</c:v>
                </c:pt>
              </c:strCache>
            </c:strRef>
          </c:cat>
          <c:val>
            <c:numRef>
              <c:f>'Health care and social assi...'!$L$71:$L$78</c:f>
              <c:numCache>
                <c:formatCode>0.0</c:formatCode>
                <c:ptCount val="8"/>
                <c:pt idx="0">
                  <c:v>104.1</c:v>
                </c:pt>
                <c:pt idx="1">
                  <c:v>106.5</c:v>
                </c:pt>
                <c:pt idx="2">
                  <c:v>99.15</c:v>
                </c:pt>
                <c:pt idx="3">
                  <c:v>107.03</c:v>
                </c:pt>
                <c:pt idx="4">
                  <c:v>102.91</c:v>
                </c:pt>
                <c:pt idx="5">
                  <c:v>100.9</c:v>
                </c:pt>
                <c:pt idx="6">
                  <c:v>105.66</c:v>
                </c:pt>
                <c:pt idx="7">
                  <c:v>110.2</c:v>
                </c:pt>
              </c:numCache>
            </c:numRef>
          </c:val>
          <c:extLst>
            <c:ext xmlns:c16="http://schemas.microsoft.com/office/drawing/2014/chart" uri="{C3380CC4-5D6E-409C-BE32-E72D297353CC}">
              <c16:uniqueId val="{00000002-EC3D-4104-A921-CCE55C236A2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'Health care and social assi...'!$K$4</c:f>
              <c:strCache>
                <c:ptCount val="1"/>
                <c:pt idx="0">
                  <c:v>Previous month (week ending 30 Jan 2021)</c:v>
                </c:pt>
              </c:strCache>
            </c:strRef>
          </c:tx>
          <c:spPr>
            <a:solidFill>
              <a:schemeClr val="accent1"/>
            </a:solidFill>
            <a:ln>
              <a:noFill/>
            </a:ln>
            <a:effectLst/>
          </c:spPr>
          <c:invertIfNegative val="0"/>
          <c:cat>
            <c:strRef>
              <c:f>'Health care and social assi...'!$K$82:$K$89</c:f>
              <c:strCache>
                <c:ptCount val="8"/>
                <c:pt idx="0">
                  <c:v>NSW</c:v>
                </c:pt>
                <c:pt idx="1">
                  <c:v>Vic.</c:v>
                </c:pt>
                <c:pt idx="2">
                  <c:v>Qld.</c:v>
                </c:pt>
                <c:pt idx="3">
                  <c:v>SA</c:v>
                </c:pt>
                <c:pt idx="4">
                  <c:v>WA</c:v>
                </c:pt>
                <c:pt idx="5">
                  <c:v>Tas.</c:v>
                </c:pt>
                <c:pt idx="6">
                  <c:v>NT</c:v>
                </c:pt>
                <c:pt idx="7">
                  <c:v>ACT</c:v>
                </c:pt>
              </c:strCache>
            </c:strRef>
          </c:cat>
          <c:val>
            <c:numRef>
              <c:f>'Health care and social assi...'!$L$82:$L$89</c:f>
              <c:numCache>
                <c:formatCode>0.0</c:formatCode>
                <c:ptCount val="8"/>
                <c:pt idx="0">
                  <c:v>101.17</c:v>
                </c:pt>
                <c:pt idx="1">
                  <c:v>103.14</c:v>
                </c:pt>
                <c:pt idx="2">
                  <c:v>97.42</c:v>
                </c:pt>
                <c:pt idx="3">
                  <c:v>104.31</c:v>
                </c:pt>
                <c:pt idx="4">
                  <c:v>101.92</c:v>
                </c:pt>
                <c:pt idx="5">
                  <c:v>99.8</c:v>
                </c:pt>
                <c:pt idx="6">
                  <c:v>100.61</c:v>
                </c:pt>
                <c:pt idx="7">
                  <c:v>105.11</c:v>
                </c:pt>
              </c:numCache>
            </c:numRef>
          </c:val>
          <c:extLst>
            <c:ext xmlns:c16="http://schemas.microsoft.com/office/drawing/2014/chart" uri="{C3380CC4-5D6E-409C-BE32-E72D297353CC}">
              <c16:uniqueId val="{00000000-B580-4589-91B1-DED6E5F1D1E2}"/>
            </c:ext>
          </c:extLst>
        </c:ser>
        <c:ser>
          <c:idx val="1"/>
          <c:order val="1"/>
          <c:tx>
            <c:strRef>
              <c:f>'Health care and social assi...'!$K$7</c:f>
              <c:strCache>
                <c:ptCount val="1"/>
                <c:pt idx="0">
                  <c:v>Previous week (ending 20 Feb 2021)</c:v>
                </c:pt>
              </c:strCache>
            </c:strRef>
          </c:tx>
          <c:spPr>
            <a:solidFill>
              <a:schemeClr val="accent2"/>
            </a:solidFill>
            <a:ln>
              <a:noFill/>
            </a:ln>
            <a:effectLst/>
          </c:spPr>
          <c:invertIfNegative val="0"/>
          <c:cat>
            <c:strRef>
              <c:f>'Health care and social assi...'!$K$82:$K$89</c:f>
              <c:strCache>
                <c:ptCount val="8"/>
                <c:pt idx="0">
                  <c:v>NSW</c:v>
                </c:pt>
                <c:pt idx="1">
                  <c:v>Vic.</c:v>
                </c:pt>
                <c:pt idx="2">
                  <c:v>Qld.</c:v>
                </c:pt>
                <c:pt idx="3">
                  <c:v>SA</c:v>
                </c:pt>
                <c:pt idx="4">
                  <c:v>WA</c:v>
                </c:pt>
                <c:pt idx="5">
                  <c:v>Tas.</c:v>
                </c:pt>
                <c:pt idx="6">
                  <c:v>NT</c:v>
                </c:pt>
                <c:pt idx="7">
                  <c:v>ACT</c:v>
                </c:pt>
              </c:strCache>
            </c:strRef>
          </c:cat>
          <c:val>
            <c:numRef>
              <c:f>'Health care and social assi...'!$L$91:$L$98</c:f>
              <c:numCache>
                <c:formatCode>0.0</c:formatCode>
                <c:ptCount val="8"/>
                <c:pt idx="0">
                  <c:v>101.96</c:v>
                </c:pt>
                <c:pt idx="1">
                  <c:v>103.55</c:v>
                </c:pt>
                <c:pt idx="2">
                  <c:v>98.15</c:v>
                </c:pt>
                <c:pt idx="3">
                  <c:v>106.16</c:v>
                </c:pt>
                <c:pt idx="4">
                  <c:v>103.16</c:v>
                </c:pt>
                <c:pt idx="5">
                  <c:v>100.34</c:v>
                </c:pt>
                <c:pt idx="6">
                  <c:v>101.07</c:v>
                </c:pt>
                <c:pt idx="7">
                  <c:v>106.54</c:v>
                </c:pt>
              </c:numCache>
            </c:numRef>
          </c:val>
          <c:extLst>
            <c:ext xmlns:c16="http://schemas.microsoft.com/office/drawing/2014/chart" uri="{C3380CC4-5D6E-409C-BE32-E72D297353CC}">
              <c16:uniqueId val="{00000001-B580-4589-91B1-DED6E5F1D1E2}"/>
            </c:ext>
          </c:extLst>
        </c:ser>
        <c:ser>
          <c:idx val="2"/>
          <c:order val="2"/>
          <c:tx>
            <c:strRef>
              <c:f>'Health care and social assi...'!$K$8</c:f>
              <c:strCache>
                <c:ptCount val="1"/>
                <c:pt idx="0">
                  <c:v>This week (ending 27 Feb 2021)</c:v>
                </c:pt>
              </c:strCache>
            </c:strRef>
          </c:tx>
          <c:spPr>
            <a:solidFill>
              <a:srgbClr val="993366"/>
            </a:solidFill>
            <a:ln>
              <a:noFill/>
            </a:ln>
            <a:effectLst/>
          </c:spPr>
          <c:invertIfNegative val="0"/>
          <c:cat>
            <c:strRef>
              <c:f>'Health care and social assi...'!$K$82:$K$89</c:f>
              <c:strCache>
                <c:ptCount val="8"/>
                <c:pt idx="0">
                  <c:v>NSW</c:v>
                </c:pt>
                <c:pt idx="1">
                  <c:v>Vic.</c:v>
                </c:pt>
                <c:pt idx="2">
                  <c:v>Qld.</c:v>
                </c:pt>
                <c:pt idx="3">
                  <c:v>SA</c:v>
                </c:pt>
                <c:pt idx="4">
                  <c:v>WA</c:v>
                </c:pt>
                <c:pt idx="5">
                  <c:v>Tas.</c:v>
                </c:pt>
                <c:pt idx="6">
                  <c:v>NT</c:v>
                </c:pt>
                <c:pt idx="7">
                  <c:v>ACT</c:v>
                </c:pt>
              </c:strCache>
            </c:strRef>
          </c:cat>
          <c:val>
            <c:numRef>
              <c:f>'Health care and social assi...'!$L$100:$L$107</c:f>
              <c:numCache>
                <c:formatCode>0.0</c:formatCode>
                <c:ptCount val="8"/>
                <c:pt idx="0">
                  <c:v>101.96</c:v>
                </c:pt>
                <c:pt idx="1">
                  <c:v>103.55</c:v>
                </c:pt>
                <c:pt idx="2">
                  <c:v>98.15</c:v>
                </c:pt>
                <c:pt idx="3">
                  <c:v>106.16</c:v>
                </c:pt>
                <c:pt idx="4">
                  <c:v>103.16</c:v>
                </c:pt>
                <c:pt idx="5">
                  <c:v>100.34</c:v>
                </c:pt>
                <c:pt idx="6">
                  <c:v>101.07</c:v>
                </c:pt>
                <c:pt idx="7">
                  <c:v>106.54</c:v>
                </c:pt>
              </c:numCache>
            </c:numRef>
          </c:val>
          <c:extLst>
            <c:ext xmlns:c16="http://schemas.microsoft.com/office/drawing/2014/chart" uri="{C3380CC4-5D6E-409C-BE32-E72D297353CC}">
              <c16:uniqueId val="{00000002-B580-4589-91B1-DED6E5F1D1E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'Health care and social assi...'!$K$4</c:f>
              <c:strCache>
                <c:ptCount val="1"/>
                <c:pt idx="0">
                  <c:v>Previous month (week ending 30 Jan 2021)</c:v>
                </c:pt>
              </c:strCache>
            </c:strRef>
          </c:tx>
          <c:spPr>
            <a:solidFill>
              <a:schemeClr val="accent1"/>
            </a:solidFill>
            <a:ln>
              <a:noFill/>
            </a:ln>
            <a:effectLst/>
          </c:spPr>
          <c:invertIfNegative val="0"/>
          <c:cat>
            <c:strRef>
              <c:f>'Health care and social assi...'!$K$24:$K$30</c:f>
              <c:strCache>
                <c:ptCount val="7"/>
                <c:pt idx="0">
                  <c:v>Aged 15-19</c:v>
                </c:pt>
                <c:pt idx="1">
                  <c:v>Aged 20-29</c:v>
                </c:pt>
                <c:pt idx="2">
                  <c:v>Aged 30-39</c:v>
                </c:pt>
                <c:pt idx="3">
                  <c:v>Aged 40-49</c:v>
                </c:pt>
                <c:pt idx="4">
                  <c:v>Aged 50-59</c:v>
                </c:pt>
                <c:pt idx="5">
                  <c:v>Aged 60-69</c:v>
                </c:pt>
                <c:pt idx="6">
                  <c:v>Aged 70+</c:v>
                </c:pt>
              </c:strCache>
            </c:strRef>
          </c:cat>
          <c:val>
            <c:numRef>
              <c:f>'Health care and social assi...'!$L$24:$L$30</c:f>
              <c:numCache>
                <c:formatCode>0.0</c:formatCode>
                <c:ptCount val="7"/>
                <c:pt idx="0">
                  <c:v>99.36</c:v>
                </c:pt>
                <c:pt idx="1">
                  <c:v>102.97</c:v>
                </c:pt>
                <c:pt idx="2">
                  <c:v>103.74</c:v>
                </c:pt>
                <c:pt idx="3">
                  <c:v>101.21</c:v>
                </c:pt>
                <c:pt idx="4">
                  <c:v>100.98</c:v>
                </c:pt>
                <c:pt idx="5">
                  <c:v>103.72</c:v>
                </c:pt>
                <c:pt idx="6">
                  <c:v>102.66</c:v>
                </c:pt>
              </c:numCache>
            </c:numRef>
          </c:val>
          <c:extLst>
            <c:ext xmlns:c16="http://schemas.microsoft.com/office/drawing/2014/chart" uri="{C3380CC4-5D6E-409C-BE32-E72D297353CC}">
              <c16:uniqueId val="{00000000-F1AF-4DBB-A6F8-AD61A0653D24}"/>
            </c:ext>
          </c:extLst>
        </c:ser>
        <c:ser>
          <c:idx val="1"/>
          <c:order val="1"/>
          <c:tx>
            <c:strRef>
              <c:f>'Health care and social assi...'!$K$7</c:f>
              <c:strCache>
                <c:ptCount val="1"/>
                <c:pt idx="0">
                  <c:v>Previous week (ending 20 Feb 2021)</c:v>
                </c:pt>
              </c:strCache>
            </c:strRef>
          </c:tx>
          <c:spPr>
            <a:solidFill>
              <a:schemeClr val="accent2"/>
            </a:solidFill>
            <a:ln>
              <a:noFill/>
            </a:ln>
            <a:effectLst/>
          </c:spPr>
          <c:invertIfNegative val="0"/>
          <c:cat>
            <c:strRef>
              <c:f>'Health care and social assi...'!$K$24:$K$30</c:f>
              <c:strCache>
                <c:ptCount val="7"/>
                <c:pt idx="0">
                  <c:v>Aged 15-19</c:v>
                </c:pt>
                <c:pt idx="1">
                  <c:v>Aged 20-29</c:v>
                </c:pt>
                <c:pt idx="2">
                  <c:v>Aged 30-39</c:v>
                </c:pt>
                <c:pt idx="3">
                  <c:v>Aged 40-49</c:v>
                </c:pt>
                <c:pt idx="4">
                  <c:v>Aged 50-59</c:v>
                </c:pt>
                <c:pt idx="5">
                  <c:v>Aged 60-69</c:v>
                </c:pt>
                <c:pt idx="6">
                  <c:v>Aged 70+</c:v>
                </c:pt>
              </c:strCache>
            </c:strRef>
          </c:cat>
          <c:val>
            <c:numRef>
              <c:f>'Health care and social assi...'!$L$33:$L$39</c:f>
              <c:numCache>
                <c:formatCode>0.0</c:formatCode>
                <c:ptCount val="7"/>
                <c:pt idx="0">
                  <c:v>98.09</c:v>
                </c:pt>
                <c:pt idx="1">
                  <c:v>103.89</c:v>
                </c:pt>
                <c:pt idx="2">
                  <c:v>104.75</c:v>
                </c:pt>
                <c:pt idx="3">
                  <c:v>101.87</c:v>
                </c:pt>
                <c:pt idx="4">
                  <c:v>101.55</c:v>
                </c:pt>
                <c:pt idx="5">
                  <c:v>105.07</c:v>
                </c:pt>
                <c:pt idx="6">
                  <c:v>104.42</c:v>
                </c:pt>
              </c:numCache>
            </c:numRef>
          </c:val>
          <c:extLst>
            <c:ext xmlns:c16="http://schemas.microsoft.com/office/drawing/2014/chart" uri="{C3380CC4-5D6E-409C-BE32-E72D297353CC}">
              <c16:uniqueId val="{00000001-F1AF-4DBB-A6F8-AD61A0653D24}"/>
            </c:ext>
          </c:extLst>
        </c:ser>
        <c:ser>
          <c:idx val="2"/>
          <c:order val="2"/>
          <c:tx>
            <c:strRef>
              <c:f>'Health care and social assi...'!$K$8</c:f>
              <c:strCache>
                <c:ptCount val="1"/>
                <c:pt idx="0">
                  <c:v>This week (ending 27 Feb 2021)</c:v>
                </c:pt>
              </c:strCache>
            </c:strRef>
          </c:tx>
          <c:spPr>
            <a:solidFill>
              <a:srgbClr val="993366"/>
            </a:solidFill>
            <a:ln>
              <a:noFill/>
            </a:ln>
            <a:effectLst/>
          </c:spPr>
          <c:invertIfNegative val="0"/>
          <c:cat>
            <c:strRef>
              <c:f>'Health care and social assi...'!$K$24:$K$30</c:f>
              <c:strCache>
                <c:ptCount val="7"/>
                <c:pt idx="0">
                  <c:v>Aged 15-19</c:v>
                </c:pt>
                <c:pt idx="1">
                  <c:v>Aged 20-29</c:v>
                </c:pt>
                <c:pt idx="2">
                  <c:v>Aged 30-39</c:v>
                </c:pt>
                <c:pt idx="3">
                  <c:v>Aged 40-49</c:v>
                </c:pt>
                <c:pt idx="4">
                  <c:v>Aged 50-59</c:v>
                </c:pt>
                <c:pt idx="5">
                  <c:v>Aged 60-69</c:v>
                </c:pt>
                <c:pt idx="6">
                  <c:v>Aged 70+</c:v>
                </c:pt>
              </c:strCache>
            </c:strRef>
          </c:cat>
          <c:val>
            <c:numRef>
              <c:f>'Health care and social assi...'!$L$42:$L$48</c:f>
              <c:numCache>
                <c:formatCode>0.0</c:formatCode>
                <c:ptCount val="7"/>
                <c:pt idx="0">
                  <c:v>98.09</c:v>
                </c:pt>
                <c:pt idx="1">
                  <c:v>103.89</c:v>
                </c:pt>
                <c:pt idx="2">
                  <c:v>104.75</c:v>
                </c:pt>
                <c:pt idx="3">
                  <c:v>101.87</c:v>
                </c:pt>
                <c:pt idx="4">
                  <c:v>101.55</c:v>
                </c:pt>
                <c:pt idx="5">
                  <c:v>105.07</c:v>
                </c:pt>
                <c:pt idx="6">
                  <c:v>104.42</c:v>
                </c:pt>
              </c:numCache>
            </c:numRef>
          </c:val>
          <c:extLst>
            <c:ext xmlns:c16="http://schemas.microsoft.com/office/drawing/2014/chart" uri="{C3380CC4-5D6E-409C-BE32-E72D297353CC}">
              <c16:uniqueId val="{00000002-F1AF-4DBB-A6F8-AD61A0653D2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8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'Health care and social assi...'!$K$110:$K$256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'Health care and social assi...'!$L$110:$L$256</c:f>
              <c:numCache>
                <c:formatCode>0.0</c:formatCode>
                <c:ptCount val="147"/>
                <c:pt idx="0">
                  <c:v>100</c:v>
                </c:pt>
                <c:pt idx="1">
                  <c:v>99.571799999999996</c:v>
                </c:pt>
                <c:pt idx="2">
                  <c:v>98.030600000000007</c:v>
                </c:pt>
                <c:pt idx="3">
                  <c:v>96.371700000000004</c:v>
                </c:pt>
                <c:pt idx="4">
                  <c:v>95.435000000000002</c:v>
                </c:pt>
                <c:pt idx="5">
                  <c:v>95.3142</c:v>
                </c:pt>
                <c:pt idx="6">
                  <c:v>95.929699999999997</c:v>
                </c:pt>
                <c:pt idx="7">
                  <c:v>96.520099999999999</c:v>
                </c:pt>
                <c:pt idx="8">
                  <c:v>97.291200000000003</c:v>
                </c:pt>
                <c:pt idx="9">
                  <c:v>97.482799999999997</c:v>
                </c:pt>
                <c:pt idx="10">
                  <c:v>97.966399999999993</c:v>
                </c:pt>
                <c:pt idx="11">
                  <c:v>98.782700000000006</c:v>
                </c:pt>
                <c:pt idx="12">
                  <c:v>99.854799999999997</c:v>
                </c:pt>
                <c:pt idx="13">
                  <c:v>100.7109</c:v>
                </c:pt>
                <c:pt idx="14">
                  <c:v>100.6489</c:v>
                </c:pt>
                <c:pt idx="15">
                  <c:v>100.7055</c:v>
                </c:pt>
                <c:pt idx="16">
                  <c:v>101.17789999999999</c:v>
                </c:pt>
                <c:pt idx="17">
                  <c:v>101.7861</c:v>
                </c:pt>
                <c:pt idx="18">
                  <c:v>102.1353</c:v>
                </c:pt>
                <c:pt idx="19">
                  <c:v>101.9644</c:v>
                </c:pt>
                <c:pt idx="20">
                  <c:v>101.96040000000001</c:v>
                </c:pt>
                <c:pt idx="21">
                  <c:v>101.9329</c:v>
                </c:pt>
                <c:pt idx="22">
                  <c:v>101.447</c:v>
                </c:pt>
                <c:pt idx="23">
                  <c:v>101.5308</c:v>
                </c:pt>
                <c:pt idx="24">
                  <c:v>101.8233</c:v>
                </c:pt>
                <c:pt idx="25">
                  <c:v>102.113</c:v>
                </c:pt>
                <c:pt idx="26">
                  <c:v>102.27079999999999</c:v>
                </c:pt>
                <c:pt idx="27">
                  <c:v>102.3767</c:v>
                </c:pt>
                <c:pt idx="28">
                  <c:v>102.16</c:v>
                </c:pt>
                <c:pt idx="29">
                  <c:v>101.43980000000001</c:v>
                </c:pt>
                <c:pt idx="30">
                  <c:v>101.60509999999999</c:v>
                </c:pt>
                <c:pt idx="31">
                  <c:v>102.5142</c:v>
                </c:pt>
                <c:pt idx="32">
                  <c:v>102.5729</c:v>
                </c:pt>
                <c:pt idx="33">
                  <c:v>102.3095</c:v>
                </c:pt>
                <c:pt idx="34">
                  <c:v>102.45699999999999</c:v>
                </c:pt>
                <c:pt idx="35">
                  <c:v>102.68559999999999</c:v>
                </c:pt>
                <c:pt idx="36">
                  <c:v>103.1289</c:v>
                </c:pt>
                <c:pt idx="37">
                  <c:v>103.2901</c:v>
                </c:pt>
                <c:pt idx="38">
                  <c:v>103.46599999999999</c:v>
                </c:pt>
                <c:pt idx="39">
                  <c:v>103.5299</c:v>
                </c:pt>
                <c:pt idx="40">
                  <c:v>103.21339999999999</c:v>
                </c:pt>
                <c:pt idx="41">
                  <c:v>101.1275</c:v>
                </c:pt>
                <c:pt idx="42">
                  <c:v>98.959599999999995</c:v>
                </c:pt>
                <c:pt idx="43">
                  <c:v>99.695700000000002</c:v>
                </c:pt>
                <c:pt idx="44">
                  <c:v>101.4671</c:v>
                </c:pt>
                <c:pt idx="45">
                  <c:v>102.4076</c:v>
                </c:pt>
                <c:pt idx="46">
                  <c:v>102.184</c:v>
                </c:pt>
                <c:pt idx="47">
                  <c:v>103.01649999999999</c:v>
                </c:pt>
                <c:pt idx="48">
                  <c:v>103.01649999999999</c:v>
                </c:pt>
                <c:pt idx="49">
                  <c:v>103.01649999999999</c:v>
                </c:pt>
                <c:pt idx="50">
                  <c:v>103.01649999999999</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BEEA-4F83-AFE0-FE901D8D43CE}"/>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'Health care and social assi...'!$K$110:$K$256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'Health care and social assi...'!$L$258:$L$404</c:f>
              <c:numCache>
                <c:formatCode>0.0</c:formatCode>
                <c:ptCount val="147"/>
                <c:pt idx="0">
                  <c:v>100</c:v>
                </c:pt>
                <c:pt idx="1">
                  <c:v>98.856899999999996</c:v>
                </c:pt>
                <c:pt idx="2">
                  <c:v>97.918700000000001</c:v>
                </c:pt>
                <c:pt idx="3">
                  <c:v>98.313299999999998</c:v>
                </c:pt>
                <c:pt idx="4">
                  <c:v>99.713200000000001</c:v>
                </c:pt>
                <c:pt idx="5">
                  <c:v>99.764700000000005</c:v>
                </c:pt>
                <c:pt idx="6">
                  <c:v>98.980800000000002</c:v>
                </c:pt>
                <c:pt idx="7">
                  <c:v>98.756900000000002</c:v>
                </c:pt>
                <c:pt idx="8">
                  <c:v>98.742400000000004</c:v>
                </c:pt>
                <c:pt idx="9">
                  <c:v>99.3904</c:v>
                </c:pt>
                <c:pt idx="10">
                  <c:v>99.667599999999993</c:v>
                </c:pt>
                <c:pt idx="11">
                  <c:v>99.835800000000006</c:v>
                </c:pt>
                <c:pt idx="12">
                  <c:v>100.63160000000001</c:v>
                </c:pt>
                <c:pt idx="13">
                  <c:v>102.1401</c:v>
                </c:pt>
                <c:pt idx="14">
                  <c:v>103.33920000000001</c:v>
                </c:pt>
                <c:pt idx="15">
                  <c:v>102.0132</c:v>
                </c:pt>
                <c:pt idx="16">
                  <c:v>104.8493</c:v>
                </c:pt>
                <c:pt idx="17">
                  <c:v>104.3826</c:v>
                </c:pt>
                <c:pt idx="18">
                  <c:v>103.42059999999999</c:v>
                </c:pt>
                <c:pt idx="19">
                  <c:v>103.0342</c:v>
                </c:pt>
                <c:pt idx="20">
                  <c:v>104.21939999999999</c:v>
                </c:pt>
                <c:pt idx="21">
                  <c:v>103.6174</c:v>
                </c:pt>
                <c:pt idx="22">
                  <c:v>102.874</c:v>
                </c:pt>
                <c:pt idx="23">
                  <c:v>103.00109999999999</c:v>
                </c:pt>
                <c:pt idx="24">
                  <c:v>103.2051</c:v>
                </c:pt>
                <c:pt idx="25">
                  <c:v>103.49039999999999</c:v>
                </c:pt>
                <c:pt idx="26">
                  <c:v>104.8574</c:v>
                </c:pt>
                <c:pt idx="27">
                  <c:v>104.9606</c:v>
                </c:pt>
                <c:pt idx="28">
                  <c:v>104.1699</c:v>
                </c:pt>
                <c:pt idx="29">
                  <c:v>103.6313</c:v>
                </c:pt>
                <c:pt idx="30">
                  <c:v>103.66419999999999</c:v>
                </c:pt>
                <c:pt idx="31">
                  <c:v>104.6511</c:v>
                </c:pt>
                <c:pt idx="32">
                  <c:v>104.02679999999999</c:v>
                </c:pt>
                <c:pt idx="33">
                  <c:v>102.7958</c:v>
                </c:pt>
                <c:pt idx="34">
                  <c:v>102.9397</c:v>
                </c:pt>
                <c:pt idx="35">
                  <c:v>102.9854</c:v>
                </c:pt>
                <c:pt idx="36">
                  <c:v>103.2991</c:v>
                </c:pt>
                <c:pt idx="37">
                  <c:v>103.51049999999999</c:v>
                </c:pt>
                <c:pt idx="38">
                  <c:v>104.4466</c:v>
                </c:pt>
                <c:pt idx="39">
                  <c:v>104.7948</c:v>
                </c:pt>
                <c:pt idx="40">
                  <c:v>105.80200000000001</c:v>
                </c:pt>
                <c:pt idx="41">
                  <c:v>105.6686</c:v>
                </c:pt>
                <c:pt idx="42">
                  <c:v>104.7855</c:v>
                </c:pt>
                <c:pt idx="43">
                  <c:v>103.68859999999999</c:v>
                </c:pt>
                <c:pt idx="44">
                  <c:v>103.30110000000001</c:v>
                </c:pt>
                <c:pt idx="45">
                  <c:v>104.3668</c:v>
                </c:pt>
                <c:pt idx="46">
                  <c:v>104.91670000000001</c:v>
                </c:pt>
                <c:pt idx="47">
                  <c:v>104.9708</c:v>
                </c:pt>
                <c:pt idx="48">
                  <c:v>104.9708</c:v>
                </c:pt>
                <c:pt idx="49">
                  <c:v>104.9708</c:v>
                </c:pt>
                <c:pt idx="50">
                  <c:v>104.9708</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BEEA-4F83-AFE0-FE901D8D43CE}"/>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8"/>
          <c:min val="9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'Arts and recreation services'!$K$4</c:f>
              <c:strCache>
                <c:ptCount val="1"/>
                <c:pt idx="0">
                  <c:v>Previous month (week ending 30 Jan 2021)</c:v>
                </c:pt>
              </c:strCache>
            </c:strRef>
          </c:tx>
          <c:spPr>
            <a:solidFill>
              <a:schemeClr val="accent1"/>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services'!$L$53:$L$60</c:f>
              <c:numCache>
                <c:formatCode>0.0</c:formatCode>
                <c:ptCount val="8"/>
                <c:pt idx="0">
                  <c:v>89.7</c:v>
                </c:pt>
                <c:pt idx="1">
                  <c:v>94.29</c:v>
                </c:pt>
                <c:pt idx="2">
                  <c:v>92.11</c:v>
                </c:pt>
                <c:pt idx="3">
                  <c:v>89.13</c:v>
                </c:pt>
                <c:pt idx="4">
                  <c:v>92.65</c:v>
                </c:pt>
                <c:pt idx="5">
                  <c:v>87.99</c:v>
                </c:pt>
                <c:pt idx="6">
                  <c:v>100.11</c:v>
                </c:pt>
                <c:pt idx="7">
                  <c:v>88.08</c:v>
                </c:pt>
              </c:numCache>
            </c:numRef>
          </c:val>
          <c:extLst>
            <c:ext xmlns:c16="http://schemas.microsoft.com/office/drawing/2014/chart" uri="{C3380CC4-5D6E-409C-BE32-E72D297353CC}">
              <c16:uniqueId val="{00000000-42FD-49CC-9315-A1655C9E1DFE}"/>
            </c:ext>
          </c:extLst>
        </c:ser>
        <c:ser>
          <c:idx val="1"/>
          <c:order val="1"/>
          <c:tx>
            <c:strRef>
              <c:f>'Arts and recreation services'!$K$7</c:f>
              <c:strCache>
                <c:ptCount val="1"/>
                <c:pt idx="0">
                  <c:v>Previous week (ending 20 Feb 2021)</c:v>
                </c:pt>
              </c:strCache>
            </c:strRef>
          </c:tx>
          <c:spPr>
            <a:solidFill>
              <a:schemeClr val="accent2"/>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services'!$L$62:$L$69</c:f>
              <c:numCache>
                <c:formatCode>0.0</c:formatCode>
                <c:ptCount val="8"/>
                <c:pt idx="0">
                  <c:v>89.7</c:v>
                </c:pt>
                <c:pt idx="1">
                  <c:v>95.01</c:v>
                </c:pt>
                <c:pt idx="2">
                  <c:v>94.76</c:v>
                </c:pt>
                <c:pt idx="3">
                  <c:v>93.21</c:v>
                </c:pt>
                <c:pt idx="4">
                  <c:v>97.86</c:v>
                </c:pt>
                <c:pt idx="5">
                  <c:v>93.75</c:v>
                </c:pt>
                <c:pt idx="6">
                  <c:v>106.79</c:v>
                </c:pt>
                <c:pt idx="7">
                  <c:v>90</c:v>
                </c:pt>
              </c:numCache>
            </c:numRef>
          </c:val>
          <c:extLst>
            <c:ext xmlns:c16="http://schemas.microsoft.com/office/drawing/2014/chart" uri="{C3380CC4-5D6E-409C-BE32-E72D297353CC}">
              <c16:uniqueId val="{00000001-42FD-49CC-9315-A1655C9E1DFE}"/>
            </c:ext>
          </c:extLst>
        </c:ser>
        <c:ser>
          <c:idx val="2"/>
          <c:order val="2"/>
          <c:tx>
            <c:strRef>
              <c:f>'Arts and recreation services'!$K$8</c:f>
              <c:strCache>
                <c:ptCount val="1"/>
                <c:pt idx="0">
                  <c:v>This week (ending 27 Feb 2021)</c:v>
                </c:pt>
              </c:strCache>
            </c:strRef>
          </c:tx>
          <c:spPr>
            <a:solidFill>
              <a:srgbClr val="993366"/>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services'!$L$71:$L$78</c:f>
              <c:numCache>
                <c:formatCode>0.0</c:formatCode>
                <c:ptCount val="8"/>
                <c:pt idx="0">
                  <c:v>90.64</c:v>
                </c:pt>
                <c:pt idx="1">
                  <c:v>95.36</c:v>
                </c:pt>
                <c:pt idx="2">
                  <c:v>97.07</c:v>
                </c:pt>
                <c:pt idx="3">
                  <c:v>93.92</c:v>
                </c:pt>
                <c:pt idx="4">
                  <c:v>96.95</c:v>
                </c:pt>
                <c:pt idx="5">
                  <c:v>94.69</c:v>
                </c:pt>
                <c:pt idx="6">
                  <c:v>107.86</c:v>
                </c:pt>
                <c:pt idx="7">
                  <c:v>89.63</c:v>
                </c:pt>
              </c:numCache>
            </c:numRef>
          </c:val>
          <c:extLst>
            <c:ext xmlns:c16="http://schemas.microsoft.com/office/drawing/2014/chart" uri="{C3380CC4-5D6E-409C-BE32-E72D297353CC}">
              <c16:uniqueId val="{00000002-42FD-49CC-9315-A1655C9E1DF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Mining!$K$4</c:f>
              <c:strCache>
                <c:ptCount val="1"/>
                <c:pt idx="0">
                  <c:v>Previous month (week ending 30 Jan 2021)</c:v>
                </c:pt>
              </c:strCache>
            </c:strRef>
          </c:tx>
          <c:spPr>
            <a:solidFill>
              <a:schemeClr val="accent1"/>
            </a:solidFill>
            <a:ln>
              <a:noFill/>
            </a:ln>
            <a:effectLst/>
          </c:spPr>
          <c:invertIfNegative val="0"/>
          <c:cat>
            <c:strRef>
              <c:f>Mining!$K$24:$K$30</c:f>
              <c:strCache>
                <c:ptCount val="7"/>
                <c:pt idx="0">
                  <c:v>Aged 15-19</c:v>
                </c:pt>
                <c:pt idx="1">
                  <c:v>Aged 20-29</c:v>
                </c:pt>
                <c:pt idx="2">
                  <c:v>Aged 30-39</c:v>
                </c:pt>
                <c:pt idx="3">
                  <c:v>Aged 40-49</c:v>
                </c:pt>
                <c:pt idx="4">
                  <c:v>Aged 50-59</c:v>
                </c:pt>
                <c:pt idx="5">
                  <c:v>Aged 60-69</c:v>
                </c:pt>
                <c:pt idx="6">
                  <c:v>Aged 70+</c:v>
                </c:pt>
              </c:strCache>
            </c:strRef>
          </c:cat>
          <c:val>
            <c:numRef>
              <c:f>Mining!$L$24:$L$30</c:f>
              <c:numCache>
                <c:formatCode>0.0</c:formatCode>
                <c:ptCount val="7"/>
                <c:pt idx="0">
                  <c:v>91.15</c:v>
                </c:pt>
                <c:pt idx="1">
                  <c:v>96.57</c:v>
                </c:pt>
                <c:pt idx="2">
                  <c:v>96.68</c:v>
                </c:pt>
                <c:pt idx="3">
                  <c:v>97.73</c:v>
                </c:pt>
                <c:pt idx="4">
                  <c:v>98.86</c:v>
                </c:pt>
                <c:pt idx="5">
                  <c:v>103.94</c:v>
                </c:pt>
                <c:pt idx="6">
                  <c:v>108.93</c:v>
                </c:pt>
              </c:numCache>
            </c:numRef>
          </c:val>
          <c:extLst>
            <c:ext xmlns:c16="http://schemas.microsoft.com/office/drawing/2014/chart" uri="{C3380CC4-5D6E-409C-BE32-E72D297353CC}">
              <c16:uniqueId val="{00000000-8F52-4D72-B5C9-50C16CCBF0ED}"/>
            </c:ext>
          </c:extLst>
        </c:ser>
        <c:ser>
          <c:idx val="1"/>
          <c:order val="1"/>
          <c:tx>
            <c:strRef>
              <c:f>Mining!$K$7</c:f>
              <c:strCache>
                <c:ptCount val="1"/>
                <c:pt idx="0">
                  <c:v>Previous week (ending 20 Feb 2021)</c:v>
                </c:pt>
              </c:strCache>
            </c:strRef>
          </c:tx>
          <c:spPr>
            <a:solidFill>
              <a:schemeClr val="accent2"/>
            </a:solidFill>
            <a:ln>
              <a:noFill/>
            </a:ln>
            <a:effectLst/>
          </c:spPr>
          <c:invertIfNegative val="0"/>
          <c:cat>
            <c:strRef>
              <c:f>Mining!$K$24:$K$30</c:f>
              <c:strCache>
                <c:ptCount val="7"/>
                <c:pt idx="0">
                  <c:v>Aged 15-19</c:v>
                </c:pt>
                <c:pt idx="1">
                  <c:v>Aged 20-29</c:v>
                </c:pt>
                <c:pt idx="2">
                  <c:v>Aged 30-39</c:v>
                </c:pt>
                <c:pt idx="3">
                  <c:v>Aged 40-49</c:v>
                </c:pt>
                <c:pt idx="4">
                  <c:v>Aged 50-59</c:v>
                </c:pt>
                <c:pt idx="5">
                  <c:v>Aged 60-69</c:v>
                </c:pt>
                <c:pt idx="6">
                  <c:v>Aged 70+</c:v>
                </c:pt>
              </c:strCache>
            </c:strRef>
          </c:cat>
          <c:val>
            <c:numRef>
              <c:f>Mining!$L$33:$L$39</c:f>
              <c:numCache>
                <c:formatCode>0.0</c:formatCode>
                <c:ptCount val="7"/>
                <c:pt idx="0">
                  <c:v>93.92</c:v>
                </c:pt>
                <c:pt idx="1">
                  <c:v>96.84</c:v>
                </c:pt>
                <c:pt idx="2">
                  <c:v>97.26</c:v>
                </c:pt>
                <c:pt idx="3">
                  <c:v>98.57</c:v>
                </c:pt>
                <c:pt idx="4">
                  <c:v>99.63</c:v>
                </c:pt>
                <c:pt idx="5">
                  <c:v>105.14</c:v>
                </c:pt>
                <c:pt idx="6">
                  <c:v>109.58</c:v>
                </c:pt>
              </c:numCache>
            </c:numRef>
          </c:val>
          <c:extLst>
            <c:ext xmlns:c16="http://schemas.microsoft.com/office/drawing/2014/chart" uri="{C3380CC4-5D6E-409C-BE32-E72D297353CC}">
              <c16:uniqueId val="{00000001-8F52-4D72-B5C9-50C16CCBF0ED}"/>
            </c:ext>
          </c:extLst>
        </c:ser>
        <c:ser>
          <c:idx val="2"/>
          <c:order val="2"/>
          <c:tx>
            <c:strRef>
              <c:f>Mining!$K$8</c:f>
              <c:strCache>
                <c:ptCount val="1"/>
                <c:pt idx="0">
                  <c:v>This week (ending 27 Feb 2021)</c:v>
                </c:pt>
              </c:strCache>
            </c:strRef>
          </c:tx>
          <c:spPr>
            <a:solidFill>
              <a:srgbClr val="993366"/>
            </a:solidFill>
            <a:ln>
              <a:noFill/>
            </a:ln>
            <a:effectLst/>
          </c:spPr>
          <c:invertIfNegative val="0"/>
          <c:cat>
            <c:strRef>
              <c:f>Mining!$K$24:$K$30</c:f>
              <c:strCache>
                <c:ptCount val="7"/>
                <c:pt idx="0">
                  <c:v>Aged 15-19</c:v>
                </c:pt>
                <c:pt idx="1">
                  <c:v>Aged 20-29</c:v>
                </c:pt>
                <c:pt idx="2">
                  <c:v>Aged 30-39</c:v>
                </c:pt>
                <c:pt idx="3">
                  <c:v>Aged 40-49</c:v>
                </c:pt>
                <c:pt idx="4">
                  <c:v>Aged 50-59</c:v>
                </c:pt>
                <c:pt idx="5">
                  <c:v>Aged 60-69</c:v>
                </c:pt>
                <c:pt idx="6">
                  <c:v>Aged 70+</c:v>
                </c:pt>
              </c:strCache>
            </c:strRef>
          </c:cat>
          <c:val>
            <c:numRef>
              <c:f>Mining!$L$42:$L$48</c:f>
              <c:numCache>
                <c:formatCode>0.0</c:formatCode>
                <c:ptCount val="7"/>
                <c:pt idx="0">
                  <c:v>93.76</c:v>
                </c:pt>
                <c:pt idx="1">
                  <c:v>96.46</c:v>
                </c:pt>
                <c:pt idx="2">
                  <c:v>97.52</c:v>
                </c:pt>
                <c:pt idx="3">
                  <c:v>98.98</c:v>
                </c:pt>
                <c:pt idx="4">
                  <c:v>99.96</c:v>
                </c:pt>
                <c:pt idx="5">
                  <c:v>105.71</c:v>
                </c:pt>
                <c:pt idx="6">
                  <c:v>110.3</c:v>
                </c:pt>
              </c:numCache>
            </c:numRef>
          </c:val>
          <c:extLst>
            <c:ext xmlns:c16="http://schemas.microsoft.com/office/drawing/2014/chart" uri="{C3380CC4-5D6E-409C-BE32-E72D297353CC}">
              <c16:uniqueId val="{00000002-8F52-4D72-B5C9-50C16CCBF0E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'Arts and recreation services'!$K$4</c:f>
              <c:strCache>
                <c:ptCount val="1"/>
                <c:pt idx="0">
                  <c:v>Previous month (week ending 30 Jan 2021)</c:v>
                </c:pt>
              </c:strCache>
            </c:strRef>
          </c:tx>
          <c:spPr>
            <a:solidFill>
              <a:schemeClr val="accent1"/>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services'!$L$82:$L$89</c:f>
              <c:numCache>
                <c:formatCode>0.0</c:formatCode>
                <c:ptCount val="8"/>
                <c:pt idx="0">
                  <c:v>91.06</c:v>
                </c:pt>
                <c:pt idx="1">
                  <c:v>94.81</c:v>
                </c:pt>
                <c:pt idx="2">
                  <c:v>93.47</c:v>
                </c:pt>
                <c:pt idx="3">
                  <c:v>91.96</c:v>
                </c:pt>
                <c:pt idx="4">
                  <c:v>93.53</c:v>
                </c:pt>
                <c:pt idx="5">
                  <c:v>90.62</c:v>
                </c:pt>
                <c:pt idx="6">
                  <c:v>93.1</c:v>
                </c:pt>
                <c:pt idx="7">
                  <c:v>90.17</c:v>
                </c:pt>
              </c:numCache>
            </c:numRef>
          </c:val>
          <c:extLst>
            <c:ext xmlns:c16="http://schemas.microsoft.com/office/drawing/2014/chart" uri="{C3380CC4-5D6E-409C-BE32-E72D297353CC}">
              <c16:uniqueId val="{00000000-5E9F-44F0-93A6-6521E4EF1B01}"/>
            </c:ext>
          </c:extLst>
        </c:ser>
        <c:ser>
          <c:idx val="1"/>
          <c:order val="1"/>
          <c:tx>
            <c:strRef>
              <c:f>'Arts and recreation services'!$K$7</c:f>
              <c:strCache>
                <c:ptCount val="1"/>
                <c:pt idx="0">
                  <c:v>Previous week (ending 20 Feb 2021)</c:v>
                </c:pt>
              </c:strCache>
            </c:strRef>
          </c:tx>
          <c:spPr>
            <a:solidFill>
              <a:schemeClr val="accent2"/>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services'!$L$91:$L$98</c:f>
              <c:numCache>
                <c:formatCode>0.0</c:formatCode>
                <c:ptCount val="8"/>
                <c:pt idx="0">
                  <c:v>93.6</c:v>
                </c:pt>
                <c:pt idx="1">
                  <c:v>96.14</c:v>
                </c:pt>
                <c:pt idx="2">
                  <c:v>96.87</c:v>
                </c:pt>
                <c:pt idx="3">
                  <c:v>96.62</c:v>
                </c:pt>
                <c:pt idx="4">
                  <c:v>101.54</c:v>
                </c:pt>
                <c:pt idx="5">
                  <c:v>96.68</c:v>
                </c:pt>
                <c:pt idx="6">
                  <c:v>97.86</c:v>
                </c:pt>
                <c:pt idx="7">
                  <c:v>95.99</c:v>
                </c:pt>
              </c:numCache>
            </c:numRef>
          </c:val>
          <c:extLst>
            <c:ext xmlns:c16="http://schemas.microsoft.com/office/drawing/2014/chart" uri="{C3380CC4-5D6E-409C-BE32-E72D297353CC}">
              <c16:uniqueId val="{00000001-5E9F-44F0-93A6-6521E4EF1B01}"/>
            </c:ext>
          </c:extLst>
        </c:ser>
        <c:ser>
          <c:idx val="2"/>
          <c:order val="2"/>
          <c:tx>
            <c:strRef>
              <c:f>'Arts and recreation services'!$K$8</c:f>
              <c:strCache>
                <c:ptCount val="1"/>
                <c:pt idx="0">
                  <c:v>This week (ending 27 Feb 2021)</c:v>
                </c:pt>
              </c:strCache>
            </c:strRef>
          </c:tx>
          <c:spPr>
            <a:solidFill>
              <a:srgbClr val="993366"/>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services'!$L$100:$L$107</c:f>
              <c:numCache>
                <c:formatCode>0.0</c:formatCode>
                <c:ptCount val="8"/>
                <c:pt idx="0">
                  <c:v>93.39</c:v>
                </c:pt>
                <c:pt idx="1">
                  <c:v>96.94</c:v>
                </c:pt>
                <c:pt idx="2">
                  <c:v>99.25</c:v>
                </c:pt>
                <c:pt idx="3">
                  <c:v>97.43</c:v>
                </c:pt>
                <c:pt idx="4">
                  <c:v>100.51</c:v>
                </c:pt>
                <c:pt idx="5">
                  <c:v>97.41</c:v>
                </c:pt>
                <c:pt idx="6">
                  <c:v>98.84</c:v>
                </c:pt>
                <c:pt idx="7">
                  <c:v>94.47</c:v>
                </c:pt>
              </c:numCache>
            </c:numRef>
          </c:val>
          <c:extLst>
            <c:ext xmlns:c16="http://schemas.microsoft.com/office/drawing/2014/chart" uri="{C3380CC4-5D6E-409C-BE32-E72D297353CC}">
              <c16:uniqueId val="{00000002-5E9F-44F0-93A6-6521E4EF1B0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'Arts and recreation services'!$K$4</c:f>
              <c:strCache>
                <c:ptCount val="1"/>
                <c:pt idx="0">
                  <c:v>Previous month (week ending 30 Jan 2021)</c:v>
                </c:pt>
              </c:strCache>
            </c:strRef>
          </c:tx>
          <c:spPr>
            <a:solidFill>
              <a:schemeClr val="accent1"/>
            </a:solidFill>
            <a:ln>
              <a:noFill/>
            </a:ln>
            <a:effectLst/>
          </c:spPr>
          <c:invertIfNegative val="0"/>
          <c:cat>
            <c:strRef>
              <c:f>'Arts and recreation services'!$K$24:$K$30</c:f>
              <c:strCache>
                <c:ptCount val="7"/>
                <c:pt idx="0">
                  <c:v>Aged 15-19</c:v>
                </c:pt>
                <c:pt idx="1">
                  <c:v>Aged 20-29</c:v>
                </c:pt>
                <c:pt idx="2">
                  <c:v>Aged 30-39</c:v>
                </c:pt>
                <c:pt idx="3">
                  <c:v>Aged 40-49</c:v>
                </c:pt>
                <c:pt idx="4">
                  <c:v>Aged 50-59</c:v>
                </c:pt>
                <c:pt idx="5">
                  <c:v>Aged 60-69</c:v>
                </c:pt>
                <c:pt idx="6">
                  <c:v>Aged 70+</c:v>
                </c:pt>
              </c:strCache>
            </c:strRef>
          </c:cat>
          <c:val>
            <c:numRef>
              <c:f>'Arts and recreation services'!$L$24:$L$30</c:f>
              <c:numCache>
                <c:formatCode>0.0</c:formatCode>
                <c:ptCount val="7"/>
                <c:pt idx="0">
                  <c:v>94.47</c:v>
                </c:pt>
                <c:pt idx="1">
                  <c:v>94.31</c:v>
                </c:pt>
                <c:pt idx="2">
                  <c:v>94.72</c:v>
                </c:pt>
                <c:pt idx="3">
                  <c:v>94.44</c:v>
                </c:pt>
                <c:pt idx="4">
                  <c:v>97.6</c:v>
                </c:pt>
                <c:pt idx="5">
                  <c:v>102.05</c:v>
                </c:pt>
                <c:pt idx="6">
                  <c:v>99.91</c:v>
                </c:pt>
              </c:numCache>
            </c:numRef>
          </c:val>
          <c:extLst>
            <c:ext xmlns:c16="http://schemas.microsoft.com/office/drawing/2014/chart" uri="{C3380CC4-5D6E-409C-BE32-E72D297353CC}">
              <c16:uniqueId val="{00000000-E197-49A9-815A-E6F9DFECB822}"/>
            </c:ext>
          </c:extLst>
        </c:ser>
        <c:ser>
          <c:idx val="1"/>
          <c:order val="1"/>
          <c:tx>
            <c:strRef>
              <c:f>'Arts and recreation services'!$K$7</c:f>
              <c:strCache>
                <c:ptCount val="1"/>
                <c:pt idx="0">
                  <c:v>Previous week (ending 20 Feb 2021)</c:v>
                </c:pt>
              </c:strCache>
            </c:strRef>
          </c:tx>
          <c:spPr>
            <a:solidFill>
              <a:schemeClr val="accent2"/>
            </a:solidFill>
            <a:ln>
              <a:noFill/>
            </a:ln>
            <a:effectLst/>
          </c:spPr>
          <c:invertIfNegative val="0"/>
          <c:cat>
            <c:strRef>
              <c:f>'Arts and recreation services'!$K$24:$K$30</c:f>
              <c:strCache>
                <c:ptCount val="7"/>
                <c:pt idx="0">
                  <c:v>Aged 15-19</c:v>
                </c:pt>
                <c:pt idx="1">
                  <c:v>Aged 20-29</c:v>
                </c:pt>
                <c:pt idx="2">
                  <c:v>Aged 30-39</c:v>
                </c:pt>
                <c:pt idx="3">
                  <c:v>Aged 40-49</c:v>
                </c:pt>
                <c:pt idx="4">
                  <c:v>Aged 50-59</c:v>
                </c:pt>
                <c:pt idx="5">
                  <c:v>Aged 60-69</c:v>
                </c:pt>
                <c:pt idx="6">
                  <c:v>Aged 70+</c:v>
                </c:pt>
              </c:strCache>
            </c:strRef>
          </c:cat>
          <c:val>
            <c:numRef>
              <c:f>'Arts and recreation services'!$L$33:$L$39</c:f>
              <c:numCache>
                <c:formatCode>0.0</c:formatCode>
                <c:ptCount val="7"/>
                <c:pt idx="0">
                  <c:v>100.62</c:v>
                </c:pt>
                <c:pt idx="1">
                  <c:v>98.92</c:v>
                </c:pt>
                <c:pt idx="2">
                  <c:v>96.96</c:v>
                </c:pt>
                <c:pt idx="3">
                  <c:v>96.32</c:v>
                </c:pt>
                <c:pt idx="4">
                  <c:v>99.75</c:v>
                </c:pt>
                <c:pt idx="5">
                  <c:v>103.85</c:v>
                </c:pt>
                <c:pt idx="6">
                  <c:v>100.9</c:v>
                </c:pt>
              </c:numCache>
            </c:numRef>
          </c:val>
          <c:extLst>
            <c:ext xmlns:c16="http://schemas.microsoft.com/office/drawing/2014/chart" uri="{C3380CC4-5D6E-409C-BE32-E72D297353CC}">
              <c16:uniqueId val="{00000001-E197-49A9-815A-E6F9DFECB822}"/>
            </c:ext>
          </c:extLst>
        </c:ser>
        <c:ser>
          <c:idx val="2"/>
          <c:order val="2"/>
          <c:tx>
            <c:strRef>
              <c:f>'Arts and recreation services'!$K$8</c:f>
              <c:strCache>
                <c:ptCount val="1"/>
                <c:pt idx="0">
                  <c:v>This week (ending 27 Feb 2021)</c:v>
                </c:pt>
              </c:strCache>
            </c:strRef>
          </c:tx>
          <c:spPr>
            <a:solidFill>
              <a:srgbClr val="993366"/>
            </a:solidFill>
            <a:ln>
              <a:noFill/>
            </a:ln>
            <a:effectLst/>
          </c:spPr>
          <c:invertIfNegative val="0"/>
          <c:cat>
            <c:strRef>
              <c:f>'Arts and recreation services'!$K$24:$K$30</c:f>
              <c:strCache>
                <c:ptCount val="7"/>
                <c:pt idx="0">
                  <c:v>Aged 15-19</c:v>
                </c:pt>
                <c:pt idx="1">
                  <c:v>Aged 20-29</c:v>
                </c:pt>
                <c:pt idx="2">
                  <c:v>Aged 30-39</c:v>
                </c:pt>
                <c:pt idx="3">
                  <c:v>Aged 40-49</c:v>
                </c:pt>
                <c:pt idx="4">
                  <c:v>Aged 50-59</c:v>
                </c:pt>
                <c:pt idx="5">
                  <c:v>Aged 60-69</c:v>
                </c:pt>
                <c:pt idx="6">
                  <c:v>Aged 70+</c:v>
                </c:pt>
              </c:strCache>
            </c:strRef>
          </c:cat>
          <c:val>
            <c:numRef>
              <c:f>'Arts and recreation services'!$L$42:$L$48</c:f>
              <c:numCache>
                <c:formatCode>0.0</c:formatCode>
                <c:ptCount val="7"/>
                <c:pt idx="0">
                  <c:v>100.59</c:v>
                </c:pt>
                <c:pt idx="1">
                  <c:v>99.43</c:v>
                </c:pt>
                <c:pt idx="2">
                  <c:v>97.37</c:v>
                </c:pt>
                <c:pt idx="3">
                  <c:v>96.96</c:v>
                </c:pt>
                <c:pt idx="4">
                  <c:v>100.65</c:v>
                </c:pt>
                <c:pt idx="5">
                  <c:v>105.59</c:v>
                </c:pt>
                <c:pt idx="6">
                  <c:v>107.37</c:v>
                </c:pt>
              </c:numCache>
            </c:numRef>
          </c:val>
          <c:extLst>
            <c:ext xmlns:c16="http://schemas.microsoft.com/office/drawing/2014/chart" uri="{C3380CC4-5D6E-409C-BE32-E72D297353CC}">
              <c16:uniqueId val="{00000002-E197-49A9-815A-E6F9DFECB82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'Arts and recreation services'!$K$110:$K$256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'Arts and recreation services'!$L$110:$L$256</c:f>
              <c:numCache>
                <c:formatCode>0.0</c:formatCode>
                <c:ptCount val="147"/>
                <c:pt idx="0">
                  <c:v>100</c:v>
                </c:pt>
                <c:pt idx="1">
                  <c:v>92.702399999999997</c:v>
                </c:pt>
                <c:pt idx="2">
                  <c:v>80.581299999999999</c:v>
                </c:pt>
                <c:pt idx="3">
                  <c:v>71.340199999999996</c:v>
                </c:pt>
                <c:pt idx="4">
                  <c:v>70.107200000000006</c:v>
                </c:pt>
                <c:pt idx="5">
                  <c:v>72.327699999999993</c:v>
                </c:pt>
                <c:pt idx="6">
                  <c:v>75.546099999999996</c:v>
                </c:pt>
                <c:pt idx="7">
                  <c:v>76.866799999999998</c:v>
                </c:pt>
                <c:pt idx="8">
                  <c:v>75.279200000000003</c:v>
                </c:pt>
                <c:pt idx="9">
                  <c:v>74.808700000000002</c:v>
                </c:pt>
                <c:pt idx="10">
                  <c:v>75.458299999999994</c:v>
                </c:pt>
                <c:pt idx="11">
                  <c:v>75.878799999999998</c:v>
                </c:pt>
                <c:pt idx="12">
                  <c:v>78.272499999999994</c:v>
                </c:pt>
                <c:pt idx="13">
                  <c:v>80.197500000000005</c:v>
                </c:pt>
                <c:pt idx="14">
                  <c:v>81.880600000000001</c:v>
                </c:pt>
                <c:pt idx="15">
                  <c:v>80.067800000000005</c:v>
                </c:pt>
                <c:pt idx="16">
                  <c:v>83.652600000000007</c:v>
                </c:pt>
                <c:pt idx="17">
                  <c:v>86.579099999999997</c:v>
                </c:pt>
                <c:pt idx="18">
                  <c:v>87.923100000000005</c:v>
                </c:pt>
                <c:pt idx="19">
                  <c:v>88.227800000000002</c:v>
                </c:pt>
                <c:pt idx="20">
                  <c:v>88.373800000000003</c:v>
                </c:pt>
                <c:pt idx="21">
                  <c:v>88.061499999999995</c:v>
                </c:pt>
                <c:pt idx="22">
                  <c:v>88.888499999999993</c:v>
                </c:pt>
                <c:pt idx="23">
                  <c:v>89.131</c:v>
                </c:pt>
                <c:pt idx="24">
                  <c:v>89.132800000000003</c:v>
                </c:pt>
                <c:pt idx="25">
                  <c:v>89.116500000000002</c:v>
                </c:pt>
                <c:pt idx="26">
                  <c:v>90.024299999999997</c:v>
                </c:pt>
                <c:pt idx="27">
                  <c:v>90.364500000000007</c:v>
                </c:pt>
                <c:pt idx="28">
                  <c:v>90.297600000000003</c:v>
                </c:pt>
                <c:pt idx="29">
                  <c:v>88.933300000000003</c:v>
                </c:pt>
                <c:pt idx="30">
                  <c:v>89.485799999999998</c:v>
                </c:pt>
                <c:pt idx="31">
                  <c:v>90.142399999999995</c:v>
                </c:pt>
                <c:pt idx="32">
                  <c:v>90.290700000000001</c:v>
                </c:pt>
                <c:pt idx="33">
                  <c:v>90.45</c:v>
                </c:pt>
                <c:pt idx="34">
                  <c:v>91.428200000000004</c:v>
                </c:pt>
                <c:pt idx="35">
                  <c:v>92.664599999999993</c:v>
                </c:pt>
                <c:pt idx="36">
                  <c:v>93.085700000000003</c:v>
                </c:pt>
                <c:pt idx="37">
                  <c:v>93.980699999999999</c:v>
                </c:pt>
                <c:pt idx="38">
                  <c:v>95.884200000000007</c:v>
                </c:pt>
                <c:pt idx="39">
                  <c:v>96.582700000000003</c:v>
                </c:pt>
                <c:pt idx="40">
                  <c:v>96.672799999999995</c:v>
                </c:pt>
                <c:pt idx="41">
                  <c:v>92.207499999999996</c:v>
                </c:pt>
                <c:pt idx="42">
                  <c:v>90.800700000000006</c:v>
                </c:pt>
                <c:pt idx="43">
                  <c:v>92.271500000000003</c:v>
                </c:pt>
                <c:pt idx="44">
                  <c:v>93.053700000000006</c:v>
                </c:pt>
                <c:pt idx="45">
                  <c:v>93.799300000000002</c:v>
                </c:pt>
                <c:pt idx="46">
                  <c:v>94.245900000000006</c:v>
                </c:pt>
                <c:pt idx="47">
                  <c:v>94.443100000000001</c:v>
                </c:pt>
                <c:pt idx="48">
                  <c:v>97.438199999999995</c:v>
                </c:pt>
                <c:pt idx="49">
                  <c:v>97.192800000000005</c:v>
                </c:pt>
                <c:pt idx="50">
                  <c:v>97.865700000000004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3642-4FED-92E4-D1472944BB1C}"/>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'Arts and recreation services'!$K$110:$K$256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'Arts and recreation services'!$L$258:$L$404</c:f>
              <c:numCache>
                <c:formatCode>0.0</c:formatCode>
                <c:ptCount val="147"/>
                <c:pt idx="0">
                  <c:v>100</c:v>
                </c:pt>
                <c:pt idx="1">
                  <c:v>94.913799999999995</c:v>
                </c:pt>
                <c:pt idx="2">
                  <c:v>89.004099999999994</c:v>
                </c:pt>
                <c:pt idx="3">
                  <c:v>86.637200000000007</c:v>
                </c:pt>
                <c:pt idx="4">
                  <c:v>86.755799999999994</c:v>
                </c:pt>
                <c:pt idx="5">
                  <c:v>101.49550000000001</c:v>
                </c:pt>
                <c:pt idx="6">
                  <c:v>102.1992</c:v>
                </c:pt>
                <c:pt idx="7">
                  <c:v>101.6341</c:v>
                </c:pt>
                <c:pt idx="8">
                  <c:v>88.711500000000001</c:v>
                </c:pt>
                <c:pt idx="9">
                  <c:v>84.750900000000001</c:v>
                </c:pt>
                <c:pt idx="10">
                  <c:v>84.407499999999999</c:v>
                </c:pt>
                <c:pt idx="11">
                  <c:v>84.998599999999996</c:v>
                </c:pt>
                <c:pt idx="12">
                  <c:v>95.693700000000007</c:v>
                </c:pt>
                <c:pt idx="13">
                  <c:v>99.0441</c:v>
                </c:pt>
                <c:pt idx="14">
                  <c:v>94.601100000000002</c:v>
                </c:pt>
                <c:pt idx="15">
                  <c:v>90.864699999999999</c:v>
                </c:pt>
                <c:pt idx="16">
                  <c:v>95.637900000000002</c:v>
                </c:pt>
                <c:pt idx="17">
                  <c:v>92.459100000000007</c:v>
                </c:pt>
                <c:pt idx="18">
                  <c:v>92.623800000000003</c:v>
                </c:pt>
                <c:pt idx="19">
                  <c:v>92.094300000000004</c:v>
                </c:pt>
                <c:pt idx="20">
                  <c:v>92.355000000000004</c:v>
                </c:pt>
                <c:pt idx="21">
                  <c:v>93.555000000000007</c:v>
                </c:pt>
                <c:pt idx="22">
                  <c:v>95.008799999999994</c:v>
                </c:pt>
                <c:pt idx="23">
                  <c:v>94.9255</c:v>
                </c:pt>
                <c:pt idx="24">
                  <c:v>94.933599999999998</c:v>
                </c:pt>
                <c:pt idx="25">
                  <c:v>97.057299999999998</c:v>
                </c:pt>
                <c:pt idx="26">
                  <c:v>96.885099999999994</c:v>
                </c:pt>
                <c:pt idx="27">
                  <c:v>94.894400000000005</c:v>
                </c:pt>
                <c:pt idx="28">
                  <c:v>93.212900000000005</c:v>
                </c:pt>
                <c:pt idx="29">
                  <c:v>91.804900000000004</c:v>
                </c:pt>
                <c:pt idx="30">
                  <c:v>89.869600000000005</c:v>
                </c:pt>
                <c:pt idx="31">
                  <c:v>90.094499999999996</c:v>
                </c:pt>
                <c:pt idx="32">
                  <c:v>89.511700000000005</c:v>
                </c:pt>
                <c:pt idx="33">
                  <c:v>90.315799999999996</c:v>
                </c:pt>
                <c:pt idx="34">
                  <c:v>91.053600000000003</c:v>
                </c:pt>
                <c:pt idx="35">
                  <c:v>92.656199999999998</c:v>
                </c:pt>
                <c:pt idx="36">
                  <c:v>93.795400000000001</c:v>
                </c:pt>
                <c:pt idx="37">
                  <c:v>95.340699999999998</c:v>
                </c:pt>
                <c:pt idx="38">
                  <c:v>97.392899999999997</c:v>
                </c:pt>
                <c:pt idx="39">
                  <c:v>97.8155</c:v>
                </c:pt>
                <c:pt idx="40">
                  <c:v>99.2119</c:v>
                </c:pt>
                <c:pt idx="41">
                  <c:v>97.189899999999994</c:v>
                </c:pt>
                <c:pt idx="42">
                  <c:v>97.427199999999999</c:v>
                </c:pt>
                <c:pt idx="43">
                  <c:v>97.796000000000006</c:v>
                </c:pt>
                <c:pt idx="44">
                  <c:v>97.504499999999993</c:v>
                </c:pt>
                <c:pt idx="45">
                  <c:v>98.201599999999999</c:v>
                </c:pt>
                <c:pt idx="46">
                  <c:v>98.929400000000001</c:v>
                </c:pt>
                <c:pt idx="47">
                  <c:v>97.380899999999997</c:v>
                </c:pt>
                <c:pt idx="48">
                  <c:v>101.0025</c:v>
                </c:pt>
                <c:pt idx="49">
                  <c:v>98.915400000000005</c:v>
                </c:pt>
                <c:pt idx="50">
                  <c:v>99.946399999999997</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3642-4FED-92E4-D1472944BB1C}"/>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6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'Other services'!$K$4</c:f>
              <c:strCache>
                <c:ptCount val="1"/>
                <c:pt idx="0">
                  <c:v>Previous month (week ending 30 Jan 2021)</c:v>
                </c:pt>
              </c:strCache>
            </c:strRef>
          </c:tx>
          <c:spPr>
            <a:solidFill>
              <a:schemeClr val="accent1"/>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services'!$L$53:$L$60</c:f>
              <c:numCache>
                <c:formatCode>0.0</c:formatCode>
                <c:ptCount val="8"/>
                <c:pt idx="0">
                  <c:v>96.58</c:v>
                </c:pt>
                <c:pt idx="1">
                  <c:v>94.29</c:v>
                </c:pt>
                <c:pt idx="2">
                  <c:v>95.19</c:v>
                </c:pt>
                <c:pt idx="3">
                  <c:v>97.14</c:v>
                </c:pt>
                <c:pt idx="4">
                  <c:v>102.25</c:v>
                </c:pt>
                <c:pt idx="5">
                  <c:v>97.1</c:v>
                </c:pt>
                <c:pt idx="6">
                  <c:v>102.18</c:v>
                </c:pt>
                <c:pt idx="7">
                  <c:v>100.11</c:v>
                </c:pt>
              </c:numCache>
            </c:numRef>
          </c:val>
          <c:extLst>
            <c:ext xmlns:c16="http://schemas.microsoft.com/office/drawing/2014/chart" uri="{C3380CC4-5D6E-409C-BE32-E72D297353CC}">
              <c16:uniqueId val="{00000000-96E4-4E74-8B71-6D4570EE60E5}"/>
            </c:ext>
          </c:extLst>
        </c:ser>
        <c:ser>
          <c:idx val="1"/>
          <c:order val="1"/>
          <c:tx>
            <c:strRef>
              <c:f>'Other services'!$K$7</c:f>
              <c:strCache>
                <c:ptCount val="1"/>
                <c:pt idx="0">
                  <c:v>Previous week (ending 20 Feb 2021)</c:v>
                </c:pt>
              </c:strCache>
            </c:strRef>
          </c:tx>
          <c:spPr>
            <a:solidFill>
              <a:schemeClr val="accent2"/>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services'!$L$62:$L$69</c:f>
              <c:numCache>
                <c:formatCode>0.0</c:formatCode>
                <c:ptCount val="8"/>
                <c:pt idx="0">
                  <c:v>95.3</c:v>
                </c:pt>
                <c:pt idx="1">
                  <c:v>92.88</c:v>
                </c:pt>
                <c:pt idx="2">
                  <c:v>95</c:v>
                </c:pt>
                <c:pt idx="3">
                  <c:v>97.88</c:v>
                </c:pt>
                <c:pt idx="4">
                  <c:v>102.59</c:v>
                </c:pt>
                <c:pt idx="5">
                  <c:v>97.9</c:v>
                </c:pt>
                <c:pt idx="6">
                  <c:v>105.95</c:v>
                </c:pt>
                <c:pt idx="7">
                  <c:v>100.79</c:v>
                </c:pt>
              </c:numCache>
            </c:numRef>
          </c:val>
          <c:extLst>
            <c:ext xmlns:c16="http://schemas.microsoft.com/office/drawing/2014/chart" uri="{C3380CC4-5D6E-409C-BE32-E72D297353CC}">
              <c16:uniqueId val="{00000001-96E4-4E74-8B71-6D4570EE60E5}"/>
            </c:ext>
          </c:extLst>
        </c:ser>
        <c:ser>
          <c:idx val="2"/>
          <c:order val="2"/>
          <c:tx>
            <c:strRef>
              <c:f>'Other services'!$K$8</c:f>
              <c:strCache>
                <c:ptCount val="1"/>
                <c:pt idx="0">
                  <c:v>This week (ending 27 Feb 2021)</c:v>
                </c:pt>
              </c:strCache>
            </c:strRef>
          </c:tx>
          <c:spPr>
            <a:solidFill>
              <a:srgbClr val="993366"/>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services'!$L$71:$L$78</c:f>
              <c:numCache>
                <c:formatCode>0.0</c:formatCode>
                <c:ptCount val="8"/>
                <c:pt idx="0">
                  <c:v>95.31</c:v>
                </c:pt>
                <c:pt idx="1">
                  <c:v>93.23</c:v>
                </c:pt>
                <c:pt idx="2">
                  <c:v>95.66</c:v>
                </c:pt>
                <c:pt idx="3">
                  <c:v>97.55</c:v>
                </c:pt>
                <c:pt idx="4">
                  <c:v>102.76</c:v>
                </c:pt>
                <c:pt idx="5">
                  <c:v>98.25</c:v>
                </c:pt>
                <c:pt idx="6">
                  <c:v>104.02</c:v>
                </c:pt>
                <c:pt idx="7">
                  <c:v>100.73</c:v>
                </c:pt>
              </c:numCache>
            </c:numRef>
          </c:val>
          <c:extLst>
            <c:ext xmlns:c16="http://schemas.microsoft.com/office/drawing/2014/chart" uri="{C3380CC4-5D6E-409C-BE32-E72D297353CC}">
              <c16:uniqueId val="{00000002-96E4-4E74-8B71-6D4570EE60E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1259011020698095"/>
        </c:manualLayout>
      </c:layout>
      <c:barChart>
        <c:barDir val="col"/>
        <c:grouping val="clustered"/>
        <c:varyColors val="0"/>
        <c:ser>
          <c:idx val="0"/>
          <c:order val="0"/>
          <c:tx>
            <c:strRef>
              <c:f>'Other services'!$K$4</c:f>
              <c:strCache>
                <c:ptCount val="1"/>
                <c:pt idx="0">
                  <c:v>Previous month (week ending 30 Jan 2021)</c:v>
                </c:pt>
              </c:strCache>
            </c:strRef>
          </c:tx>
          <c:spPr>
            <a:solidFill>
              <a:schemeClr val="accent1"/>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services'!$L$82:$L$89</c:f>
              <c:numCache>
                <c:formatCode>0.0</c:formatCode>
                <c:ptCount val="8"/>
                <c:pt idx="0">
                  <c:v>97.28</c:v>
                </c:pt>
                <c:pt idx="1">
                  <c:v>93.64</c:v>
                </c:pt>
                <c:pt idx="2">
                  <c:v>95.4</c:v>
                </c:pt>
                <c:pt idx="3">
                  <c:v>97.41</c:v>
                </c:pt>
                <c:pt idx="4">
                  <c:v>95.63</c:v>
                </c:pt>
                <c:pt idx="5">
                  <c:v>96.14</c:v>
                </c:pt>
                <c:pt idx="6">
                  <c:v>99.87</c:v>
                </c:pt>
                <c:pt idx="7">
                  <c:v>101.98</c:v>
                </c:pt>
              </c:numCache>
            </c:numRef>
          </c:val>
          <c:extLst>
            <c:ext xmlns:c16="http://schemas.microsoft.com/office/drawing/2014/chart" uri="{C3380CC4-5D6E-409C-BE32-E72D297353CC}">
              <c16:uniqueId val="{00000000-0DF1-4E95-852B-B5C5ECD5A5AB}"/>
            </c:ext>
          </c:extLst>
        </c:ser>
        <c:ser>
          <c:idx val="1"/>
          <c:order val="1"/>
          <c:tx>
            <c:strRef>
              <c:f>'Other services'!$K$7</c:f>
              <c:strCache>
                <c:ptCount val="1"/>
                <c:pt idx="0">
                  <c:v>Previous week (ending 20 Feb 2021)</c:v>
                </c:pt>
              </c:strCache>
            </c:strRef>
          </c:tx>
          <c:spPr>
            <a:solidFill>
              <a:schemeClr val="accent2"/>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services'!$L$91:$L$98</c:f>
              <c:numCache>
                <c:formatCode>0.0</c:formatCode>
                <c:ptCount val="8"/>
                <c:pt idx="0">
                  <c:v>98.24</c:v>
                </c:pt>
                <c:pt idx="1">
                  <c:v>92.95</c:v>
                </c:pt>
                <c:pt idx="2">
                  <c:v>96.37</c:v>
                </c:pt>
                <c:pt idx="3">
                  <c:v>99.56</c:v>
                </c:pt>
                <c:pt idx="4">
                  <c:v>98.49</c:v>
                </c:pt>
                <c:pt idx="5">
                  <c:v>98.89</c:v>
                </c:pt>
                <c:pt idx="6">
                  <c:v>101.56</c:v>
                </c:pt>
                <c:pt idx="7">
                  <c:v>104.9</c:v>
                </c:pt>
              </c:numCache>
            </c:numRef>
          </c:val>
          <c:extLst>
            <c:ext xmlns:c16="http://schemas.microsoft.com/office/drawing/2014/chart" uri="{C3380CC4-5D6E-409C-BE32-E72D297353CC}">
              <c16:uniqueId val="{00000001-0DF1-4E95-852B-B5C5ECD5A5AB}"/>
            </c:ext>
          </c:extLst>
        </c:ser>
        <c:ser>
          <c:idx val="2"/>
          <c:order val="2"/>
          <c:tx>
            <c:strRef>
              <c:f>'Other services'!$K$8</c:f>
              <c:strCache>
                <c:ptCount val="1"/>
                <c:pt idx="0">
                  <c:v>This week (ending 27 Feb 2021)</c:v>
                </c:pt>
              </c:strCache>
            </c:strRef>
          </c:tx>
          <c:spPr>
            <a:solidFill>
              <a:srgbClr val="993366"/>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services'!$L$100:$L$107</c:f>
              <c:numCache>
                <c:formatCode>0.0</c:formatCode>
                <c:ptCount val="8"/>
                <c:pt idx="0">
                  <c:v>98.02</c:v>
                </c:pt>
                <c:pt idx="1">
                  <c:v>93.66</c:v>
                </c:pt>
                <c:pt idx="2">
                  <c:v>97.12</c:v>
                </c:pt>
                <c:pt idx="3">
                  <c:v>98.61</c:v>
                </c:pt>
                <c:pt idx="4">
                  <c:v>99.23</c:v>
                </c:pt>
                <c:pt idx="5">
                  <c:v>99.75</c:v>
                </c:pt>
                <c:pt idx="6">
                  <c:v>100.17</c:v>
                </c:pt>
                <c:pt idx="7">
                  <c:v>104.2</c:v>
                </c:pt>
              </c:numCache>
            </c:numRef>
          </c:val>
          <c:extLst>
            <c:ext xmlns:c16="http://schemas.microsoft.com/office/drawing/2014/chart" uri="{C3380CC4-5D6E-409C-BE32-E72D297353CC}">
              <c16:uniqueId val="{00000002-0DF1-4E95-852B-B5C5ECD5A5A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2100199566916503"/>
        </c:manualLayout>
      </c:layout>
      <c:barChart>
        <c:barDir val="col"/>
        <c:grouping val="clustered"/>
        <c:varyColors val="0"/>
        <c:ser>
          <c:idx val="0"/>
          <c:order val="0"/>
          <c:tx>
            <c:strRef>
              <c:f>'Other services'!$K$4</c:f>
              <c:strCache>
                <c:ptCount val="1"/>
                <c:pt idx="0">
                  <c:v>Previous month (week ending 30 Jan 2021)</c:v>
                </c:pt>
              </c:strCache>
            </c:strRef>
          </c:tx>
          <c:spPr>
            <a:solidFill>
              <a:schemeClr val="accent1"/>
            </a:solidFill>
            <a:ln>
              <a:noFill/>
            </a:ln>
            <a:effectLst/>
          </c:spPr>
          <c:invertIfNegative val="0"/>
          <c:cat>
            <c:strRef>
              <c:f>'Other services'!$K$24:$K$30</c:f>
              <c:strCache>
                <c:ptCount val="7"/>
                <c:pt idx="0">
                  <c:v>Aged 15-19</c:v>
                </c:pt>
                <c:pt idx="1">
                  <c:v>Aged 20-29</c:v>
                </c:pt>
                <c:pt idx="2">
                  <c:v>Aged 30-39</c:v>
                </c:pt>
                <c:pt idx="3">
                  <c:v>Aged 40-49</c:v>
                </c:pt>
                <c:pt idx="4">
                  <c:v>Aged 50-59</c:v>
                </c:pt>
                <c:pt idx="5">
                  <c:v>Aged 60-69</c:v>
                </c:pt>
                <c:pt idx="6">
                  <c:v>Aged 70+</c:v>
                </c:pt>
              </c:strCache>
            </c:strRef>
          </c:cat>
          <c:val>
            <c:numRef>
              <c:f>'Other services'!$L$24:$L$30</c:f>
              <c:numCache>
                <c:formatCode>0.0</c:formatCode>
                <c:ptCount val="7"/>
                <c:pt idx="0">
                  <c:v>95.72</c:v>
                </c:pt>
                <c:pt idx="1">
                  <c:v>94.78</c:v>
                </c:pt>
                <c:pt idx="2">
                  <c:v>99.31</c:v>
                </c:pt>
                <c:pt idx="3">
                  <c:v>98.42</c:v>
                </c:pt>
                <c:pt idx="4">
                  <c:v>101.12</c:v>
                </c:pt>
                <c:pt idx="5">
                  <c:v>103.41</c:v>
                </c:pt>
                <c:pt idx="6">
                  <c:v>100.74</c:v>
                </c:pt>
              </c:numCache>
            </c:numRef>
          </c:val>
          <c:extLst>
            <c:ext xmlns:c16="http://schemas.microsoft.com/office/drawing/2014/chart" uri="{C3380CC4-5D6E-409C-BE32-E72D297353CC}">
              <c16:uniqueId val="{00000000-6101-4C59-8C65-B6C58B9B0BA4}"/>
            </c:ext>
          </c:extLst>
        </c:ser>
        <c:ser>
          <c:idx val="1"/>
          <c:order val="1"/>
          <c:tx>
            <c:strRef>
              <c:f>'Other services'!$K$7</c:f>
              <c:strCache>
                <c:ptCount val="1"/>
                <c:pt idx="0">
                  <c:v>Previous week (ending 20 Feb 2021)</c:v>
                </c:pt>
              </c:strCache>
            </c:strRef>
          </c:tx>
          <c:spPr>
            <a:solidFill>
              <a:schemeClr val="accent2"/>
            </a:solidFill>
            <a:ln>
              <a:noFill/>
            </a:ln>
            <a:effectLst/>
          </c:spPr>
          <c:invertIfNegative val="0"/>
          <c:cat>
            <c:strRef>
              <c:f>'Other services'!$K$24:$K$30</c:f>
              <c:strCache>
                <c:ptCount val="7"/>
                <c:pt idx="0">
                  <c:v>Aged 15-19</c:v>
                </c:pt>
                <c:pt idx="1">
                  <c:v>Aged 20-29</c:v>
                </c:pt>
                <c:pt idx="2">
                  <c:v>Aged 30-39</c:v>
                </c:pt>
                <c:pt idx="3">
                  <c:v>Aged 40-49</c:v>
                </c:pt>
                <c:pt idx="4">
                  <c:v>Aged 50-59</c:v>
                </c:pt>
                <c:pt idx="5">
                  <c:v>Aged 60-69</c:v>
                </c:pt>
                <c:pt idx="6">
                  <c:v>Aged 70+</c:v>
                </c:pt>
              </c:strCache>
            </c:strRef>
          </c:cat>
          <c:val>
            <c:numRef>
              <c:f>'Other services'!$L$33:$L$39</c:f>
              <c:numCache>
                <c:formatCode>0.0</c:formatCode>
                <c:ptCount val="7"/>
                <c:pt idx="0">
                  <c:v>95.62</c:v>
                </c:pt>
                <c:pt idx="1">
                  <c:v>94.94</c:v>
                </c:pt>
                <c:pt idx="2">
                  <c:v>99.29</c:v>
                </c:pt>
                <c:pt idx="3">
                  <c:v>98.8</c:v>
                </c:pt>
                <c:pt idx="4">
                  <c:v>101.47</c:v>
                </c:pt>
                <c:pt idx="5">
                  <c:v>104.64</c:v>
                </c:pt>
                <c:pt idx="6">
                  <c:v>103.43</c:v>
                </c:pt>
              </c:numCache>
            </c:numRef>
          </c:val>
          <c:extLst>
            <c:ext xmlns:c16="http://schemas.microsoft.com/office/drawing/2014/chart" uri="{C3380CC4-5D6E-409C-BE32-E72D297353CC}">
              <c16:uniqueId val="{00000001-6101-4C59-8C65-B6C58B9B0BA4}"/>
            </c:ext>
          </c:extLst>
        </c:ser>
        <c:ser>
          <c:idx val="2"/>
          <c:order val="2"/>
          <c:tx>
            <c:strRef>
              <c:f>'Other services'!$K$8</c:f>
              <c:strCache>
                <c:ptCount val="1"/>
                <c:pt idx="0">
                  <c:v>This week (ending 27 Feb 2021)</c:v>
                </c:pt>
              </c:strCache>
            </c:strRef>
          </c:tx>
          <c:spPr>
            <a:solidFill>
              <a:srgbClr val="993366"/>
            </a:solidFill>
            <a:ln>
              <a:noFill/>
            </a:ln>
            <a:effectLst/>
          </c:spPr>
          <c:invertIfNegative val="0"/>
          <c:cat>
            <c:strRef>
              <c:f>'Other services'!$K$24:$K$30</c:f>
              <c:strCache>
                <c:ptCount val="7"/>
                <c:pt idx="0">
                  <c:v>Aged 15-19</c:v>
                </c:pt>
                <c:pt idx="1">
                  <c:v>Aged 20-29</c:v>
                </c:pt>
                <c:pt idx="2">
                  <c:v>Aged 30-39</c:v>
                </c:pt>
                <c:pt idx="3">
                  <c:v>Aged 40-49</c:v>
                </c:pt>
                <c:pt idx="4">
                  <c:v>Aged 50-59</c:v>
                </c:pt>
                <c:pt idx="5">
                  <c:v>Aged 60-69</c:v>
                </c:pt>
                <c:pt idx="6">
                  <c:v>Aged 70+</c:v>
                </c:pt>
              </c:strCache>
            </c:strRef>
          </c:cat>
          <c:val>
            <c:numRef>
              <c:f>'Other services'!$L$42:$L$48</c:f>
              <c:numCache>
                <c:formatCode>0.0</c:formatCode>
                <c:ptCount val="7"/>
                <c:pt idx="0">
                  <c:v>97.4</c:v>
                </c:pt>
                <c:pt idx="1">
                  <c:v>95.11</c:v>
                </c:pt>
                <c:pt idx="2">
                  <c:v>99.36</c:v>
                </c:pt>
                <c:pt idx="3">
                  <c:v>98.97</c:v>
                </c:pt>
                <c:pt idx="4">
                  <c:v>101.81</c:v>
                </c:pt>
                <c:pt idx="5">
                  <c:v>104.79</c:v>
                </c:pt>
                <c:pt idx="6">
                  <c:v>103.19</c:v>
                </c:pt>
              </c:numCache>
            </c:numRef>
          </c:val>
          <c:extLst>
            <c:ext xmlns:c16="http://schemas.microsoft.com/office/drawing/2014/chart" uri="{C3380CC4-5D6E-409C-BE32-E72D297353CC}">
              <c16:uniqueId val="{00000002-6101-4C59-8C65-B6C58B9B0BA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9729787877830736E-2"/>
          <c:y val="9.467097636909555E-2"/>
          <c:w val="0.93913189165880462"/>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'Other services'!$K$110:$K$256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'Other services'!$L$110:$L$256</c:f>
              <c:numCache>
                <c:formatCode>0.0</c:formatCode>
                <c:ptCount val="147"/>
                <c:pt idx="0">
                  <c:v>100</c:v>
                </c:pt>
                <c:pt idx="1">
                  <c:v>99.131399999999999</c:v>
                </c:pt>
                <c:pt idx="2">
                  <c:v>95.407399999999996</c:v>
                </c:pt>
                <c:pt idx="3">
                  <c:v>91.622100000000003</c:v>
                </c:pt>
                <c:pt idx="4">
                  <c:v>89.639600000000002</c:v>
                </c:pt>
                <c:pt idx="5">
                  <c:v>89.352400000000003</c:v>
                </c:pt>
                <c:pt idx="6">
                  <c:v>89.974299999999999</c:v>
                </c:pt>
                <c:pt idx="7">
                  <c:v>90.078599999999994</c:v>
                </c:pt>
                <c:pt idx="8">
                  <c:v>91.708200000000005</c:v>
                </c:pt>
                <c:pt idx="9">
                  <c:v>92.838499999999996</c:v>
                </c:pt>
                <c:pt idx="10">
                  <c:v>93.259</c:v>
                </c:pt>
                <c:pt idx="11">
                  <c:v>93.434899999999999</c:v>
                </c:pt>
                <c:pt idx="12">
                  <c:v>95.177800000000005</c:v>
                </c:pt>
                <c:pt idx="13">
                  <c:v>95.8994</c:v>
                </c:pt>
                <c:pt idx="14">
                  <c:v>96.430599999999998</c:v>
                </c:pt>
                <c:pt idx="15">
                  <c:v>96.5822</c:v>
                </c:pt>
                <c:pt idx="16">
                  <c:v>97.987399999999994</c:v>
                </c:pt>
                <c:pt idx="17">
                  <c:v>98.631399999999999</c:v>
                </c:pt>
                <c:pt idx="18">
                  <c:v>98.403000000000006</c:v>
                </c:pt>
                <c:pt idx="19">
                  <c:v>98.665599999999998</c:v>
                </c:pt>
                <c:pt idx="20">
                  <c:v>98.847800000000007</c:v>
                </c:pt>
                <c:pt idx="21">
                  <c:v>98.883899999999997</c:v>
                </c:pt>
                <c:pt idx="22">
                  <c:v>98.772099999999995</c:v>
                </c:pt>
                <c:pt idx="23">
                  <c:v>98.562600000000003</c:v>
                </c:pt>
                <c:pt idx="24">
                  <c:v>98.713700000000003</c:v>
                </c:pt>
                <c:pt idx="25">
                  <c:v>99.197500000000005</c:v>
                </c:pt>
                <c:pt idx="26">
                  <c:v>99.743399999999994</c:v>
                </c:pt>
                <c:pt idx="27">
                  <c:v>99.984399999999994</c:v>
                </c:pt>
                <c:pt idx="28">
                  <c:v>99.161699999999996</c:v>
                </c:pt>
                <c:pt idx="29">
                  <c:v>97.6601</c:v>
                </c:pt>
                <c:pt idx="30">
                  <c:v>97.541799999999995</c:v>
                </c:pt>
                <c:pt idx="31">
                  <c:v>98.639099999999999</c:v>
                </c:pt>
                <c:pt idx="32">
                  <c:v>99.291799999999995</c:v>
                </c:pt>
                <c:pt idx="33">
                  <c:v>99.715299999999999</c:v>
                </c:pt>
                <c:pt idx="34">
                  <c:v>99.686099999999996</c:v>
                </c:pt>
                <c:pt idx="35">
                  <c:v>100.2642</c:v>
                </c:pt>
                <c:pt idx="36">
                  <c:v>100.6022</c:v>
                </c:pt>
                <c:pt idx="37">
                  <c:v>100.6986</c:v>
                </c:pt>
                <c:pt idx="38">
                  <c:v>101.22490000000001</c:v>
                </c:pt>
                <c:pt idx="39">
                  <c:v>100.8516</c:v>
                </c:pt>
                <c:pt idx="40">
                  <c:v>99.959599999999995</c:v>
                </c:pt>
                <c:pt idx="41">
                  <c:v>96.191199999999995</c:v>
                </c:pt>
                <c:pt idx="42">
                  <c:v>92.078400000000002</c:v>
                </c:pt>
                <c:pt idx="43">
                  <c:v>93.987899999999996</c:v>
                </c:pt>
                <c:pt idx="44">
                  <c:v>96.502399999999994</c:v>
                </c:pt>
                <c:pt idx="45">
                  <c:v>97.356499999999997</c:v>
                </c:pt>
                <c:pt idx="46">
                  <c:v>97.358699999999999</c:v>
                </c:pt>
                <c:pt idx="47">
                  <c:v>97.691800000000001</c:v>
                </c:pt>
                <c:pt idx="48">
                  <c:v>98.157899999999998</c:v>
                </c:pt>
                <c:pt idx="49">
                  <c:v>97.659800000000004</c:v>
                </c:pt>
                <c:pt idx="50">
                  <c:v>97.949600000000004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69AC-4F01-B103-BA516A6E541E}"/>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'Other services'!$K$110:$K$256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'Other services'!$L$258:$L$404</c:f>
              <c:numCache>
                <c:formatCode>0.0</c:formatCode>
                <c:ptCount val="147"/>
                <c:pt idx="0">
                  <c:v>100</c:v>
                </c:pt>
                <c:pt idx="1">
                  <c:v>100.3948</c:v>
                </c:pt>
                <c:pt idx="2">
                  <c:v>101.5505</c:v>
                </c:pt>
                <c:pt idx="3">
                  <c:v>101.3952</c:v>
                </c:pt>
                <c:pt idx="4">
                  <c:v>97.672700000000006</c:v>
                </c:pt>
                <c:pt idx="5">
                  <c:v>96.533900000000003</c:v>
                </c:pt>
                <c:pt idx="6">
                  <c:v>99.639399999999995</c:v>
                </c:pt>
                <c:pt idx="7">
                  <c:v>99.843299999999999</c:v>
                </c:pt>
                <c:pt idx="8">
                  <c:v>99.569299999999998</c:v>
                </c:pt>
                <c:pt idx="9">
                  <c:v>98.297399999999996</c:v>
                </c:pt>
                <c:pt idx="10">
                  <c:v>98.316500000000005</c:v>
                </c:pt>
                <c:pt idx="11">
                  <c:v>99.995800000000003</c:v>
                </c:pt>
                <c:pt idx="12">
                  <c:v>103.7034</c:v>
                </c:pt>
                <c:pt idx="13">
                  <c:v>104.18980000000001</c:v>
                </c:pt>
                <c:pt idx="14">
                  <c:v>106.934</c:v>
                </c:pt>
                <c:pt idx="15">
                  <c:v>109.33620000000001</c:v>
                </c:pt>
                <c:pt idx="16">
                  <c:v>106.44750000000001</c:v>
                </c:pt>
                <c:pt idx="17">
                  <c:v>102.52889999999999</c:v>
                </c:pt>
                <c:pt idx="18">
                  <c:v>102.75360000000001</c:v>
                </c:pt>
                <c:pt idx="19">
                  <c:v>102.3288</c:v>
                </c:pt>
                <c:pt idx="20">
                  <c:v>103.2694</c:v>
                </c:pt>
                <c:pt idx="21">
                  <c:v>103.7809</c:v>
                </c:pt>
                <c:pt idx="22">
                  <c:v>103.7647</c:v>
                </c:pt>
                <c:pt idx="23">
                  <c:v>103.036</c:v>
                </c:pt>
                <c:pt idx="24">
                  <c:v>103.5702</c:v>
                </c:pt>
                <c:pt idx="25">
                  <c:v>104.91759999999999</c:v>
                </c:pt>
                <c:pt idx="26">
                  <c:v>105.51649999999999</c:v>
                </c:pt>
                <c:pt idx="27">
                  <c:v>106.2304</c:v>
                </c:pt>
                <c:pt idx="28">
                  <c:v>105.3321</c:v>
                </c:pt>
                <c:pt idx="29">
                  <c:v>102.6574</c:v>
                </c:pt>
                <c:pt idx="30">
                  <c:v>101.3416</c:v>
                </c:pt>
                <c:pt idx="31">
                  <c:v>102.03740000000001</c:v>
                </c:pt>
                <c:pt idx="32">
                  <c:v>102.67140000000001</c:v>
                </c:pt>
                <c:pt idx="33">
                  <c:v>103.04049999999999</c:v>
                </c:pt>
                <c:pt idx="34">
                  <c:v>103.0792</c:v>
                </c:pt>
                <c:pt idx="35">
                  <c:v>104.3995</c:v>
                </c:pt>
                <c:pt idx="36">
                  <c:v>104.1057</c:v>
                </c:pt>
                <c:pt idx="37">
                  <c:v>104.62090000000001</c:v>
                </c:pt>
                <c:pt idx="38">
                  <c:v>106.3107</c:v>
                </c:pt>
                <c:pt idx="39">
                  <c:v>106.92010000000001</c:v>
                </c:pt>
                <c:pt idx="40">
                  <c:v>107.5119</c:v>
                </c:pt>
                <c:pt idx="41">
                  <c:v>102.17749999999999</c:v>
                </c:pt>
                <c:pt idx="42">
                  <c:v>96.500799999999998</c:v>
                </c:pt>
                <c:pt idx="43">
                  <c:v>100.8789</c:v>
                </c:pt>
                <c:pt idx="44">
                  <c:v>102.0949</c:v>
                </c:pt>
                <c:pt idx="45">
                  <c:v>102.16</c:v>
                </c:pt>
                <c:pt idx="46">
                  <c:v>101.5231</c:v>
                </c:pt>
                <c:pt idx="47">
                  <c:v>103.8914</c:v>
                </c:pt>
                <c:pt idx="48">
                  <c:v>104.04510000000001</c:v>
                </c:pt>
                <c:pt idx="49">
                  <c:v>103.1844</c:v>
                </c:pt>
                <c:pt idx="50">
                  <c:v>102.85420000000001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69AC-4F01-B103-BA516A6E541E}"/>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818511300927022"/>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Mining!$K$110:$K$256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Mining!$L$110:$L$256</c:f>
              <c:numCache>
                <c:formatCode>0.0</c:formatCode>
                <c:ptCount val="147"/>
                <c:pt idx="0">
                  <c:v>100</c:v>
                </c:pt>
                <c:pt idx="1">
                  <c:v>99.374499999999998</c:v>
                </c:pt>
                <c:pt idx="2">
                  <c:v>98.349599999999995</c:v>
                </c:pt>
                <c:pt idx="3">
                  <c:v>94.202200000000005</c:v>
                </c:pt>
                <c:pt idx="4">
                  <c:v>91.311599999999999</c:v>
                </c:pt>
                <c:pt idx="5">
                  <c:v>91.631100000000004</c:v>
                </c:pt>
                <c:pt idx="6">
                  <c:v>91.824200000000005</c:v>
                </c:pt>
                <c:pt idx="7">
                  <c:v>92.0732</c:v>
                </c:pt>
                <c:pt idx="8">
                  <c:v>93.812200000000004</c:v>
                </c:pt>
                <c:pt idx="9">
                  <c:v>94.105500000000006</c:v>
                </c:pt>
                <c:pt idx="10">
                  <c:v>94.308599999999998</c:v>
                </c:pt>
                <c:pt idx="11">
                  <c:v>94.234999999999999</c:v>
                </c:pt>
                <c:pt idx="12">
                  <c:v>95.534899999999993</c:v>
                </c:pt>
                <c:pt idx="13">
                  <c:v>95.694800000000001</c:v>
                </c:pt>
                <c:pt idx="14">
                  <c:v>95.043199999999999</c:v>
                </c:pt>
                <c:pt idx="15">
                  <c:v>95.580399999999997</c:v>
                </c:pt>
                <c:pt idx="16">
                  <c:v>97.764700000000005</c:v>
                </c:pt>
                <c:pt idx="17">
                  <c:v>99.110600000000005</c:v>
                </c:pt>
                <c:pt idx="18">
                  <c:v>98.972999999999999</c:v>
                </c:pt>
                <c:pt idx="19">
                  <c:v>99.182400000000001</c:v>
                </c:pt>
                <c:pt idx="20">
                  <c:v>99.370800000000003</c:v>
                </c:pt>
                <c:pt idx="21">
                  <c:v>99.463999999999999</c:v>
                </c:pt>
                <c:pt idx="22">
                  <c:v>99.077500000000001</c:v>
                </c:pt>
                <c:pt idx="23">
                  <c:v>99.017300000000006</c:v>
                </c:pt>
                <c:pt idx="24">
                  <c:v>99.092100000000002</c:v>
                </c:pt>
                <c:pt idx="25">
                  <c:v>98.673900000000003</c:v>
                </c:pt>
                <c:pt idx="26">
                  <c:v>98.650700000000001</c:v>
                </c:pt>
                <c:pt idx="27">
                  <c:v>98.726900000000001</c:v>
                </c:pt>
                <c:pt idx="28">
                  <c:v>98.6892</c:v>
                </c:pt>
                <c:pt idx="29">
                  <c:v>98.186000000000007</c:v>
                </c:pt>
                <c:pt idx="30">
                  <c:v>98.229200000000006</c:v>
                </c:pt>
                <c:pt idx="31">
                  <c:v>97.730599999999995</c:v>
                </c:pt>
                <c:pt idx="32">
                  <c:v>97.6905</c:v>
                </c:pt>
                <c:pt idx="33">
                  <c:v>97.634299999999996</c:v>
                </c:pt>
                <c:pt idx="34">
                  <c:v>97.744799999999998</c:v>
                </c:pt>
                <c:pt idx="35">
                  <c:v>97.633799999999994</c:v>
                </c:pt>
                <c:pt idx="36">
                  <c:v>97.358000000000004</c:v>
                </c:pt>
                <c:pt idx="37">
                  <c:v>97.679599999999994</c:v>
                </c:pt>
                <c:pt idx="38">
                  <c:v>96.8245</c:v>
                </c:pt>
                <c:pt idx="39">
                  <c:v>96.867599999999996</c:v>
                </c:pt>
                <c:pt idx="40">
                  <c:v>96.883200000000002</c:v>
                </c:pt>
                <c:pt idx="41">
                  <c:v>95.817499999999995</c:v>
                </c:pt>
                <c:pt idx="42">
                  <c:v>95.134799999999998</c:v>
                </c:pt>
                <c:pt idx="43">
                  <c:v>96.069199999999995</c:v>
                </c:pt>
                <c:pt idx="44">
                  <c:v>96.607600000000005</c:v>
                </c:pt>
                <c:pt idx="45">
                  <c:v>97.256200000000007</c:v>
                </c:pt>
                <c:pt idx="46">
                  <c:v>97.704599999999999</c:v>
                </c:pt>
                <c:pt idx="47">
                  <c:v>98.552999999999997</c:v>
                </c:pt>
                <c:pt idx="48">
                  <c:v>98.894499999999994</c:v>
                </c:pt>
                <c:pt idx="49">
                  <c:v>98.424599999999998</c:v>
                </c:pt>
                <c:pt idx="50">
                  <c:v>98.672200000000004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FEF6-447E-B9CD-0BF9AF4DE406}"/>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Mining!$K$110:$K$256</c:f>
              <c:strCache>
                <c:ptCount val="51"/>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strCache>
            </c:strRef>
          </c:cat>
          <c:val>
            <c:numRef>
              <c:f>Mining!$L$258:$L$404</c:f>
              <c:numCache>
                <c:formatCode>0.0</c:formatCode>
                <c:ptCount val="147"/>
                <c:pt idx="0">
                  <c:v>100</c:v>
                </c:pt>
                <c:pt idx="1">
                  <c:v>96.376499999999993</c:v>
                </c:pt>
                <c:pt idx="2">
                  <c:v>94.2393</c:v>
                </c:pt>
                <c:pt idx="3">
                  <c:v>82.991600000000005</c:v>
                </c:pt>
                <c:pt idx="4">
                  <c:v>72.749899999999997</c:v>
                </c:pt>
                <c:pt idx="5">
                  <c:v>73.377499999999998</c:v>
                </c:pt>
                <c:pt idx="6">
                  <c:v>73.106499999999997</c:v>
                </c:pt>
                <c:pt idx="7">
                  <c:v>74.275400000000005</c:v>
                </c:pt>
                <c:pt idx="8">
                  <c:v>78.597200000000001</c:v>
                </c:pt>
                <c:pt idx="9">
                  <c:v>77.667000000000002</c:v>
                </c:pt>
                <c:pt idx="10">
                  <c:v>76.997500000000002</c:v>
                </c:pt>
                <c:pt idx="11">
                  <c:v>77.752700000000004</c:v>
                </c:pt>
                <c:pt idx="12">
                  <c:v>76.049499999999995</c:v>
                </c:pt>
                <c:pt idx="13">
                  <c:v>76.172799999999995</c:v>
                </c:pt>
                <c:pt idx="14">
                  <c:v>75.020399999999995</c:v>
                </c:pt>
                <c:pt idx="15">
                  <c:v>75.944400000000002</c:v>
                </c:pt>
                <c:pt idx="16">
                  <c:v>78.405699999999996</c:v>
                </c:pt>
                <c:pt idx="17">
                  <c:v>78.586399999999998</c:v>
                </c:pt>
                <c:pt idx="18">
                  <c:v>77.180999999999997</c:v>
                </c:pt>
                <c:pt idx="19">
                  <c:v>77.361699999999999</c:v>
                </c:pt>
                <c:pt idx="20">
                  <c:v>77.293999999999997</c:v>
                </c:pt>
                <c:pt idx="21">
                  <c:v>79.458100000000002</c:v>
                </c:pt>
                <c:pt idx="22">
                  <c:v>78.1768</c:v>
                </c:pt>
                <c:pt idx="23">
                  <c:v>80.000200000000007</c:v>
                </c:pt>
                <c:pt idx="24">
                  <c:v>79.530100000000004</c:v>
                </c:pt>
                <c:pt idx="25">
                  <c:v>103.11279999999999</c:v>
                </c:pt>
                <c:pt idx="26">
                  <c:v>105.3446</c:v>
                </c:pt>
                <c:pt idx="27">
                  <c:v>86.011300000000006</c:v>
                </c:pt>
                <c:pt idx="28">
                  <c:v>85.965500000000006</c:v>
                </c:pt>
                <c:pt idx="29">
                  <c:v>88.246499999999997</c:v>
                </c:pt>
                <c:pt idx="30">
                  <c:v>80.683800000000005</c:v>
                </c:pt>
                <c:pt idx="31">
                  <c:v>79.488</c:v>
                </c:pt>
                <c:pt idx="32">
                  <c:v>77.642600000000002</c:v>
                </c:pt>
                <c:pt idx="33">
                  <c:v>77.706400000000002</c:v>
                </c:pt>
                <c:pt idx="34">
                  <c:v>78.377200000000002</c:v>
                </c:pt>
                <c:pt idx="35">
                  <c:v>77.695400000000006</c:v>
                </c:pt>
                <c:pt idx="36">
                  <c:v>77.512200000000007</c:v>
                </c:pt>
                <c:pt idx="37">
                  <c:v>77.924000000000007</c:v>
                </c:pt>
                <c:pt idx="38">
                  <c:v>78.221199999999996</c:v>
                </c:pt>
                <c:pt idx="39">
                  <c:v>78.491699999999994</c:v>
                </c:pt>
                <c:pt idx="40">
                  <c:v>77.099900000000005</c:v>
                </c:pt>
                <c:pt idx="41">
                  <c:v>74.356300000000005</c:v>
                </c:pt>
                <c:pt idx="42">
                  <c:v>74.965999999999994</c:v>
                </c:pt>
                <c:pt idx="43">
                  <c:v>77.135099999999994</c:v>
                </c:pt>
                <c:pt idx="44">
                  <c:v>77.467500000000001</c:v>
                </c:pt>
                <c:pt idx="45">
                  <c:v>77.686599999999999</c:v>
                </c:pt>
                <c:pt idx="46">
                  <c:v>78.049400000000006</c:v>
                </c:pt>
                <c:pt idx="47">
                  <c:v>83.160700000000006</c:v>
                </c:pt>
                <c:pt idx="48">
                  <c:v>84.654499999999999</c:v>
                </c:pt>
                <c:pt idx="49">
                  <c:v>86.069100000000006</c:v>
                </c:pt>
                <c:pt idx="50">
                  <c:v>85.873900000000006</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FEF6-447E-B9CD-0BF9AF4DE406}"/>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layout>
            <c:manualLayout>
              <c:xMode val="edge"/>
              <c:yMode val="edge"/>
              <c:x val="0.44657432419487708"/>
              <c:y val="0.875036478171758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60832071483302597"/>
        </c:manualLayout>
      </c:layout>
      <c:barChart>
        <c:barDir val="col"/>
        <c:grouping val="clustered"/>
        <c:varyColors val="0"/>
        <c:ser>
          <c:idx val="0"/>
          <c:order val="0"/>
          <c:tx>
            <c:strRef>
              <c:f>Manufacturing!$K$4</c:f>
              <c:strCache>
                <c:ptCount val="1"/>
                <c:pt idx="0">
                  <c:v>Previous month (week ending 30 Jan 2021)</c:v>
                </c:pt>
              </c:strCache>
            </c:strRef>
          </c:tx>
          <c:spPr>
            <a:solidFill>
              <a:schemeClr val="accent1"/>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Manufacturing!$L$53:$L$60</c:f>
              <c:numCache>
                <c:formatCode>0.0</c:formatCode>
                <c:ptCount val="8"/>
                <c:pt idx="0">
                  <c:v>95.39</c:v>
                </c:pt>
                <c:pt idx="1">
                  <c:v>95.6</c:v>
                </c:pt>
                <c:pt idx="2">
                  <c:v>93.56</c:v>
                </c:pt>
                <c:pt idx="3">
                  <c:v>94.51</c:v>
                </c:pt>
                <c:pt idx="4">
                  <c:v>97.67</c:v>
                </c:pt>
                <c:pt idx="5">
                  <c:v>99.34</c:v>
                </c:pt>
                <c:pt idx="6">
                  <c:v>96.67</c:v>
                </c:pt>
                <c:pt idx="7">
                  <c:v>95.52</c:v>
                </c:pt>
              </c:numCache>
            </c:numRef>
          </c:val>
          <c:extLst>
            <c:ext xmlns:c16="http://schemas.microsoft.com/office/drawing/2014/chart" uri="{C3380CC4-5D6E-409C-BE32-E72D297353CC}">
              <c16:uniqueId val="{00000000-B34A-4563-BD92-84D39B962732}"/>
            </c:ext>
          </c:extLst>
        </c:ser>
        <c:ser>
          <c:idx val="1"/>
          <c:order val="1"/>
          <c:tx>
            <c:strRef>
              <c:f>Manufacturing!$K$7</c:f>
              <c:strCache>
                <c:ptCount val="1"/>
                <c:pt idx="0">
                  <c:v>Previous week (ending 20 Feb 2021)</c:v>
                </c:pt>
              </c:strCache>
            </c:strRef>
          </c:tx>
          <c:spPr>
            <a:solidFill>
              <a:schemeClr val="accent2"/>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Manufacturing!$L$62:$L$69</c:f>
              <c:numCache>
                <c:formatCode>0.0</c:formatCode>
                <c:ptCount val="8"/>
                <c:pt idx="0">
                  <c:v>95.12</c:v>
                </c:pt>
                <c:pt idx="1">
                  <c:v>95.55</c:v>
                </c:pt>
                <c:pt idx="2">
                  <c:v>94.45</c:v>
                </c:pt>
                <c:pt idx="3">
                  <c:v>94.9</c:v>
                </c:pt>
                <c:pt idx="4">
                  <c:v>97.67</c:v>
                </c:pt>
                <c:pt idx="5">
                  <c:v>99.48</c:v>
                </c:pt>
                <c:pt idx="6">
                  <c:v>98.82</c:v>
                </c:pt>
                <c:pt idx="7">
                  <c:v>94.88</c:v>
                </c:pt>
              </c:numCache>
            </c:numRef>
          </c:val>
          <c:extLst>
            <c:ext xmlns:c16="http://schemas.microsoft.com/office/drawing/2014/chart" uri="{C3380CC4-5D6E-409C-BE32-E72D297353CC}">
              <c16:uniqueId val="{00000001-B34A-4563-BD92-84D39B962732}"/>
            </c:ext>
          </c:extLst>
        </c:ser>
        <c:ser>
          <c:idx val="2"/>
          <c:order val="2"/>
          <c:tx>
            <c:strRef>
              <c:f>Manufacturing!$K$8</c:f>
              <c:strCache>
                <c:ptCount val="1"/>
                <c:pt idx="0">
                  <c:v>This week (ending 27 Feb 2021)</c:v>
                </c:pt>
              </c:strCache>
            </c:strRef>
          </c:tx>
          <c:spPr>
            <a:solidFill>
              <a:srgbClr val="993366"/>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Manufacturing!$L$71:$L$78</c:f>
              <c:numCache>
                <c:formatCode>0.0</c:formatCode>
                <c:ptCount val="8"/>
                <c:pt idx="0">
                  <c:v>95.37</c:v>
                </c:pt>
                <c:pt idx="1">
                  <c:v>95.85</c:v>
                </c:pt>
                <c:pt idx="2">
                  <c:v>95.45</c:v>
                </c:pt>
                <c:pt idx="3">
                  <c:v>95.86</c:v>
                </c:pt>
                <c:pt idx="4">
                  <c:v>98.28</c:v>
                </c:pt>
                <c:pt idx="5">
                  <c:v>100.17</c:v>
                </c:pt>
                <c:pt idx="6">
                  <c:v>99.71</c:v>
                </c:pt>
                <c:pt idx="7">
                  <c:v>95.41</c:v>
                </c:pt>
              </c:numCache>
            </c:numRef>
          </c:val>
          <c:extLst>
            <c:ext xmlns:c16="http://schemas.microsoft.com/office/drawing/2014/chart" uri="{C3380CC4-5D6E-409C-BE32-E72D297353CC}">
              <c16:uniqueId val="{00000002-B34A-4563-BD92-84D39B96273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7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image" Target="../media/image1.png"/><Relationship Id="rId5" Type="http://schemas.openxmlformats.org/officeDocument/2006/relationships/chart" Target="../charts/chart36.xml"/><Relationship Id="rId4" Type="http://schemas.openxmlformats.org/officeDocument/2006/relationships/chart" Target="../charts/chart3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image" Target="../media/image1.png"/><Relationship Id="rId5" Type="http://schemas.openxmlformats.org/officeDocument/2006/relationships/chart" Target="../charts/chart40.xml"/><Relationship Id="rId4"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image" Target="../media/image1.png"/><Relationship Id="rId5" Type="http://schemas.openxmlformats.org/officeDocument/2006/relationships/chart" Target="../charts/chart44.xml"/><Relationship Id="rId4" Type="http://schemas.openxmlformats.org/officeDocument/2006/relationships/chart" Target="../charts/chart4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image" Target="../media/image1.png"/><Relationship Id="rId5" Type="http://schemas.openxmlformats.org/officeDocument/2006/relationships/chart" Target="../charts/chart48.xml"/><Relationship Id="rId4" Type="http://schemas.openxmlformats.org/officeDocument/2006/relationships/chart" Target="../charts/chart4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image" Target="../media/image1.png"/><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image" Target="../media/image1.png"/><Relationship Id="rId5" Type="http://schemas.openxmlformats.org/officeDocument/2006/relationships/chart" Target="../charts/chart56.xml"/><Relationship Id="rId4" Type="http://schemas.openxmlformats.org/officeDocument/2006/relationships/chart" Target="../charts/chart5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image" Target="../media/image1.png"/><Relationship Id="rId5" Type="http://schemas.openxmlformats.org/officeDocument/2006/relationships/chart" Target="../charts/chart60.xml"/><Relationship Id="rId4" Type="http://schemas.openxmlformats.org/officeDocument/2006/relationships/chart" Target="../charts/chart5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image" Target="../media/image1.png"/><Relationship Id="rId5" Type="http://schemas.openxmlformats.org/officeDocument/2006/relationships/chart" Target="../charts/chart64.xml"/><Relationship Id="rId4" Type="http://schemas.openxmlformats.org/officeDocument/2006/relationships/chart" Target="../charts/chart6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image" Target="../media/image1.png"/><Relationship Id="rId5" Type="http://schemas.openxmlformats.org/officeDocument/2006/relationships/chart" Target="../charts/chart68.xml"/><Relationship Id="rId4" Type="http://schemas.openxmlformats.org/officeDocument/2006/relationships/chart" Target="../charts/chart6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image" Target="../media/image1.png"/><Relationship Id="rId5" Type="http://schemas.openxmlformats.org/officeDocument/2006/relationships/chart" Target="../charts/chart72.xml"/><Relationship Id="rId4"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4.xml"/><Relationship Id="rId2" Type="http://schemas.openxmlformats.org/officeDocument/2006/relationships/chart" Target="../charts/chart73.xml"/><Relationship Id="rId1" Type="http://schemas.openxmlformats.org/officeDocument/2006/relationships/image" Target="../media/image1.png"/><Relationship Id="rId5" Type="http://schemas.openxmlformats.org/officeDocument/2006/relationships/chart" Target="../charts/chart76.xml"/><Relationship Id="rId4" Type="http://schemas.openxmlformats.org/officeDocument/2006/relationships/chart" Target="../charts/chart7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1.png"/><Relationship Id="rId5" Type="http://schemas.openxmlformats.org/officeDocument/2006/relationships/chart" Target="../charts/chart16.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1.png"/><Relationship Id="rId5" Type="http://schemas.openxmlformats.org/officeDocument/2006/relationships/chart" Target="../charts/chart20.xml"/><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png"/><Relationship Id="rId5" Type="http://schemas.openxmlformats.org/officeDocument/2006/relationships/chart" Target="../charts/chart24.xml"/><Relationship Id="rId4"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image" Target="../media/image1.png"/><Relationship Id="rId5" Type="http://schemas.openxmlformats.org/officeDocument/2006/relationships/chart" Target="../charts/chart28.xml"/><Relationship Id="rId4"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image" Target="../media/image1.png"/><Relationship Id="rId5" Type="http://schemas.openxmlformats.org/officeDocument/2006/relationships/chart" Target="../charts/chart32.xml"/><Relationship Id="rId4"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DC6B3D5D-B4E4-436C-8D1B-A0D29E29DB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8DC01F00-4F66-435C-ABD4-7823D6FCF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FCCB9762-8BD4-4F91-838B-78FA80D11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6BCA4D62-D740-43AE-AD6C-FACAD6D84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E546A7AC-5646-44E9-9121-9682C11CA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A77E8A03-9D81-4126-901F-CE10E8EE6C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9EF1ED5D-120E-4521-A457-28787F685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7602FD3D-734C-4E66-A0F7-ECB829D92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B8445E07-D9EE-4233-A932-B2AA9D1BD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C9F8D18C-DBBD-402D-8140-5647757983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D377F1D4-291C-4A39-9247-206C72F96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0661ED69-6CD2-410A-BE26-FADB332ECF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24BFCB84-C602-4D4F-83AB-3417F6373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83A2CD22-19FC-4AC7-88C4-9CB4FC0E4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D9D2D19B-0361-4290-8527-A288BBB2D3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5BF8412B-4829-4BD3-A3EA-6FECF37642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CD641220-9B98-44BF-ADD6-4FD3F2CC7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DBE35531-B659-4F6D-A54E-E4DB13B69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15DE90E1-86C1-48CC-BFD0-EE6040FD6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89439CC1-1BFB-4989-96DC-669B4F132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4CC4A3FF-CC38-4AB9-8904-00B78269CE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FC7BA1B5-30C7-4566-8F22-B8C644D06B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698C3AF8-0660-4458-AA34-592D667F3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F4C719E9-29CF-4739-85E6-2B98D77A4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CAB4BCFE-7912-44E4-B120-87D09DAFB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A91065FE-6643-47A9-93DF-9AB507AF20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EF8B85FF-A6D0-4512-9AB7-5487D8630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049BC497-3F47-4DFA-8F1C-9C95AA61F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4D9315B7-B817-4B18-A65C-6045F4B00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075146CF-4104-4E21-9809-2260393B7D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824DBF11-256F-4559-AEDE-9910697888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3FD7C599-CF6C-45C2-A3C9-0D6E8A84D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250E776A-F0A2-49F2-821B-32776C124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360E60FB-3A0E-431A-82AC-479A87EDA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6D4AF2AC-A2F0-4800-9798-A25A23A2B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B977E56C-D160-452F-A2AA-C1FD1A0A05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E2C3FE7B-0A0E-4D43-AB60-67C08B843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1308EEE3-ADC3-459C-92B8-E14354FE2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3CEAACCD-D60E-49E8-B6A7-94F27CCDF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290E9EB5-7E60-425D-A8C7-625B21B43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5F2EF182-E892-4A49-969E-D45D0DDE3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FF25397D-2A08-4C24-A4C8-28C923C00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86693C66-9110-4816-8AAE-E115490B5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38FB241B-9924-4095-9D09-17980A6A5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C5FD29F0-8A6C-4AA2-916C-3C4D203D9C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606D2387-0D37-441B-A8F7-C4790E4273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AE9942CC-C587-48A2-A1DD-9052F5F43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981EB822-05E9-4717-B7D8-B49386AF6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ED4359F6-5EE3-4A20-A005-E9BD7C9FB9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18D8E34D-793C-4786-8D98-2A39E4886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A245A649-9C8C-4A4E-BE58-C1942CF55E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1B3A4D05-6E97-470E-8981-0F903A15B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8AA0BDAC-AB82-4630-9061-13E903D62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66E3FCD2-CF1F-476C-928D-CBF052EB8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7" name="Chart 6">
          <a:extLst>
            <a:ext uri="{FF2B5EF4-FFF2-40B4-BE49-F238E27FC236}">
              <a16:creationId xmlns:a16="http://schemas.microsoft.com/office/drawing/2014/main" id="{23D8E037-FABD-4CE2-96FC-5BEFFD0A3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AAE5440E-88C6-489A-B8CA-57E0924D31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C57C7C46-69B6-4C8C-91C3-27D17717B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CE997F3C-41AB-4F14-81F9-3E43AC432E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DD2E8972-E9F3-44FB-BD65-84D66DB41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A932EFC8-3953-4230-94D9-E5B79BB92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061681F0-8F89-4026-B967-7E5A46B308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52250DFF-8F53-422F-84A7-13511D3C8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11DD7E61-C326-40BD-B51E-8CED65CF1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541738AE-39EE-43CF-B93C-679571F3E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75528762-BA69-4BDC-8C54-2AE9A113E6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27638619-30CD-47F9-880E-3A27DFC3FE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B8700D04-E5C8-4393-8126-00E41FBAD5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F780D046-0417-478B-BD3C-8621DBCC49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E7AF2701-C2C1-4764-B3A5-0579B9CC4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78DA6AAA-2EA1-43FE-8DA6-56CE99466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FA2AAD79-6CF2-40B8-A0F4-B8D1FBE959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E476A570-D6CF-4E13-AD0F-4CFA6F4C51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80315684-3F73-49C9-BC05-14AA0A8D8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AB38AB0C-B13B-486E-9ADB-8B948F3D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5B6653E7-CA56-4E06-A94B-F6BB08F50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D2A06757-AB58-45CF-82F7-B6C0C529FF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9D7E36B0-480B-4D25-8EAE-522827E5E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3945EA20-1044-4150-9AB2-2765A3C26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E80D1F60-76A8-451B-B78B-EB7E77038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757681E9-F5B8-4DFE-8DAB-B702BE2E4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745191A5-D038-4083-A959-43B6E68124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F4EE9161-7971-4EC6-97B0-207454FA4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1C23C32B-B727-470E-957D-842D3EADF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45DEAB16-5611-4AC9-9B74-C6AA00703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12D07686-A317-4B5D-87BC-23D9A3E0D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D6C6C752-F194-4BE6-B853-C4A1A1A494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1BA88343-409D-4D59-A651-46B8B4E7E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4C93DA14-DC56-4E06-BB7A-5D7CB1C7A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150B7C94-EA09-4C89-B543-13FFA1F42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0285891F-1433-4BE8-962E-1631988D9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238D0616-161F-4C31-B51F-CEC7C5CBB9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2E1A1437-A9C0-42CD-8C9C-11A5BA0D05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AB53C97F-270B-4A62-973A-2B4C32306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43630650-EF2A-4782-A5F9-7F545430A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8BDD154F-2E8C-4D08-B443-538CD33AC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7"/>
  <sheetViews>
    <sheetView showGridLines="0" tabSelected="1" zoomScaleNormal="100" workbookViewId="0">
      <pane ySplit="3" topLeftCell="A4" activePane="bottomLeft" state="frozen"/>
      <selection pane="bottomLeft" sqref="A1:C1"/>
    </sheetView>
  </sheetViews>
  <sheetFormatPr defaultRowHeight="15" x14ac:dyDescent="0.25"/>
  <cols>
    <col min="1" max="2" width="7.5703125" style="1" customWidth="1"/>
    <col min="3" max="3" width="70.85546875" style="1" customWidth="1"/>
    <col min="4" max="4" width="25.5703125" style="1" customWidth="1"/>
    <col min="5" max="5" width="52.42578125" style="1" customWidth="1"/>
    <col min="6" max="256" width="8.85546875" style="1"/>
    <col min="257" max="258" width="7.5703125" style="1" customWidth="1"/>
    <col min="259" max="259" width="140.5703125" style="1" customWidth="1"/>
    <col min="260" max="260" width="25.5703125" style="1" customWidth="1"/>
    <col min="261" max="261" width="52.42578125" style="1" customWidth="1"/>
    <col min="262" max="512" width="8.85546875" style="1"/>
    <col min="513" max="514" width="7.5703125" style="1" customWidth="1"/>
    <col min="515" max="515" width="140.5703125" style="1" customWidth="1"/>
    <col min="516" max="516" width="25.5703125" style="1" customWidth="1"/>
    <col min="517" max="517" width="52.42578125" style="1" customWidth="1"/>
    <col min="518" max="768" width="8.85546875" style="1"/>
    <col min="769" max="770" width="7.5703125" style="1" customWidth="1"/>
    <col min="771" max="771" width="140.5703125" style="1" customWidth="1"/>
    <col min="772" max="772" width="25.5703125" style="1" customWidth="1"/>
    <col min="773" max="773" width="52.42578125" style="1" customWidth="1"/>
    <col min="774" max="1024" width="8.85546875" style="1"/>
    <col min="1025" max="1026" width="7.5703125" style="1" customWidth="1"/>
    <col min="1027" max="1027" width="140.5703125" style="1" customWidth="1"/>
    <col min="1028" max="1028" width="25.5703125" style="1" customWidth="1"/>
    <col min="1029" max="1029" width="52.42578125" style="1" customWidth="1"/>
    <col min="1030" max="1280" width="8.85546875" style="1"/>
    <col min="1281" max="1282" width="7.5703125" style="1" customWidth="1"/>
    <col min="1283" max="1283" width="140.5703125" style="1" customWidth="1"/>
    <col min="1284" max="1284" width="25.5703125" style="1" customWidth="1"/>
    <col min="1285" max="1285" width="52.42578125" style="1" customWidth="1"/>
    <col min="1286" max="1536" width="8.85546875" style="1"/>
    <col min="1537" max="1538" width="7.5703125" style="1" customWidth="1"/>
    <col min="1539" max="1539" width="140.5703125" style="1" customWidth="1"/>
    <col min="1540" max="1540" width="25.5703125" style="1" customWidth="1"/>
    <col min="1541" max="1541" width="52.42578125" style="1" customWidth="1"/>
    <col min="1542" max="1792" width="8.85546875" style="1"/>
    <col min="1793" max="1794" width="7.5703125" style="1" customWidth="1"/>
    <col min="1795" max="1795" width="140.5703125" style="1" customWidth="1"/>
    <col min="1796" max="1796" width="25.5703125" style="1" customWidth="1"/>
    <col min="1797" max="1797" width="52.42578125" style="1" customWidth="1"/>
    <col min="1798" max="2048" width="8.85546875" style="1"/>
    <col min="2049" max="2050" width="7.5703125" style="1" customWidth="1"/>
    <col min="2051" max="2051" width="140.5703125" style="1" customWidth="1"/>
    <col min="2052" max="2052" width="25.5703125" style="1" customWidth="1"/>
    <col min="2053" max="2053" width="52.42578125" style="1" customWidth="1"/>
    <col min="2054" max="2304" width="8.85546875" style="1"/>
    <col min="2305" max="2306" width="7.5703125" style="1" customWidth="1"/>
    <col min="2307" max="2307" width="140.5703125" style="1" customWidth="1"/>
    <col min="2308" max="2308" width="25.5703125" style="1" customWidth="1"/>
    <col min="2309" max="2309" width="52.42578125" style="1" customWidth="1"/>
    <col min="2310" max="2560" width="8.85546875" style="1"/>
    <col min="2561" max="2562" width="7.5703125" style="1" customWidth="1"/>
    <col min="2563" max="2563" width="140.5703125" style="1" customWidth="1"/>
    <col min="2564" max="2564" width="25.5703125" style="1" customWidth="1"/>
    <col min="2565" max="2565" width="52.42578125" style="1" customWidth="1"/>
    <col min="2566" max="2816" width="8.85546875" style="1"/>
    <col min="2817" max="2818" width="7.5703125" style="1" customWidth="1"/>
    <col min="2819" max="2819" width="140.5703125" style="1" customWidth="1"/>
    <col min="2820" max="2820" width="25.5703125" style="1" customWidth="1"/>
    <col min="2821" max="2821" width="52.42578125" style="1" customWidth="1"/>
    <col min="2822" max="3072" width="8.85546875" style="1"/>
    <col min="3073" max="3074" width="7.5703125" style="1" customWidth="1"/>
    <col min="3075" max="3075" width="140.5703125" style="1" customWidth="1"/>
    <col min="3076" max="3076" width="25.5703125" style="1" customWidth="1"/>
    <col min="3077" max="3077" width="52.42578125" style="1" customWidth="1"/>
    <col min="3078" max="3328" width="8.85546875" style="1"/>
    <col min="3329" max="3330" width="7.5703125" style="1" customWidth="1"/>
    <col min="3331" max="3331" width="140.5703125" style="1" customWidth="1"/>
    <col min="3332" max="3332" width="25.5703125" style="1" customWidth="1"/>
    <col min="3333" max="3333" width="52.42578125" style="1" customWidth="1"/>
    <col min="3334" max="3584" width="8.85546875" style="1"/>
    <col min="3585" max="3586" width="7.5703125" style="1" customWidth="1"/>
    <col min="3587" max="3587" width="140.5703125" style="1" customWidth="1"/>
    <col min="3588" max="3588" width="25.5703125" style="1" customWidth="1"/>
    <col min="3589" max="3589" width="52.42578125" style="1" customWidth="1"/>
    <col min="3590" max="3840" width="8.85546875" style="1"/>
    <col min="3841" max="3842" width="7.5703125" style="1" customWidth="1"/>
    <col min="3843" max="3843" width="140.5703125" style="1" customWidth="1"/>
    <col min="3844" max="3844" width="25.5703125" style="1" customWidth="1"/>
    <col min="3845" max="3845" width="52.42578125" style="1" customWidth="1"/>
    <col min="3846" max="4096" width="8.85546875" style="1"/>
    <col min="4097" max="4098" width="7.5703125" style="1" customWidth="1"/>
    <col min="4099" max="4099" width="140.5703125" style="1" customWidth="1"/>
    <col min="4100" max="4100" width="25.5703125" style="1" customWidth="1"/>
    <col min="4101" max="4101" width="52.42578125" style="1" customWidth="1"/>
    <col min="4102" max="4352" width="8.85546875" style="1"/>
    <col min="4353" max="4354" width="7.5703125" style="1" customWidth="1"/>
    <col min="4355" max="4355" width="140.5703125" style="1" customWidth="1"/>
    <col min="4356" max="4356" width="25.5703125" style="1" customWidth="1"/>
    <col min="4357" max="4357" width="52.42578125" style="1" customWidth="1"/>
    <col min="4358" max="4608" width="8.85546875" style="1"/>
    <col min="4609" max="4610" width="7.5703125" style="1" customWidth="1"/>
    <col min="4611" max="4611" width="140.5703125" style="1" customWidth="1"/>
    <col min="4612" max="4612" width="25.5703125" style="1" customWidth="1"/>
    <col min="4613" max="4613" width="52.42578125" style="1" customWidth="1"/>
    <col min="4614" max="4864" width="8.85546875" style="1"/>
    <col min="4865" max="4866" width="7.5703125" style="1" customWidth="1"/>
    <col min="4867" max="4867" width="140.5703125" style="1" customWidth="1"/>
    <col min="4868" max="4868" width="25.5703125" style="1" customWidth="1"/>
    <col min="4869" max="4869" width="52.42578125" style="1" customWidth="1"/>
    <col min="4870" max="5120" width="8.85546875" style="1"/>
    <col min="5121" max="5122" width="7.5703125" style="1" customWidth="1"/>
    <col min="5123" max="5123" width="140.5703125" style="1" customWidth="1"/>
    <col min="5124" max="5124" width="25.5703125" style="1" customWidth="1"/>
    <col min="5125" max="5125" width="52.42578125" style="1" customWidth="1"/>
    <col min="5126" max="5376" width="8.85546875" style="1"/>
    <col min="5377" max="5378" width="7.5703125" style="1" customWidth="1"/>
    <col min="5379" max="5379" width="140.5703125" style="1" customWidth="1"/>
    <col min="5380" max="5380" width="25.5703125" style="1" customWidth="1"/>
    <col min="5381" max="5381" width="52.42578125" style="1" customWidth="1"/>
    <col min="5382" max="5632" width="8.85546875" style="1"/>
    <col min="5633" max="5634" width="7.5703125" style="1" customWidth="1"/>
    <col min="5635" max="5635" width="140.5703125" style="1" customWidth="1"/>
    <col min="5636" max="5636" width="25.5703125" style="1" customWidth="1"/>
    <col min="5637" max="5637" width="52.42578125" style="1" customWidth="1"/>
    <col min="5638" max="5888" width="8.85546875" style="1"/>
    <col min="5889" max="5890" width="7.5703125" style="1" customWidth="1"/>
    <col min="5891" max="5891" width="140.5703125" style="1" customWidth="1"/>
    <col min="5892" max="5892" width="25.5703125" style="1" customWidth="1"/>
    <col min="5893" max="5893" width="52.42578125" style="1" customWidth="1"/>
    <col min="5894" max="6144" width="8.85546875" style="1"/>
    <col min="6145" max="6146" width="7.5703125" style="1" customWidth="1"/>
    <col min="6147" max="6147" width="140.5703125" style="1" customWidth="1"/>
    <col min="6148" max="6148" width="25.5703125" style="1" customWidth="1"/>
    <col min="6149" max="6149" width="52.42578125" style="1" customWidth="1"/>
    <col min="6150" max="6400" width="8.85546875" style="1"/>
    <col min="6401" max="6402" width="7.5703125" style="1" customWidth="1"/>
    <col min="6403" max="6403" width="140.5703125" style="1" customWidth="1"/>
    <col min="6404" max="6404" width="25.5703125" style="1" customWidth="1"/>
    <col min="6405" max="6405" width="52.42578125" style="1" customWidth="1"/>
    <col min="6406" max="6656" width="8.85546875" style="1"/>
    <col min="6657" max="6658" width="7.5703125" style="1" customWidth="1"/>
    <col min="6659" max="6659" width="140.5703125" style="1" customWidth="1"/>
    <col min="6660" max="6660" width="25.5703125" style="1" customWidth="1"/>
    <col min="6661" max="6661" width="52.42578125" style="1" customWidth="1"/>
    <col min="6662" max="6912" width="8.85546875" style="1"/>
    <col min="6913" max="6914" width="7.5703125" style="1" customWidth="1"/>
    <col min="6915" max="6915" width="140.5703125" style="1" customWidth="1"/>
    <col min="6916" max="6916" width="25.5703125" style="1" customWidth="1"/>
    <col min="6917" max="6917" width="52.42578125" style="1" customWidth="1"/>
    <col min="6918" max="7168" width="8.85546875" style="1"/>
    <col min="7169" max="7170" width="7.5703125" style="1" customWidth="1"/>
    <col min="7171" max="7171" width="140.5703125" style="1" customWidth="1"/>
    <col min="7172" max="7172" width="25.5703125" style="1" customWidth="1"/>
    <col min="7173" max="7173" width="52.42578125" style="1" customWidth="1"/>
    <col min="7174" max="7424" width="8.85546875" style="1"/>
    <col min="7425" max="7426" width="7.5703125" style="1" customWidth="1"/>
    <col min="7427" max="7427" width="140.5703125" style="1" customWidth="1"/>
    <col min="7428" max="7428" width="25.5703125" style="1" customWidth="1"/>
    <col min="7429" max="7429" width="52.42578125" style="1" customWidth="1"/>
    <col min="7430" max="7680" width="8.85546875" style="1"/>
    <col min="7681" max="7682" width="7.5703125" style="1" customWidth="1"/>
    <col min="7683" max="7683" width="140.5703125" style="1" customWidth="1"/>
    <col min="7684" max="7684" width="25.5703125" style="1" customWidth="1"/>
    <col min="7685" max="7685" width="52.42578125" style="1" customWidth="1"/>
    <col min="7686" max="7936" width="8.85546875" style="1"/>
    <col min="7937" max="7938" width="7.5703125" style="1" customWidth="1"/>
    <col min="7939" max="7939" width="140.5703125" style="1" customWidth="1"/>
    <col min="7940" max="7940" width="25.5703125" style="1" customWidth="1"/>
    <col min="7941" max="7941" width="52.42578125" style="1" customWidth="1"/>
    <col min="7942" max="8192" width="8.85546875" style="1"/>
    <col min="8193" max="8194" width="7.5703125" style="1" customWidth="1"/>
    <col min="8195" max="8195" width="140.5703125" style="1" customWidth="1"/>
    <col min="8196" max="8196" width="25.5703125" style="1" customWidth="1"/>
    <col min="8197" max="8197" width="52.42578125" style="1" customWidth="1"/>
    <col min="8198" max="8448" width="8.85546875" style="1"/>
    <col min="8449" max="8450" width="7.5703125" style="1" customWidth="1"/>
    <col min="8451" max="8451" width="140.5703125" style="1" customWidth="1"/>
    <col min="8452" max="8452" width="25.5703125" style="1" customWidth="1"/>
    <col min="8453" max="8453" width="52.42578125" style="1" customWidth="1"/>
    <col min="8454" max="8704" width="8.85546875" style="1"/>
    <col min="8705" max="8706" width="7.5703125" style="1" customWidth="1"/>
    <col min="8707" max="8707" width="140.5703125" style="1" customWidth="1"/>
    <col min="8708" max="8708" width="25.5703125" style="1" customWidth="1"/>
    <col min="8709" max="8709" width="52.42578125" style="1" customWidth="1"/>
    <col min="8710" max="8960" width="8.85546875" style="1"/>
    <col min="8961" max="8962" width="7.5703125" style="1" customWidth="1"/>
    <col min="8963" max="8963" width="140.5703125" style="1" customWidth="1"/>
    <col min="8964" max="8964" width="25.5703125" style="1" customWidth="1"/>
    <col min="8965" max="8965" width="52.42578125" style="1" customWidth="1"/>
    <col min="8966" max="9216" width="8.85546875" style="1"/>
    <col min="9217" max="9218" width="7.5703125" style="1" customWidth="1"/>
    <col min="9219" max="9219" width="140.5703125" style="1" customWidth="1"/>
    <col min="9220" max="9220" width="25.5703125" style="1" customWidth="1"/>
    <col min="9221" max="9221" width="52.42578125" style="1" customWidth="1"/>
    <col min="9222" max="9472" width="8.85546875" style="1"/>
    <col min="9473" max="9474" width="7.5703125" style="1" customWidth="1"/>
    <col min="9475" max="9475" width="140.5703125" style="1" customWidth="1"/>
    <col min="9476" max="9476" width="25.5703125" style="1" customWidth="1"/>
    <col min="9477" max="9477" width="52.42578125" style="1" customWidth="1"/>
    <col min="9478" max="9728" width="8.85546875" style="1"/>
    <col min="9729" max="9730" width="7.5703125" style="1" customWidth="1"/>
    <col min="9731" max="9731" width="140.5703125" style="1" customWidth="1"/>
    <col min="9732" max="9732" width="25.5703125" style="1" customWidth="1"/>
    <col min="9733" max="9733" width="52.42578125" style="1" customWidth="1"/>
    <col min="9734" max="9984" width="8.85546875" style="1"/>
    <col min="9985" max="9986" width="7.5703125" style="1" customWidth="1"/>
    <col min="9987" max="9987" width="140.5703125" style="1" customWidth="1"/>
    <col min="9988" max="9988" width="25.5703125" style="1" customWidth="1"/>
    <col min="9989" max="9989" width="52.42578125" style="1" customWidth="1"/>
    <col min="9990" max="10240" width="8.85546875" style="1"/>
    <col min="10241" max="10242" width="7.5703125" style="1" customWidth="1"/>
    <col min="10243" max="10243" width="140.5703125" style="1" customWidth="1"/>
    <col min="10244" max="10244" width="25.5703125" style="1" customWidth="1"/>
    <col min="10245" max="10245" width="52.42578125" style="1" customWidth="1"/>
    <col min="10246" max="10496" width="8.85546875" style="1"/>
    <col min="10497" max="10498" width="7.5703125" style="1" customWidth="1"/>
    <col min="10499" max="10499" width="140.5703125" style="1" customWidth="1"/>
    <col min="10500" max="10500" width="25.5703125" style="1" customWidth="1"/>
    <col min="10501" max="10501" width="52.42578125" style="1" customWidth="1"/>
    <col min="10502" max="10752" width="8.85546875" style="1"/>
    <col min="10753" max="10754" width="7.5703125" style="1" customWidth="1"/>
    <col min="10755" max="10755" width="140.5703125" style="1" customWidth="1"/>
    <col min="10756" max="10756" width="25.5703125" style="1" customWidth="1"/>
    <col min="10757" max="10757" width="52.42578125" style="1" customWidth="1"/>
    <col min="10758" max="11008" width="8.85546875" style="1"/>
    <col min="11009" max="11010" width="7.5703125" style="1" customWidth="1"/>
    <col min="11011" max="11011" width="140.5703125" style="1" customWidth="1"/>
    <col min="11012" max="11012" width="25.5703125" style="1" customWidth="1"/>
    <col min="11013" max="11013" width="52.42578125" style="1" customWidth="1"/>
    <col min="11014" max="11264" width="8.85546875" style="1"/>
    <col min="11265" max="11266" width="7.5703125" style="1" customWidth="1"/>
    <col min="11267" max="11267" width="140.5703125" style="1" customWidth="1"/>
    <col min="11268" max="11268" width="25.5703125" style="1" customWidth="1"/>
    <col min="11269" max="11269" width="52.42578125" style="1" customWidth="1"/>
    <col min="11270" max="11520" width="8.85546875" style="1"/>
    <col min="11521" max="11522" width="7.5703125" style="1" customWidth="1"/>
    <col min="11523" max="11523" width="140.5703125" style="1" customWidth="1"/>
    <col min="11524" max="11524" width="25.5703125" style="1" customWidth="1"/>
    <col min="11525" max="11525" width="52.42578125" style="1" customWidth="1"/>
    <col min="11526" max="11776" width="8.85546875" style="1"/>
    <col min="11777" max="11778" width="7.5703125" style="1" customWidth="1"/>
    <col min="11779" max="11779" width="140.5703125" style="1" customWidth="1"/>
    <col min="11780" max="11780" width="25.5703125" style="1" customWidth="1"/>
    <col min="11781" max="11781" width="52.42578125" style="1" customWidth="1"/>
    <col min="11782" max="12032" width="8.85546875" style="1"/>
    <col min="12033" max="12034" width="7.5703125" style="1" customWidth="1"/>
    <col min="12035" max="12035" width="140.5703125" style="1" customWidth="1"/>
    <col min="12036" max="12036" width="25.5703125" style="1" customWidth="1"/>
    <col min="12037" max="12037" width="52.42578125" style="1" customWidth="1"/>
    <col min="12038" max="12288" width="8.85546875" style="1"/>
    <col min="12289" max="12290" width="7.5703125" style="1" customWidth="1"/>
    <col min="12291" max="12291" width="140.5703125" style="1" customWidth="1"/>
    <col min="12292" max="12292" width="25.5703125" style="1" customWidth="1"/>
    <col min="12293" max="12293" width="52.42578125" style="1" customWidth="1"/>
    <col min="12294" max="12544" width="8.85546875" style="1"/>
    <col min="12545" max="12546" width="7.5703125" style="1" customWidth="1"/>
    <col min="12547" max="12547" width="140.5703125" style="1" customWidth="1"/>
    <col min="12548" max="12548" width="25.5703125" style="1" customWidth="1"/>
    <col min="12549" max="12549" width="52.42578125" style="1" customWidth="1"/>
    <col min="12550" max="12800" width="8.85546875" style="1"/>
    <col min="12801" max="12802" width="7.5703125" style="1" customWidth="1"/>
    <col min="12803" max="12803" width="140.5703125" style="1" customWidth="1"/>
    <col min="12804" max="12804" width="25.5703125" style="1" customWidth="1"/>
    <col min="12805" max="12805" width="52.42578125" style="1" customWidth="1"/>
    <col min="12806" max="13056" width="8.85546875" style="1"/>
    <col min="13057" max="13058" width="7.5703125" style="1" customWidth="1"/>
    <col min="13059" max="13059" width="140.5703125" style="1" customWidth="1"/>
    <col min="13060" max="13060" width="25.5703125" style="1" customWidth="1"/>
    <col min="13061" max="13061" width="52.42578125" style="1" customWidth="1"/>
    <col min="13062" max="13312" width="8.85546875" style="1"/>
    <col min="13313" max="13314" width="7.5703125" style="1" customWidth="1"/>
    <col min="13315" max="13315" width="140.5703125" style="1" customWidth="1"/>
    <col min="13316" max="13316" width="25.5703125" style="1" customWidth="1"/>
    <col min="13317" max="13317" width="52.42578125" style="1" customWidth="1"/>
    <col min="13318" max="13568" width="8.85546875" style="1"/>
    <col min="13569" max="13570" width="7.5703125" style="1" customWidth="1"/>
    <col min="13571" max="13571" width="140.5703125" style="1" customWidth="1"/>
    <col min="13572" max="13572" width="25.5703125" style="1" customWidth="1"/>
    <col min="13573" max="13573" width="52.42578125" style="1" customWidth="1"/>
    <col min="13574" max="13824" width="8.85546875" style="1"/>
    <col min="13825" max="13826" width="7.5703125" style="1" customWidth="1"/>
    <col min="13827" max="13827" width="140.5703125" style="1" customWidth="1"/>
    <col min="13828" max="13828" width="25.5703125" style="1" customWidth="1"/>
    <col min="13829" max="13829" width="52.42578125" style="1" customWidth="1"/>
    <col min="13830" max="14080" width="8.85546875" style="1"/>
    <col min="14081" max="14082" width="7.5703125" style="1" customWidth="1"/>
    <col min="14083" max="14083" width="140.5703125" style="1" customWidth="1"/>
    <col min="14084" max="14084" width="25.5703125" style="1" customWidth="1"/>
    <col min="14085" max="14085" width="52.42578125" style="1" customWidth="1"/>
    <col min="14086" max="14336" width="8.85546875" style="1"/>
    <col min="14337" max="14338" width="7.5703125" style="1" customWidth="1"/>
    <col min="14339" max="14339" width="140.5703125" style="1" customWidth="1"/>
    <col min="14340" max="14340" width="25.5703125" style="1" customWidth="1"/>
    <col min="14341" max="14341" width="52.42578125" style="1" customWidth="1"/>
    <col min="14342" max="14592" width="8.85546875" style="1"/>
    <col min="14593" max="14594" width="7.5703125" style="1" customWidth="1"/>
    <col min="14595" max="14595" width="140.5703125" style="1" customWidth="1"/>
    <col min="14596" max="14596" width="25.5703125" style="1" customWidth="1"/>
    <col min="14597" max="14597" width="52.42578125" style="1" customWidth="1"/>
    <col min="14598" max="14848" width="8.85546875" style="1"/>
    <col min="14849" max="14850" width="7.5703125" style="1" customWidth="1"/>
    <col min="14851" max="14851" width="140.5703125" style="1" customWidth="1"/>
    <col min="14852" max="14852" width="25.5703125" style="1" customWidth="1"/>
    <col min="14853" max="14853" width="52.42578125" style="1" customWidth="1"/>
    <col min="14854" max="15104" width="8.85546875" style="1"/>
    <col min="15105" max="15106" width="7.5703125" style="1" customWidth="1"/>
    <col min="15107" max="15107" width="140.5703125" style="1" customWidth="1"/>
    <col min="15108" max="15108" width="25.5703125" style="1" customWidth="1"/>
    <col min="15109" max="15109" width="52.42578125" style="1" customWidth="1"/>
    <col min="15110" max="15360" width="8.85546875" style="1"/>
    <col min="15361" max="15362" width="7.5703125" style="1" customWidth="1"/>
    <col min="15363" max="15363" width="140.5703125" style="1" customWidth="1"/>
    <col min="15364" max="15364" width="25.5703125" style="1" customWidth="1"/>
    <col min="15365" max="15365" width="52.42578125" style="1" customWidth="1"/>
    <col min="15366" max="15616" width="8.85546875" style="1"/>
    <col min="15617" max="15618" width="7.5703125" style="1" customWidth="1"/>
    <col min="15619" max="15619" width="140.5703125" style="1" customWidth="1"/>
    <col min="15620" max="15620" width="25.5703125" style="1" customWidth="1"/>
    <col min="15621" max="15621" width="52.42578125" style="1" customWidth="1"/>
    <col min="15622" max="15872" width="8.85546875" style="1"/>
    <col min="15873" max="15874" width="7.5703125" style="1" customWidth="1"/>
    <col min="15875" max="15875" width="140.5703125" style="1" customWidth="1"/>
    <col min="15876" max="15876" width="25.5703125" style="1" customWidth="1"/>
    <col min="15877" max="15877" width="52.42578125" style="1" customWidth="1"/>
    <col min="15878" max="16128" width="8.85546875" style="1"/>
    <col min="16129" max="16130" width="7.5703125" style="1" customWidth="1"/>
    <col min="16131" max="16131" width="140.5703125" style="1" customWidth="1"/>
    <col min="16132" max="16132" width="25.5703125" style="1" customWidth="1"/>
    <col min="16133" max="16133" width="52.42578125" style="1" customWidth="1"/>
    <col min="16134" max="16384" width="8.85546875" style="1"/>
  </cols>
  <sheetData>
    <row r="1" spans="1:3" ht="60" customHeight="1" x14ac:dyDescent="0.25">
      <c r="A1" s="75" t="s">
        <v>19</v>
      </c>
      <c r="B1" s="75"/>
      <c r="C1" s="75"/>
    </row>
    <row r="2" spans="1:3" ht="19.5" customHeight="1" x14ac:dyDescent="0.3">
      <c r="A2" s="7" t="s">
        <v>57</v>
      </c>
    </row>
    <row r="3" spans="1:3" ht="13.5" customHeight="1" x14ac:dyDescent="0.25">
      <c r="A3" s="8" t="s">
        <v>68</v>
      </c>
    </row>
    <row r="4" spans="1:3" ht="12.75" customHeight="1" x14ac:dyDescent="0.25"/>
    <row r="5" spans="1:3" ht="12.75" customHeight="1" x14ac:dyDescent="0.25">
      <c r="B5" s="9" t="s">
        <v>38</v>
      </c>
    </row>
    <row r="6" spans="1:3" ht="12.75" customHeight="1" x14ac:dyDescent="0.25">
      <c r="B6" s="10" t="s">
        <v>39</v>
      </c>
    </row>
    <row r="7" spans="1:3" ht="12.75" customHeight="1" x14ac:dyDescent="0.25">
      <c r="A7" s="11"/>
      <c r="B7" s="12">
        <v>1</v>
      </c>
      <c r="C7" s="13" t="s">
        <v>20</v>
      </c>
    </row>
    <row r="8" spans="1:3" ht="12.75" customHeight="1" x14ac:dyDescent="0.25">
      <c r="A8" s="11"/>
      <c r="B8" s="12">
        <v>2</v>
      </c>
      <c r="C8" s="13" t="s">
        <v>0</v>
      </c>
    </row>
    <row r="9" spans="1:3" ht="12.75" customHeight="1" x14ac:dyDescent="0.25">
      <c r="A9" s="11"/>
      <c r="B9" s="12">
        <v>3</v>
      </c>
      <c r="C9" s="13" t="s">
        <v>21</v>
      </c>
    </row>
    <row r="10" spans="1:3" ht="12.75" customHeight="1" x14ac:dyDescent="0.25">
      <c r="A10" s="11"/>
      <c r="B10" s="12">
        <v>4</v>
      </c>
      <c r="C10" s="13" t="s">
        <v>22</v>
      </c>
    </row>
    <row r="11" spans="1:3" ht="12.75" customHeight="1" x14ac:dyDescent="0.25">
      <c r="A11" s="11"/>
      <c r="B11" s="12">
        <v>5</v>
      </c>
      <c r="C11" s="13" t="s">
        <v>23</v>
      </c>
    </row>
    <row r="12" spans="1:3" ht="12.75" customHeight="1" x14ac:dyDescent="0.25">
      <c r="A12" s="11"/>
      <c r="B12" s="12">
        <v>6</v>
      </c>
      <c r="C12" s="13" t="s">
        <v>24</v>
      </c>
    </row>
    <row r="13" spans="1:3" ht="12.75" customHeight="1" x14ac:dyDescent="0.25">
      <c r="A13" s="11"/>
      <c r="B13" s="12">
        <v>7</v>
      </c>
      <c r="C13" s="13" t="s">
        <v>25</v>
      </c>
    </row>
    <row r="14" spans="1:3" ht="12.75" customHeight="1" x14ac:dyDescent="0.25">
      <c r="A14" s="11"/>
      <c r="B14" s="12">
        <v>8</v>
      </c>
      <c r="C14" s="13" t="s">
        <v>26</v>
      </c>
    </row>
    <row r="15" spans="1:3" ht="12.75" customHeight="1" x14ac:dyDescent="0.25">
      <c r="A15" s="11"/>
      <c r="B15" s="12">
        <v>9</v>
      </c>
      <c r="C15" s="13" t="s">
        <v>27</v>
      </c>
    </row>
    <row r="16" spans="1:3" ht="12.75" customHeight="1" x14ac:dyDescent="0.25">
      <c r="A16" s="11"/>
      <c r="B16" s="12">
        <v>10</v>
      </c>
      <c r="C16" s="13" t="s">
        <v>28</v>
      </c>
    </row>
    <row r="17" spans="1:3" ht="12.75" customHeight="1" x14ac:dyDescent="0.25">
      <c r="A17" s="11"/>
      <c r="B17" s="12">
        <v>11</v>
      </c>
      <c r="C17" s="13" t="s">
        <v>29</v>
      </c>
    </row>
    <row r="18" spans="1:3" ht="12.75" customHeight="1" x14ac:dyDescent="0.25">
      <c r="A18" s="11"/>
      <c r="B18" s="12">
        <v>12</v>
      </c>
      <c r="C18" s="13" t="s">
        <v>30</v>
      </c>
    </row>
    <row r="19" spans="1:3" ht="12.75" customHeight="1" x14ac:dyDescent="0.25">
      <c r="A19" s="11"/>
      <c r="B19" s="12">
        <v>13</v>
      </c>
      <c r="C19" s="13" t="s">
        <v>31</v>
      </c>
    </row>
    <row r="20" spans="1:3" ht="12.75" customHeight="1" x14ac:dyDescent="0.25">
      <c r="A20" s="11"/>
      <c r="B20" s="12">
        <v>14</v>
      </c>
      <c r="C20" s="13" t="s">
        <v>32</v>
      </c>
    </row>
    <row r="21" spans="1:3" ht="12.75" customHeight="1" x14ac:dyDescent="0.25">
      <c r="A21" s="11"/>
      <c r="B21" s="12">
        <v>15</v>
      </c>
      <c r="C21" s="13" t="s">
        <v>33</v>
      </c>
    </row>
    <row r="22" spans="1:3" ht="12.75" customHeight="1" x14ac:dyDescent="0.25">
      <c r="A22" s="11"/>
      <c r="B22" s="12">
        <v>16</v>
      </c>
      <c r="C22" s="13" t="s">
        <v>34</v>
      </c>
    </row>
    <row r="23" spans="1:3" ht="12.75" customHeight="1" x14ac:dyDescent="0.25">
      <c r="A23" s="11"/>
      <c r="B23" s="12">
        <v>17</v>
      </c>
      <c r="C23" s="13" t="s">
        <v>35</v>
      </c>
    </row>
    <row r="24" spans="1:3" ht="12.75" customHeight="1" x14ac:dyDescent="0.25">
      <c r="A24" s="11"/>
      <c r="B24" s="12">
        <v>18</v>
      </c>
      <c r="C24" s="13" t="s">
        <v>36</v>
      </c>
    </row>
    <row r="25" spans="1:3" ht="12.75" customHeight="1" x14ac:dyDescent="0.25">
      <c r="A25" s="11"/>
      <c r="B25" s="12">
        <v>19</v>
      </c>
      <c r="C25" s="13" t="s">
        <v>37</v>
      </c>
    </row>
    <row r="26" spans="1:3" x14ac:dyDescent="0.25">
      <c r="B26" s="14"/>
      <c r="C26" s="15"/>
    </row>
    <row r="27" spans="1:3" x14ac:dyDescent="0.25">
      <c r="B27" s="16"/>
      <c r="C27" s="16"/>
    </row>
    <row r="28" spans="1:3" ht="15.75" x14ac:dyDescent="0.25">
      <c r="B28" s="17" t="s">
        <v>40</v>
      </c>
      <c r="C28" s="18"/>
    </row>
    <row r="29" spans="1:3" ht="15.75" x14ac:dyDescent="0.25">
      <c r="B29" s="9"/>
      <c r="C29" s="16"/>
    </row>
    <row r="30" spans="1:3" x14ac:dyDescent="0.25">
      <c r="B30" s="19"/>
      <c r="C30" s="16"/>
    </row>
    <row r="31" spans="1:3" x14ac:dyDescent="0.25">
      <c r="B31" s="19"/>
      <c r="C31" s="16"/>
    </row>
    <row r="32" spans="1:3" ht="15.75" x14ac:dyDescent="0.25">
      <c r="B32" s="20" t="s">
        <v>41</v>
      </c>
      <c r="C32" s="16"/>
    </row>
    <row r="33" spans="2:3" x14ac:dyDescent="0.25">
      <c r="B33" s="21"/>
      <c r="C33" s="21"/>
    </row>
    <row r="34" spans="2:3" ht="22.7" customHeight="1" x14ac:dyDescent="0.25">
      <c r="B34" s="76" t="s">
        <v>42</v>
      </c>
      <c r="C34" s="76"/>
    </row>
    <row r="35" spans="2:3" x14ac:dyDescent="0.25">
      <c r="B35" s="76"/>
      <c r="C35" s="76"/>
    </row>
    <row r="36" spans="2:3" x14ac:dyDescent="0.25">
      <c r="B36" s="21"/>
      <c r="C36" s="21"/>
    </row>
    <row r="37" spans="2:3" x14ac:dyDescent="0.25">
      <c r="B37" s="77" t="s">
        <v>64</v>
      </c>
      <c r="C37" s="77"/>
    </row>
  </sheetData>
  <mergeCells count="4">
    <mergeCell ref="A1:C1"/>
    <mergeCell ref="B34:C34"/>
    <mergeCell ref="B35:C35"/>
    <mergeCell ref="B37:C37"/>
  </mergeCells>
  <hyperlinks>
    <hyperlink ref="B28:C28" r:id="rId1" display="More information available from the ABS web site" xr:uid="{00000000-0004-0000-0000-000000000000}"/>
    <hyperlink ref="B37:C37" r:id="rId2" display="© Commonwealth of Australia &lt;&lt;yyyy&gt;&gt;" xr:uid="{00000000-0004-0000-0000-000001000000}"/>
    <hyperlink ref="B7" location="'Agriculture, forestry and f...'!A1" display="'Agriculture, forestry and f...'!A1" xr:uid="{00000000-0004-0000-0000-000002000000}"/>
    <hyperlink ref="B8:B25" location="'National spotlight'!A1" display="'National spotlight'!A1" xr:uid="{00000000-0004-0000-0000-000003000000}"/>
    <hyperlink ref="B8" location="Mining!A1" display="Mining!A1" xr:uid="{00000000-0004-0000-0000-000004000000}"/>
    <hyperlink ref="B9" location="Manufacturing!A1" display="Manufacturing!A1" xr:uid="{00000000-0004-0000-0000-000005000000}"/>
    <hyperlink ref="B10" location="'Electricity, gas, water and...'!A1" display="'Electricity, gas, water and...'!A1" xr:uid="{00000000-0004-0000-0000-000006000000}"/>
    <hyperlink ref="B11" location="Construction!A1" display="Construction!A1" xr:uid="{00000000-0004-0000-0000-000007000000}"/>
    <hyperlink ref="B12" location="'Wholesale trade'!A1" display="'Wholesale trade'!A1" xr:uid="{00000000-0004-0000-0000-000008000000}"/>
    <hyperlink ref="B13" location="'Retail trade'!A1" display="'Retail trade'!A1" xr:uid="{00000000-0004-0000-0000-000009000000}"/>
    <hyperlink ref="B14" location="'Accommodation and food serv...'!A1" display="'Accommodation and food serv...'!A1" xr:uid="{00000000-0004-0000-0000-00000A000000}"/>
    <hyperlink ref="B15" location="'Transport, postal and wareh...'!A1" display="'Transport, postal and wareh...'!A1" xr:uid="{00000000-0004-0000-0000-00000B000000}"/>
    <hyperlink ref="B16" location="'Information media and telec...'!A1" display="'Information media and telec...'!A1" xr:uid="{00000000-0004-0000-0000-00000C000000}"/>
    <hyperlink ref="B17" location="'Financial and insurance ser...'!A1" display="'Financial and insurance ser...'!A1" xr:uid="{00000000-0004-0000-0000-00000D000000}"/>
    <hyperlink ref="B18" location="'Rental, hiring and real est...'!A1" display="'Rental, hiring and real est...'!A1" xr:uid="{00000000-0004-0000-0000-00000E000000}"/>
    <hyperlink ref="B19" location="'Professional, scientific an...'!A1" display="'Professional, scientific an...'!A1" xr:uid="{00000000-0004-0000-0000-00000F000000}"/>
    <hyperlink ref="B20" location="'Administrative and support ...'!A1" display="'Administrative and support ...'!A1" xr:uid="{00000000-0004-0000-0000-000010000000}"/>
    <hyperlink ref="B21" location="'Public administration and s...'!A1" display="'Public administration and s...'!A1" xr:uid="{00000000-0004-0000-0000-000011000000}"/>
    <hyperlink ref="B22" location="'Education and training'!A1" display="'Education and training'!A1" xr:uid="{00000000-0004-0000-0000-000012000000}"/>
    <hyperlink ref="B23" location="'Health care and social assi...'!A1" display="'Health care and social assi...'!A1" xr:uid="{00000000-0004-0000-0000-000013000000}"/>
    <hyperlink ref="B24" location="'Arts and recreation services'!A1" display="'Arts and recreation services'!A1" xr:uid="{00000000-0004-0000-0000-000014000000}"/>
    <hyperlink ref="B25" location="'Other services'!A1" display="'Other services'!A1" xr:uid="{00000000-0004-0000-0000-000015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99CB7-0E29-461D-97E0-8CB5458C386E}">
  <sheetPr codeName="Sheet12">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27</v>
      </c>
    </row>
    <row r="2" spans="1:12" ht="19.5" customHeight="1" x14ac:dyDescent="0.3">
      <c r="A2" s="7" t="str">
        <f>"Weekly Payroll Jobs and Wages in Australia - " &amp;$L$1</f>
        <v>Weekly Payroll Jobs and Wages in Australia - Transport, postal and warehousing</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Transport, postal and warehousing</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-5.8139955903242502E-2</v>
      </c>
      <c r="C11" s="32">
        <v>9.708684705824755E-3</v>
      </c>
      <c r="D11" s="32">
        <v>5.5719547314583284E-3</v>
      </c>
      <c r="E11" s="32">
        <v>-3.2030050010555255E-3</v>
      </c>
      <c r="F11" s="32">
        <v>-7.7883295192735402E-2</v>
      </c>
      <c r="G11" s="32">
        <v>2.0714313436976273E-2</v>
      </c>
      <c r="H11" s="32">
        <v>-4.7617381694911032E-3</v>
      </c>
      <c r="I11" s="68">
        <v>-1.2482736586060805E-2</v>
      </c>
      <c r="J11" s="46"/>
      <c r="K11" s="46"/>
      <c r="L11" s="47"/>
    </row>
    <row r="12" spans="1:12" x14ac:dyDescent="0.25">
      <c r="A12" s="69" t="s">
        <v>6</v>
      </c>
      <c r="B12" s="32">
        <v>-6.3489510242939251E-2</v>
      </c>
      <c r="C12" s="32">
        <v>5.6938280954184073E-3</v>
      </c>
      <c r="D12" s="32">
        <v>5.4045030585669895E-3</v>
      </c>
      <c r="E12" s="32">
        <v>-6.4388012997953492E-3</v>
      </c>
      <c r="F12" s="32">
        <v>-9.8907353457477143E-2</v>
      </c>
      <c r="G12" s="32">
        <v>1.1914233277956265E-2</v>
      </c>
      <c r="H12" s="32">
        <v>-1.3477065718759729E-2</v>
      </c>
      <c r="I12" s="68">
        <v>-2.7609310388900909E-2</v>
      </c>
      <c r="J12" s="46"/>
      <c r="K12" s="46"/>
      <c r="L12" s="47"/>
    </row>
    <row r="13" spans="1:12" ht="15" customHeight="1" x14ac:dyDescent="0.25">
      <c r="A13" s="69" t="s">
        <v>5</v>
      </c>
      <c r="B13" s="32">
        <v>-5.8473962534731583E-2</v>
      </c>
      <c r="C13" s="32">
        <v>2.3670299051508081E-3</v>
      </c>
      <c r="D13" s="32">
        <v>7.9648038688877598E-3</v>
      </c>
      <c r="E13" s="32">
        <v>-6.9654206408948927E-3</v>
      </c>
      <c r="F13" s="32">
        <v>-6.0599085503988848E-2</v>
      </c>
      <c r="G13" s="32">
        <v>9.1486290273257165E-3</v>
      </c>
      <c r="H13" s="32">
        <v>5.6350168305501214E-3</v>
      </c>
      <c r="I13" s="68">
        <v>-1.537614737819637E-2</v>
      </c>
      <c r="J13" s="46"/>
      <c r="K13" s="46"/>
      <c r="L13" s="47"/>
    </row>
    <row r="14" spans="1:12" ht="15" customHeight="1" x14ac:dyDescent="0.25">
      <c r="A14" s="69" t="s">
        <v>44</v>
      </c>
      <c r="B14" s="32">
        <v>-6.1775189136146325E-2</v>
      </c>
      <c r="C14" s="32">
        <v>1.1459089306230297E-2</v>
      </c>
      <c r="D14" s="32">
        <v>5.6023885188243305E-3</v>
      </c>
      <c r="E14" s="32">
        <v>-7.2193654144118158E-3</v>
      </c>
      <c r="F14" s="32">
        <v>-0.10956713470349033</v>
      </c>
      <c r="G14" s="32">
        <v>2.7912719525066354E-2</v>
      </c>
      <c r="H14" s="32">
        <v>-1.2756414407538719E-3</v>
      </c>
      <c r="I14" s="68">
        <v>-1.1254672342198568E-2</v>
      </c>
      <c r="J14" s="46"/>
      <c r="K14" s="46"/>
      <c r="L14" s="47"/>
    </row>
    <row r="15" spans="1:12" ht="15" customHeight="1" x14ac:dyDescent="0.25">
      <c r="A15" s="69" t="s">
        <v>4</v>
      </c>
      <c r="B15" s="32">
        <v>-5.6867702074594684E-2</v>
      </c>
      <c r="C15" s="32">
        <v>1.3774320646654958E-2</v>
      </c>
      <c r="D15" s="32">
        <v>-1.6356654266170834E-3</v>
      </c>
      <c r="E15" s="32">
        <v>5.5104175046254422E-3</v>
      </c>
      <c r="F15" s="32">
        <v>-4.8797498578132648E-2</v>
      </c>
      <c r="G15" s="32">
        <v>4.3495528797129257E-2</v>
      </c>
      <c r="H15" s="32">
        <v>-2.2949712585198179E-2</v>
      </c>
      <c r="I15" s="68">
        <v>5.7482891804481184E-3</v>
      </c>
      <c r="J15" s="46"/>
      <c r="K15" s="64"/>
      <c r="L15" s="47"/>
    </row>
    <row r="16" spans="1:12" ht="15" customHeight="1" x14ac:dyDescent="0.25">
      <c r="A16" s="69" t="s">
        <v>3</v>
      </c>
      <c r="B16" s="32">
        <v>-3.8361308438632835E-2</v>
      </c>
      <c r="C16" s="32">
        <v>2.4269803361381959E-2</v>
      </c>
      <c r="D16" s="32">
        <v>3.6822536197016476E-3</v>
      </c>
      <c r="E16" s="32">
        <v>1.5863846427301764E-2</v>
      </c>
      <c r="F16" s="32">
        <v>-9.3268042819150132E-3</v>
      </c>
      <c r="G16" s="32">
        <v>3.7329954642765895E-2</v>
      </c>
      <c r="H16" s="32">
        <v>-6.1811549167608559E-3</v>
      </c>
      <c r="I16" s="68">
        <v>2.3973774898414124E-2</v>
      </c>
      <c r="J16" s="46"/>
      <c r="K16" s="46"/>
      <c r="L16" s="47"/>
    </row>
    <row r="17" spans="1:12" ht="15" customHeight="1" x14ac:dyDescent="0.25">
      <c r="A17" s="69" t="s">
        <v>43</v>
      </c>
      <c r="B17" s="32">
        <v>-4.0901856763925659E-2</v>
      </c>
      <c r="C17" s="32">
        <v>4.8454362077660074E-2</v>
      </c>
      <c r="D17" s="32">
        <v>1.2459215972729476E-2</v>
      </c>
      <c r="E17" s="32">
        <v>8.4714548802946599E-3</v>
      </c>
      <c r="F17" s="32">
        <v>-5.6292096430753835E-2</v>
      </c>
      <c r="G17" s="32">
        <v>6.4926576434024108E-2</v>
      </c>
      <c r="H17" s="32">
        <v>2.6659364468998969E-2</v>
      </c>
      <c r="I17" s="68">
        <v>-1.3840279778567832E-2</v>
      </c>
      <c r="J17" s="46"/>
      <c r="K17" s="46"/>
      <c r="L17" s="47"/>
    </row>
    <row r="18" spans="1:12" ht="15" customHeight="1" x14ac:dyDescent="0.25">
      <c r="A18" s="69" t="s">
        <v>2</v>
      </c>
      <c r="B18" s="32">
        <v>-4.3207240659085655E-2</v>
      </c>
      <c r="C18" s="32">
        <v>2.8134663341645716E-2</v>
      </c>
      <c r="D18" s="32">
        <v>4.0964442279589619E-3</v>
      </c>
      <c r="E18" s="32">
        <v>-3.3980582524272274E-3</v>
      </c>
      <c r="F18" s="32">
        <v>-5.2976152288611633E-2</v>
      </c>
      <c r="G18" s="32">
        <v>3.7958068756902108E-2</v>
      </c>
      <c r="H18" s="32">
        <v>8.1354531140664932E-5</v>
      </c>
      <c r="I18" s="68">
        <v>-1.1201667886044264E-2</v>
      </c>
      <c r="J18" s="46"/>
      <c r="K18" s="46"/>
      <c r="L18" s="47"/>
    </row>
    <row r="19" spans="1:12" x14ac:dyDescent="0.25">
      <c r="A19" s="70" t="s">
        <v>1</v>
      </c>
      <c r="B19" s="32">
        <v>-6.6826861871419396E-2</v>
      </c>
      <c r="C19" s="32">
        <v>1.877345378735229E-2</v>
      </c>
      <c r="D19" s="32">
        <v>4.4638574854403146E-3</v>
      </c>
      <c r="E19" s="32">
        <v>1.3722126929673895E-3</v>
      </c>
      <c r="F19" s="32">
        <v>-0.10815351678527119</v>
      </c>
      <c r="G19" s="32">
        <v>7.1216984679542739E-2</v>
      </c>
      <c r="H19" s="32">
        <v>3.9579090311974152E-3</v>
      </c>
      <c r="I19" s="68">
        <v>2.1277422372398824E-2</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-6.1047450348215571E-2</v>
      </c>
      <c r="C21" s="32">
        <v>9.9342414118051003E-3</v>
      </c>
      <c r="D21" s="32">
        <v>6.1794929569771728E-3</v>
      </c>
      <c r="E21" s="32">
        <v>-3.0903063759690763E-3</v>
      </c>
      <c r="F21" s="32">
        <v>-7.7491985453156831E-2</v>
      </c>
      <c r="G21" s="32">
        <v>1.8342735344504923E-2</v>
      </c>
      <c r="H21" s="32">
        <v>-4.2588913527208394E-3</v>
      </c>
      <c r="I21" s="68">
        <v>-1.2604728374112861E-2</v>
      </c>
      <c r="J21" s="46"/>
      <c r="K21" s="46"/>
      <c r="L21" s="46"/>
    </row>
    <row r="22" spans="1:12" x14ac:dyDescent="0.25">
      <c r="A22" s="69" t="s">
        <v>13</v>
      </c>
      <c r="B22" s="32">
        <v>-7.1391068373547362E-2</v>
      </c>
      <c r="C22" s="32">
        <v>8.354762841690011E-3</v>
      </c>
      <c r="D22" s="32">
        <v>3.0308685243005673E-3</v>
      </c>
      <c r="E22" s="32">
        <v>-3.6009070294784618E-3</v>
      </c>
      <c r="F22" s="32">
        <v>-9.2428037405363539E-2</v>
      </c>
      <c r="G22" s="32">
        <v>2.8296351852049373E-2</v>
      </c>
      <c r="H22" s="32">
        <v>-6.7425203815473234E-3</v>
      </c>
      <c r="I22" s="68">
        <v>-1.2511388676448298E-2</v>
      </c>
      <c r="J22" s="46"/>
      <c r="K22" s="52" t="s">
        <v>12</v>
      </c>
      <c r="L22" s="46" t="s">
        <v>60</v>
      </c>
    </row>
    <row r="23" spans="1:12" x14ac:dyDescent="0.25">
      <c r="A23" s="70" t="s">
        <v>69</v>
      </c>
      <c r="B23" s="32">
        <v>-1.4677375809935111E-2</v>
      </c>
      <c r="C23" s="32">
        <v>-5.2780049059688583E-3</v>
      </c>
      <c r="D23" s="32">
        <v>2.8211015636005143E-2</v>
      </c>
      <c r="E23" s="32">
        <v>5.0969842842985003E-3</v>
      </c>
      <c r="F23" s="32">
        <v>-5.8754023971552272E-3</v>
      </c>
      <c r="G23" s="32">
        <v>-5.6795487538551015E-2</v>
      </c>
      <c r="H23" s="32">
        <v>-5.6380831066833448E-3</v>
      </c>
      <c r="I23" s="68">
        <v>-1.2809150129079128E-2</v>
      </c>
      <c r="J23" s="46"/>
      <c r="K23" s="49"/>
      <c r="L23" s="46" t="s">
        <v>9</v>
      </c>
    </row>
    <row r="24" spans="1:12" x14ac:dyDescent="0.25">
      <c r="A24" s="69" t="s">
        <v>46</v>
      </c>
      <c r="B24" s="32">
        <v>-9.806184221261327E-2</v>
      </c>
      <c r="C24" s="32">
        <v>4.9320049450949366E-3</v>
      </c>
      <c r="D24" s="32">
        <v>8.8018542514554099E-3</v>
      </c>
      <c r="E24" s="32">
        <v>-5.0660952934340475E-3</v>
      </c>
      <c r="F24" s="32">
        <v>-0.10214441329946611</v>
      </c>
      <c r="G24" s="32">
        <v>-8.1432183795744351E-3</v>
      </c>
      <c r="H24" s="32">
        <v>3.3728787110995917E-3</v>
      </c>
      <c r="I24" s="68">
        <v>-1.5667766438482555E-2</v>
      </c>
      <c r="J24" s="46"/>
      <c r="K24" s="46" t="s">
        <v>69</v>
      </c>
      <c r="L24" s="47">
        <v>99.06</v>
      </c>
    </row>
    <row r="25" spans="1:12" x14ac:dyDescent="0.25">
      <c r="A25" s="69" t="s">
        <v>47</v>
      </c>
      <c r="B25" s="32">
        <v>-5.5871652669941319E-2</v>
      </c>
      <c r="C25" s="32">
        <v>1.2758186968838459E-2</v>
      </c>
      <c r="D25" s="32">
        <v>7.4270996539558265E-3</v>
      </c>
      <c r="E25" s="32">
        <v>-2.5858095270216985E-3</v>
      </c>
      <c r="F25" s="32">
        <v>-7.6136117860204133E-2</v>
      </c>
      <c r="G25" s="32">
        <v>2.7656953163191167E-2</v>
      </c>
      <c r="H25" s="32">
        <v>6.2961025819396887E-4</v>
      </c>
      <c r="I25" s="68">
        <v>-1.4758526092220059E-2</v>
      </c>
      <c r="J25" s="46"/>
      <c r="K25" s="46" t="s">
        <v>46</v>
      </c>
      <c r="L25" s="47">
        <v>89.75</v>
      </c>
    </row>
    <row r="26" spans="1:12" x14ac:dyDescent="0.25">
      <c r="A26" s="69" t="s">
        <v>48</v>
      </c>
      <c r="B26" s="32">
        <v>-5.8957122129384198E-2</v>
      </c>
      <c r="C26" s="32">
        <v>1.2097848663890076E-2</v>
      </c>
      <c r="D26" s="32">
        <v>6.9826856977652785E-3</v>
      </c>
      <c r="E26" s="32">
        <v>-9.2001240946970597E-4</v>
      </c>
      <c r="F26" s="32">
        <v>-8.7273177063932783E-2</v>
      </c>
      <c r="G26" s="32">
        <v>3.505364128857158E-2</v>
      </c>
      <c r="H26" s="32">
        <v>-5.6390522123606068E-4</v>
      </c>
      <c r="I26" s="68">
        <v>-9.0706303128459398E-3</v>
      </c>
      <c r="J26" s="46"/>
      <c r="K26" s="46" t="s">
        <v>47</v>
      </c>
      <c r="L26" s="47">
        <v>93.22</v>
      </c>
    </row>
    <row r="27" spans="1:12" ht="17.25" customHeight="1" x14ac:dyDescent="0.25">
      <c r="A27" s="69" t="s">
        <v>49</v>
      </c>
      <c r="B27" s="32">
        <v>-4.6877318689493852E-2</v>
      </c>
      <c r="C27" s="32">
        <v>1.2963047730015331E-2</v>
      </c>
      <c r="D27" s="32">
        <v>7.9612012298009294E-3</v>
      </c>
      <c r="E27" s="32">
        <v>-1.6845107684676508E-3</v>
      </c>
      <c r="F27" s="32">
        <v>-6.9492666649885737E-2</v>
      </c>
      <c r="G27" s="32">
        <v>2.7453250090550219E-2</v>
      </c>
      <c r="H27" s="32">
        <v>-1.9032495975775943E-3</v>
      </c>
      <c r="I27" s="68">
        <v>-8.9698610336834683E-3</v>
      </c>
      <c r="J27" s="59"/>
      <c r="K27" s="50" t="s">
        <v>48</v>
      </c>
      <c r="L27" s="47">
        <v>92.98</v>
      </c>
    </row>
    <row r="28" spans="1:12" x14ac:dyDescent="0.25">
      <c r="A28" s="69" t="s">
        <v>50</v>
      </c>
      <c r="B28" s="32">
        <v>2.7099189278623204E-3</v>
      </c>
      <c r="C28" s="32">
        <v>2.6813012262532521E-2</v>
      </c>
      <c r="D28" s="32">
        <v>9.3481700462172412E-3</v>
      </c>
      <c r="E28" s="32">
        <v>-3.0096099960563727E-3</v>
      </c>
      <c r="F28" s="32">
        <v>-1.0430182337178517E-2</v>
      </c>
      <c r="G28" s="32">
        <v>3.6158182998853095E-2</v>
      </c>
      <c r="H28" s="32">
        <v>-3.143645192247857E-3</v>
      </c>
      <c r="I28" s="68">
        <v>-1.1028817360950183E-2</v>
      </c>
      <c r="J28" s="54"/>
      <c r="K28" s="41" t="s">
        <v>49</v>
      </c>
      <c r="L28" s="47">
        <v>94.09</v>
      </c>
    </row>
    <row r="29" spans="1:12" ht="15.75" thickBot="1" x14ac:dyDescent="0.3">
      <c r="A29" s="71" t="s">
        <v>51</v>
      </c>
      <c r="B29" s="72">
        <v>1.513531244874522E-2</v>
      </c>
      <c r="C29" s="72">
        <v>9.8168914123491824E-2</v>
      </c>
      <c r="D29" s="72">
        <v>1.6636005256241759E-2</v>
      </c>
      <c r="E29" s="72">
        <v>3.4613482775671667E-3</v>
      </c>
      <c r="F29" s="72">
        <v>-1.7899748270266969E-6</v>
      </c>
      <c r="G29" s="72">
        <v>9.019406750379666E-2</v>
      </c>
      <c r="H29" s="72">
        <v>4.8551346858587419E-3</v>
      </c>
      <c r="I29" s="73">
        <v>-2.2082021801506979E-2</v>
      </c>
      <c r="J29" s="54"/>
      <c r="K29" s="41" t="s">
        <v>50</v>
      </c>
      <c r="L29" s="47">
        <v>97.65</v>
      </c>
    </row>
    <row r="30" spans="1:12" x14ac:dyDescent="0.25">
      <c r="A30" s="31" t="s">
        <v>45</v>
      </c>
      <c r="B30" s="29"/>
      <c r="C30" s="29"/>
      <c r="D30" s="29"/>
      <c r="E30" s="29"/>
      <c r="F30" s="29"/>
      <c r="G30" s="29"/>
      <c r="H30" s="29"/>
      <c r="I30" s="29"/>
      <c r="J30" s="54"/>
      <c r="K30" s="41" t="s">
        <v>51</v>
      </c>
      <c r="L30" s="47">
        <v>92.44</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Transport, postal and warehousing</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95.83</v>
      </c>
    </row>
    <row r="34" spans="1:12" x14ac:dyDescent="0.25">
      <c r="F34" s="23"/>
      <c r="G34" s="23"/>
      <c r="H34" s="23"/>
      <c r="I34" s="23"/>
      <c r="K34" s="46" t="s">
        <v>46</v>
      </c>
      <c r="L34" s="47">
        <v>89.41</v>
      </c>
    </row>
    <row r="35" spans="1:12" x14ac:dyDescent="0.25">
      <c r="B35" s="23"/>
      <c r="C35" s="23"/>
      <c r="D35" s="23"/>
      <c r="E35" s="23"/>
      <c r="F35" s="23"/>
      <c r="G35" s="23"/>
      <c r="H35" s="23"/>
      <c r="I35" s="23"/>
      <c r="K35" s="46" t="s">
        <v>47</v>
      </c>
      <c r="L35" s="47">
        <v>93.72</v>
      </c>
    </row>
    <row r="36" spans="1:12" x14ac:dyDescent="0.25">
      <c r="A36" s="23"/>
      <c r="B36" s="23"/>
      <c r="C36" s="23"/>
      <c r="D36" s="23"/>
      <c r="E36" s="23"/>
      <c r="F36" s="23"/>
      <c r="G36" s="23"/>
      <c r="H36" s="23"/>
      <c r="I36" s="23"/>
      <c r="K36" s="50" t="s">
        <v>48</v>
      </c>
      <c r="L36" s="47">
        <v>93.45</v>
      </c>
    </row>
    <row r="37" spans="1:12" x14ac:dyDescent="0.25">
      <c r="A37" s="23"/>
      <c r="B37" s="23"/>
      <c r="C37" s="23"/>
      <c r="D37" s="23"/>
      <c r="E37" s="23"/>
      <c r="F37" s="23"/>
      <c r="G37" s="23"/>
      <c r="H37" s="23"/>
      <c r="I37" s="23"/>
      <c r="K37" s="41" t="s">
        <v>49</v>
      </c>
      <c r="L37" s="47">
        <v>94.56</v>
      </c>
    </row>
    <row r="38" spans="1:12" x14ac:dyDescent="0.25">
      <c r="A38" s="23"/>
      <c r="B38" s="23"/>
      <c r="C38" s="23"/>
      <c r="D38" s="23"/>
      <c r="E38" s="23"/>
      <c r="F38" s="23"/>
      <c r="G38" s="23"/>
      <c r="H38" s="23"/>
      <c r="I38" s="23"/>
      <c r="K38" s="41" t="s">
        <v>50</v>
      </c>
      <c r="L38" s="47">
        <v>99.34</v>
      </c>
    </row>
    <row r="39" spans="1:12" x14ac:dyDescent="0.25">
      <c r="A39" s="23"/>
      <c r="B39" s="23"/>
      <c r="C39" s="23"/>
      <c r="D39" s="23"/>
      <c r="E39" s="23"/>
      <c r="F39" s="23"/>
      <c r="G39" s="23"/>
      <c r="H39" s="23"/>
      <c r="I39" s="23"/>
      <c r="K39" s="41" t="s">
        <v>51</v>
      </c>
      <c r="L39" s="47">
        <v>99.85</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98.53</v>
      </c>
    </row>
    <row r="43" spans="1:12" x14ac:dyDescent="0.25">
      <c r="K43" s="46" t="s">
        <v>46</v>
      </c>
      <c r="L43" s="47">
        <v>90.19</v>
      </c>
    </row>
    <row r="44" spans="1:12" x14ac:dyDescent="0.25">
      <c r="B44" s="29"/>
      <c r="C44" s="29"/>
      <c r="D44" s="29"/>
      <c r="E44" s="29"/>
      <c r="F44" s="29"/>
      <c r="G44" s="29"/>
      <c r="H44" s="29"/>
      <c r="I44" s="29"/>
      <c r="J44" s="54"/>
      <c r="K44" s="46" t="s">
        <v>47</v>
      </c>
      <c r="L44" s="47">
        <v>94.41</v>
      </c>
    </row>
    <row r="45" spans="1:12" ht="15.4" customHeight="1" x14ac:dyDescent="0.25">
      <c r="A45" s="26" t="str">
        <f>"Indexed number of payroll jobs in "&amp;$L$1&amp;" each week by age group"</f>
        <v>Indexed number of payroll jobs in Transport, postal and warehousing each week by age group</v>
      </c>
      <c r="B45" s="29"/>
      <c r="C45" s="29"/>
      <c r="D45" s="29"/>
      <c r="E45" s="29"/>
      <c r="F45" s="29"/>
      <c r="G45" s="29"/>
      <c r="H45" s="29"/>
      <c r="I45" s="29"/>
      <c r="J45" s="54"/>
      <c r="K45" s="50" t="s">
        <v>48</v>
      </c>
      <c r="L45" s="47">
        <v>94.1</v>
      </c>
    </row>
    <row r="46" spans="1:12" ht="15.4" customHeight="1" x14ac:dyDescent="0.25">
      <c r="B46" s="29"/>
      <c r="C46" s="29"/>
      <c r="D46" s="29"/>
      <c r="E46" s="29"/>
      <c r="F46" s="29"/>
      <c r="G46" s="29"/>
      <c r="H46" s="29"/>
      <c r="I46" s="29"/>
      <c r="J46" s="54"/>
      <c r="K46" s="41" t="s">
        <v>49</v>
      </c>
      <c r="L46" s="47">
        <v>95.31</v>
      </c>
    </row>
    <row r="47" spans="1:12" ht="15.4" customHeight="1" x14ac:dyDescent="0.25">
      <c r="B47" s="29"/>
      <c r="C47" s="29"/>
      <c r="D47" s="29"/>
      <c r="E47" s="29"/>
      <c r="F47" s="29"/>
      <c r="G47" s="29"/>
      <c r="H47" s="29"/>
      <c r="I47" s="29"/>
      <c r="J47" s="54"/>
      <c r="K47" s="41" t="s">
        <v>50</v>
      </c>
      <c r="L47" s="47">
        <v>100.27</v>
      </c>
    </row>
    <row r="48" spans="1:12" ht="15.4" customHeight="1" x14ac:dyDescent="0.25">
      <c r="B48" s="29"/>
      <c r="C48" s="29"/>
      <c r="D48" s="29"/>
      <c r="E48" s="29"/>
      <c r="F48" s="29"/>
      <c r="G48" s="29"/>
      <c r="H48" s="29"/>
      <c r="I48" s="29"/>
      <c r="J48" s="54"/>
      <c r="K48" s="41" t="s">
        <v>51</v>
      </c>
      <c r="L48" s="47">
        <v>101.51</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92.8</v>
      </c>
    </row>
    <row r="54" spans="1:12" ht="15.4" customHeight="1" x14ac:dyDescent="0.25">
      <c r="B54" s="28"/>
      <c r="C54" s="28"/>
      <c r="D54" s="28"/>
      <c r="E54" s="28"/>
      <c r="F54" s="28"/>
      <c r="G54" s="28"/>
      <c r="H54" s="28"/>
      <c r="I54" s="28"/>
      <c r="J54" s="54"/>
      <c r="K54" s="46" t="s">
        <v>5</v>
      </c>
      <c r="L54" s="47">
        <v>93.28</v>
      </c>
    </row>
    <row r="55" spans="1:12" ht="15.4" customHeight="1" x14ac:dyDescent="0.25">
      <c r="B55" s="4"/>
      <c r="C55" s="4"/>
      <c r="D55" s="5"/>
      <c r="E55" s="2"/>
      <c r="F55" s="28"/>
      <c r="G55" s="28"/>
      <c r="H55" s="28"/>
      <c r="I55" s="28"/>
      <c r="J55" s="54"/>
      <c r="K55" s="46" t="s">
        <v>44</v>
      </c>
      <c r="L55" s="47">
        <v>92.54</v>
      </c>
    </row>
    <row r="56" spans="1:12" ht="15.4" customHeight="1" x14ac:dyDescent="0.25">
      <c r="B56" s="4"/>
      <c r="C56" s="4"/>
      <c r="D56" s="5"/>
      <c r="E56" s="2"/>
      <c r="F56" s="28"/>
      <c r="G56" s="28"/>
      <c r="H56" s="28"/>
      <c r="I56" s="28"/>
      <c r="J56" s="54"/>
      <c r="K56" s="50" t="s">
        <v>4</v>
      </c>
      <c r="L56" s="47">
        <v>92.94</v>
      </c>
    </row>
    <row r="57" spans="1:12" ht="15.4" customHeight="1" x14ac:dyDescent="0.25">
      <c r="A57" s="4"/>
      <c r="B57" s="4"/>
      <c r="C57" s="4"/>
      <c r="D57" s="5"/>
      <c r="E57" s="2"/>
      <c r="F57" s="28"/>
      <c r="G57" s="28"/>
      <c r="H57" s="28"/>
      <c r="I57" s="28"/>
      <c r="J57" s="54"/>
      <c r="K57" s="41" t="s">
        <v>3</v>
      </c>
      <c r="L57" s="47">
        <v>94.21</v>
      </c>
    </row>
    <row r="58" spans="1:12" ht="15.4" customHeight="1" x14ac:dyDescent="0.25">
      <c r="B58" s="29"/>
      <c r="C58" s="29"/>
      <c r="D58" s="29"/>
      <c r="E58" s="29"/>
      <c r="F58" s="28"/>
      <c r="G58" s="28"/>
      <c r="H58" s="28"/>
      <c r="I58" s="28"/>
      <c r="J58" s="54"/>
      <c r="K58" s="41" t="s">
        <v>43</v>
      </c>
      <c r="L58" s="47">
        <v>90.96</v>
      </c>
    </row>
    <row r="59" spans="1:12" ht="15.4" customHeight="1" x14ac:dyDescent="0.25">
      <c r="K59" s="41" t="s">
        <v>2</v>
      </c>
      <c r="L59" s="47">
        <v>93.86</v>
      </c>
    </row>
    <row r="60" spans="1:12" ht="15.4" customHeight="1" x14ac:dyDescent="0.25">
      <c r="A60" s="26" t="str">
        <f>"Indexed number of payroll jobs held by men in "&amp;$L$1&amp;" each week by State and Territory"</f>
        <v>Indexed number of payroll jobs held by men in Transport, postal and warehousing each week by State and Territory</v>
      </c>
      <c r="K60" s="41" t="s">
        <v>1</v>
      </c>
      <c r="L60" s="47">
        <v>89.24</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92.74</v>
      </c>
    </row>
    <row r="63" spans="1:12" ht="15.4" customHeight="1" x14ac:dyDescent="0.25">
      <c r="B63" s="4"/>
      <c r="C63" s="4"/>
      <c r="D63" s="4"/>
      <c r="E63" s="4"/>
      <c r="F63" s="28"/>
      <c r="G63" s="28"/>
      <c r="H63" s="28"/>
      <c r="I63" s="28"/>
      <c r="J63" s="54"/>
      <c r="K63" s="46" t="s">
        <v>5</v>
      </c>
      <c r="L63" s="47">
        <v>92.8</v>
      </c>
    </row>
    <row r="64" spans="1:12" ht="15.4" customHeight="1" x14ac:dyDescent="0.25">
      <c r="B64" s="4"/>
      <c r="C64" s="4"/>
      <c r="D64" s="3"/>
      <c r="E64" s="2"/>
      <c r="F64" s="28"/>
      <c r="G64" s="28"/>
      <c r="H64" s="28"/>
      <c r="I64" s="28"/>
      <c r="J64" s="54"/>
      <c r="K64" s="46" t="s">
        <v>44</v>
      </c>
      <c r="L64" s="47">
        <v>93.15</v>
      </c>
    </row>
    <row r="65" spans="1:12" ht="15.4" customHeight="1" x14ac:dyDescent="0.25">
      <c r="B65" s="4"/>
      <c r="C65" s="4"/>
      <c r="D65" s="3"/>
      <c r="E65" s="2"/>
      <c r="F65" s="28"/>
      <c r="G65" s="28"/>
      <c r="H65" s="28"/>
      <c r="I65" s="28"/>
      <c r="J65" s="54"/>
      <c r="K65" s="50" t="s">
        <v>4</v>
      </c>
      <c r="L65" s="47">
        <v>93.98</v>
      </c>
    </row>
    <row r="66" spans="1:12" ht="15.4" customHeight="1" x14ac:dyDescent="0.25">
      <c r="B66" s="4"/>
      <c r="C66" s="4"/>
      <c r="D66" s="3"/>
      <c r="E66" s="2"/>
      <c r="F66" s="28"/>
      <c r="G66" s="28"/>
      <c r="H66" s="28"/>
      <c r="I66" s="28"/>
      <c r="J66" s="54"/>
      <c r="K66" s="41" t="s">
        <v>3</v>
      </c>
      <c r="L66" s="47">
        <v>96</v>
      </c>
    </row>
    <row r="67" spans="1:12" ht="15.4" customHeight="1" x14ac:dyDescent="0.25">
      <c r="B67" s="28"/>
      <c r="C67" s="28"/>
      <c r="D67" s="28"/>
      <c r="E67" s="28"/>
      <c r="F67" s="28"/>
      <c r="G67" s="28"/>
      <c r="H67" s="28"/>
      <c r="I67" s="28"/>
      <c r="J67" s="54"/>
      <c r="K67" s="41" t="s">
        <v>43</v>
      </c>
      <c r="L67" s="47">
        <v>94.19</v>
      </c>
    </row>
    <row r="68" spans="1:12" ht="15.4" customHeight="1" x14ac:dyDescent="0.25">
      <c r="A68" s="28"/>
      <c r="B68" s="28"/>
      <c r="C68" s="28"/>
      <c r="D68" s="28"/>
      <c r="E68" s="28"/>
      <c r="F68" s="28"/>
      <c r="G68" s="28"/>
      <c r="H68" s="28"/>
      <c r="I68" s="28"/>
      <c r="J68" s="54"/>
      <c r="K68" s="41" t="s">
        <v>2</v>
      </c>
      <c r="L68" s="47">
        <v>95.58</v>
      </c>
    </row>
    <row r="69" spans="1:12" ht="15.4" customHeight="1" x14ac:dyDescent="0.25">
      <c r="A69" s="28"/>
      <c r="B69" s="27"/>
      <c r="C69" s="27"/>
      <c r="D69" s="27"/>
      <c r="E69" s="27"/>
      <c r="F69" s="27"/>
      <c r="G69" s="27"/>
      <c r="H69" s="27"/>
      <c r="I69" s="27"/>
      <c r="J69" s="63"/>
      <c r="K69" s="41" t="s">
        <v>1</v>
      </c>
      <c r="L69" s="47">
        <v>91.16</v>
      </c>
    </row>
    <row r="70" spans="1:12" ht="15.4" customHeight="1" x14ac:dyDescent="0.25">
      <c r="K70" s="43"/>
      <c r="L70" s="47" t="s">
        <v>7</v>
      </c>
    </row>
    <row r="71" spans="1:12" ht="15.4" customHeight="1" x14ac:dyDescent="0.25">
      <c r="K71" s="46" t="s">
        <v>6</v>
      </c>
      <c r="L71" s="47">
        <v>93.27</v>
      </c>
    </row>
    <row r="72" spans="1:12" ht="15.4" customHeight="1" x14ac:dyDescent="0.25">
      <c r="K72" s="46" t="s">
        <v>5</v>
      </c>
      <c r="L72" s="47">
        <v>93.63</v>
      </c>
    </row>
    <row r="73" spans="1:12" ht="15.4" customHeight="1" x14ac:dyDescent="0.25">
      <c r="K73" s="46" t="s">
        <v>44</v>
      </c>
      <c r="L73" s="47">
        <v>93.73</v>
      </c>
    </row>
    <row r="74" spans="1:12" ht="15.4" customHeight="1" x14ac:dyDescent="0.25">
      <c r="K74" s="50" t="s">
        <v>4</v>
      </c>
      <c r="L74" s="47">
        <v>93.84</v>
      </c>
    </row>
    <row r="75" spans="1:12" ht="15.4" customHeight="1" x14ac:dyDescent="0.25">
      <c r="A75" s="26" t="str">
        <f>"Indexed number of payroll jobs held by women in "&amp;$L$1&amp;" each week by State and Territory"</f>
        <v>Indexed number of payroll jobs held by women in Transport, postal and warehousing each week by State and Territory</v>
      </c>
      <c r="K75" s="41" t="s">
        <v>3</v>
      </c>
      <c r="L75" s="47">
        <v>96.37</v>
      </c>
    </row>
    <row r="76" spans="1:12" ht="15.4" customHeight="1" x14ac:dyDescent="0.25">
      <c r="K76" s="41" t="s">
        <v>43</v>
      </c>
      <c r="L76" s="47">
        <v>95.66</v>
      </c>
    </row>
    <row r="77" spans="1:12" ht="15.4" customHeight="1" x14ac:dyDescent="0.25">
      <c r="B77" s="4"/>
      <c r="C77" s="4"/>
      <c r="D77" s="4"/>
      <c r="E77" s="4"/>
      <c r="F77" s="28"/>
      <c r="G77" s="28"/>
      <c r="H77" s="28"/>
      <c r="I77" s="28"/>
      <c r="J77" s="54"/>
      <c r="K77" s="41" t="s">
        <v>2</v>
      </c>
      <c r="L77" s="47">
        <v>96.22</v>
      </c>
    </row>
    <row r="78" spans="1:12" ht="15.4" customHeight="1" x14ac:dyDescent="0.25">
      <c r="B78" s="4"/>
      <c r="C78" s="4"/>
      <c r="D78" s="4"/>
      <c r="E78" s="4"/>
      <c r="F78" s="28"/>
      <c r="G78" s="28"/>
      <c r="H78" s="28"/>
      <c r="I78" s="28"/>
      <c r="J78" s="54"/>
      <c r="K78" s="41" t="s">
        <v>1</v>
      </c>
      <c r="L78" s="47">
        <v>91.33</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92.02</v>
      </c>
    </row>
    <row r="83" spans="1:12" ht="15.4" customHeight="1" x14ac:dyDescent="0.25">
      <c r="B83" s="28"/>
      <c r="C83" s="28"/>
      <c r="D83" s="28"/>
      <c r="E83" s="28"/>
      <c r="F83" s="28"/>
      <c r="G83" s="28"/>
      <c r="H83" s="28"/>
      <c r="I83" s="28"/>
      <c r="J83" s="54"/>
      <c r="K83" s="46" t="s">
        <v>5</v>
      </c>
      <c r="L83" s="47">
        <v>93.79</v>
      </c>
    </row>
    <row r="84" spans="1:12" ht="15.4" customHeight="1" x14ac:dyDescent="0.25">
      <c r="A84" s="28"/>
      <c r="B84" s="27"/>
      <c r="C84" s="27"/>
      <c r="D84" s="27"/>
      <c r="E84" s="27"/>
      <c r="F84" s="27"/>
      <c r="G84" s="27"/>
      <c r="H84" s="27"/>
      <c r="I84" s="27"/>
      <c r="J84" s="63"/>
      <c r="K84" s="46" t="s">
        <v>44</v>
      </c>
      <c r="L84" s="47">
        <v>91.4</v>
      </c>
    </row>
    <row r="85" spans="1:12" ht="15.4" customHeight="1" x14ac:dyDescent="0.25">
      <c r="K85" s="50" t="s">
        <v>4</v>
      </c>
      <c r="L85" s="47">
        <v>90.79</v>
      </c>
    </row>
    <row r="86" spans="1:12" ht="15.4" customHeight="1" x14ac:dyDescent="0.25">
      <c r="K86" s="41" t="s">
        <v>3</v>
      </c>
      <c r="L86" s="47">
        <v>90.43</v>
      </c>
    </row>
    <row r="87" spans="1:12" ht="15.4" customHeight="1" x14ac:dyDescent="0.25">
      <c r="K87" s="41" t="s">
        <v>43</v>
      </c>
      <c r="L87" s="47">
        <v>91.36</v>
      </c>
    </row>
    <row r="88" spans="1:12" ht="15.4" customHeight="1" x14ac:dyDescent="0.25">
      <c r="K88" s="41" t="s">
        <v>2</v>
      </c>
      <c r="L88" s="47">
        <v>90.23</v>
      </c>
    </row>
    <row r="89" spans="1:12" ht="15.4" customHeight="1" x14ac:dyDescent="0.25">
      <c r="K89" s="41" t="s">
        <v>1</v>
      </c>
      <c r="L89" s="47">
        <v>94.07</v>
      </c>
    </row>
    <row r="90" spans="1:12" ht="15.4" customHeight="1" x14ac:dyDescent="0.25">
      <c r="K90" s="49"/>
      <c r="L90" s="47" t="s">
        <v>8</v>
      </c>
    </row>
    <row r="91" spans="1:12" ht="15" customHeight="1" x14ac:dyDescent="0.25">
      <c r="K91" s="46" t="s">
        <v>6</v>
      </c>
      <c r="L91" s="47">
        <v>92.18</v>
      </c>
    </row>
    <row r="92" spans="1:12" ht="15" customHeight="1" x14ac:dyDescent="0.25">
      <c r="K92" s="46" t="s">
        <v>5</v>
      </c>
      <c r="L92" s="47">
        <v>93.23</v>
      </c>
    </row>
    <row r="93" spans="1:12" ht="15" customHeight="1" x14ac:dyDescent="0.25">
      <c r="A93" s="26"/>
      <c r="K93" s="46" t="s">
        <v>44</v>
      </c>
      <c r="L93" s="47">
        <v>91.8</v>
      </c>
    </row>
    <row r="94" spans="1:12" ht="15" customHeight="1" x14ac:dyDescent="0.25">
      <c r="K94" s="50" t="s">
        <v>4</v>
      </c>
      <c r="L94" s="47">
        <v>93.65</v>
      </c>
    </row>
    <row r="95" spans="1:12" ht="15" customHeight="1" x14ac:dyDescent="0.25">
      <c r="K95" s="41" t="s">
        <v>3</v>
      </c>
      <c r="L95" s="47">
        <v>92.8</v>
      </c>
    </row>
    <row r="96" spans="1:12" ht="15" customHeight="1" x14ac:dyDescent="0.25">
      <c r="K96" s="41" t="s">
        <v>43</v>
      </c>
      <c r="L96" s="47">
        <v>94.76</v>
      </c>
    </row>
    <row r="97" spans="1:12" ht="15" customHeight="1" x14ac:dyDescent="0.25">
      <c r="K97" s="41" t="s">
        <v>2</v>
      </c>
      <c r="L97" s="47">
        <v>93.9</v>
      </c>
    </row>
    <row r="98" spans="1:12" ht="15" customHeight="1" x14ac:dyDescent="0.25">
      <c r="K98" s="41" t="s">
        <v>1</v>
      </c>
      <c r="L98" s="47">
        <v>94.18</v>
      </c>
    </row>
    <row r="99" spans="1:12" ht="15" customHeight="1" x14ac:dyDescent="0.25">
      <c r="K99" s="43"/>
      <c r="L99" s="47" t="s">
        <v>7</v>
      </c>
    </row>
    <row r="100" spans="1:12" ht="15" customHeight="1" x14ac:dyDescent="0.25">
      <c r="A100" s="25"/>
      <c r="B100" s="24"/>
      <c r="K100" s="46" t="s">
        <v>6</v>
      </c>
      <c r="L100" s="47">
        <v>92.47</v>
      </c>
    </row>
    <row r="101" spans="1:12" x14ac:dyDescent="0.25">
      <c r="A101" s="25"/>
      <c r="B101" s="24"/>
      <c r="K101" s="46" t="s">
        <v>5</v>
      </c>
      <c r="L101" s="47">
        <v>93.65</v>
      </c>
    </row>
    <row r="102" spans="1:12" x14ac:dyDescent="0.25">
      <c r="A102" s="25"/>
      <c r="B102" s="24"/>
      <c r="K102" s="46" t="s">
        <v>44</v>
      </c>
      <c r="L102" s="47">
        <v>92.15</v>
      </c>
    </row>
    <row r="103" spans="1:12" x14ac:dyDescent="0.25">
      <c r="A103" s="25"/>
      <c r="B103" s="24"/>
      <c r="K103" s="50" t="s">
        <v>4</v>
      </c>
      <c r="L103" s="47">
        <v>93.18</v>
      </c>
    </row>
    <row r="104" spans="1:12" x14ac:dyDescent="0.25">
      <c r="A104" s="25"/>
      <c r="B104" s="24"/>
      <c r="K104" s="41" t="s">
        <v>3</v>
      </c>
      <c r="L104" s="47">
        <v>92.99</v>
      </c>
    </row>
    <row r="105" spans="1:12" x14ac:dyDescent="0.25">
      <c r="A105" s="25"/>
      <c r="B105" s="24"/>
      <c r="K105" s="41" t="s">
        <v>43</v>
      </c>
      <c r="L105" s="47">
        <v>94.7</v>
      </c>
    </row>
    <row r="106" spans="1:12" x14ac:dyDescent="0.25">
      <c r="A106" s="25"/>
      <c r="B106" s="24"/>
      <c r="K106" s="41" t="s">
        <v>2</v>
      </c>
      <c r="L106" s="47">
        <v>93.7</v>
      </c>
    </row>
    <row r="107" spans="1:12" x14ac:dyDescent="0.25">
      <c r="A107" s="25"/>
      <c r="B107" s="24"/>
      <c r="K107" s="41" t="s">
        <v>1</v>
      </c>
      <c r="L107" s="47">
        <v>95.45</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99.260300000000001</v>
      </c>
    </row>
    <row r="112" spans="1:12" x14ac:dyDescent="0.25">
      <c r="K112" s="74">
        <v>43918</v>
      </c>
      <c r="L112" s="47">
        <v>97.173400000000001</v>
      </c>
    </row>
    <row r="113" spans="11:12" x14ac:dyDescent="0.25">
      <c r="K113" s="74">
        <v>43925</v>
      </c>
      <c r="L113" s="47">
        <v>96.495500000000007</v>
      </c>
    </row>
    <row r="114" spans="11:12" x14ac:dyDescent="0.25">
      <c r="K114" s="74">
        <v>43932</v>
      </c>
      <c r="L114" s="47">
        <v>95.284999999999997</v>
      </c>
    </row>
    <row r="115" spans="11:12" x14ac:dyDescent="0.25">
      <c r="K115" s="74">
        <v>43939</v>
      </c>
      <c r="L115" s="47">
        <v>94.942999999999998</v>
      </c>
    </row>
    <row r="116" spans="11:12" x14ac:dyDescent="0.25">
      <c r="K116" s="74">
        <v>43946</v>
      </c>
      <c r="L116" s="47">
        <v>95.418400000000005</v>
      </c>
    </row>
    <row r="117" spans="11:12" x14ac:dyDescent="0.25">
      <c r="K117" s="74">
        <v>43953</v>
      </c>
      <c r="L117" s="47">
        <v>95.689499999999995</v>
      </c>
    </row>
    <row r="118" spans="11:12" x14ac:dyDescent="0.25">
      <c r="K118" s="74">
        <v>43960</v>
      </c>
      <c r="L118" s="47">
        <v>95.033500000000004</v>
      </c>
    </row>
    <row r="119" spans="11:12" x14ac:dyDescent="0.25">
      <c r="K119" s="74">
        <v>43967</v>
      </c>
      <c r="L119" s="47">
        <v>95.517799999999994</v>
      </c>
    </row>
    <row r="120" spans="11:12" x14ac:dyDescent="0.25">
      <c r="K120" s="74">
        <v>43974</v>
      </c>
      <c r="L120" s="47">
        <v>95.831100000000006</v>
      </c>
    </row>
    <row r="121" spans="11:12" x14ac:dyDescent="0.25">
      <c r="K121" s="74">
        <v>43981</v>
      </c>
      <c r="L121" s="47">
        <v>95.510999999999996</v>
      </c>
    </row>
    <row r="122" spans="11:12" x14ac:dyDescent="0.25">
      <c r="K122" s="74">
        <v>43988</v>
      </c>
      <c r="L122" s="47">
        <v>95.9709</v>
      </c>
    </row>
    <row r="123" spans="11:12" x14ac:dyDescent="0.25">
      <c r="K123" s="74">
        <v>43995</v>
      </c>
      <c r="L123" s="47">
        <v>96.339600000000004</v>
      </c>
    </row>
    <row r="124" spans="11:12" x14ac:dyDescent="0.25">
      <c r="K124" s="74">
        <v>44002</v>
      </c>
      <c r="L124" s="47">
        <v>96.030199999999994</v>
      </c>
    </row>
    <row r="125" spans="11:12" x14ac:dyDescent="0.25">
      <c r="K125" s="74">
        <v>44009</v>
      </c>
      <c r="L125" s="47">
        <v>93.358599999999996</v>
      </c>
    </row>
    <row r="126" spans="11:12" x14ac:dyDescent="0.25">
      <c r="K126" s="74">
        <v>44016</v>
      </c>
      <c r="L126" s="47">
        <v>94.125100000000003</v>
      </c>
    </row>
    <row r="127" spans="11:12" x14ac:dyDescent="0.25">
      <c r="K127" s="74">
        <v>44023</v>
      </c>
      <c r="L127" s="47">
        <v>95.363699999999994</v>
      </c>
    </row>
    <row r="128" spans="11:12" x14ac:dyDescent="0.25">
      <c r="K128" s="74">
        <v>44030</v>
      </c>
      <c r="L128" s="47">
        <v>96.119100000000003</v>
      </c>
    </row>
    <row r="129" spans="1:12" x14ac:dyDescent="0.25">
      <c r="K129" s="74">
        <v>44037</v>
      </c>
      <c r="L129" s="47">
        <v>96.33</v>
      </c>
    </row>
    <row r="130" spans="1:12" x14ac:dyDescent="0.25">
      <c r="K130" s="74">
        <v>44044</v>
      </c>
      <c r="L130" s="47">
        <v>96.453999999999994</v>
      </c>
    </row>
    <row r="131" spans="1:12" x14ac:dyDescent="0.25">
      <c r="K131" s="74">
        <v>44051</v>
      </c>
      <c r="L131" s="47">
        <v>96.750900000000001</v>
      </c>
    </row>
    <row r="132" spans="1:12" x14ac:dyDescent="0.25">
      <c r="K132" s="74">
        <v>44058</v>
      </c>
      <c r="L132" s="47">
        <v>96.416899999999998</v>
      </c>
    </row>
    <row r="133" spans="1:12" x14ac:dyDescent="0.25">
      <c r="K133" s="74">
        <v>44065</v>
      </c>
      <c r="L133" s="47">
        <v>96.440799999999996</v>
      </c>
    </row>
    <row r="134" spans="1:12" x14ac:dyDescent="0.25">
      <c r="K134" s="74">
        <v>44072</v>
      </c>
      <c r="L134" s="47">
        <v>96.090599999999995</v>
      </c>
    </row>
    <row r="135" spans="1:12" x14ac:dyDescent="0.25">
      <c r="K135" s="74">
        <v>44079</v>
      </c>
      <c r="L135" s="47">
        <v>96.024699999999996</v>
      </c>
    </row>
    <row r="136" spans="1:12" x14ac:dyDescent="0.25">
      <c r="K136" s="74">
        <v>44086</v>
      </c>
      <c r="L136" s="47">
        <v>95.974299999999999</v>
      </c>
    </row>
    <row r="137" spans="1:12" x14ac:dyDescent="0.25">
      <c r="K137" s="74">
        <v>44093</v>
      </c>
      <c r="L137" s="47">
        <v>96.287300000000002</v>
      </c>
    </row>
    <row r="138" spans="1:12" x14ac:dyDescent="0.25">
      <c r="K138" s="74">
        <v>44100</v>
      </c>
      <c r="L138" s="47">
        <v>95.781899999999993</v>
      </c>
    </row>
    <row r="139" spans="1:12" x14ac:dyDescent="0.25">
      <c r="K139" s="74">
        <v>44107</v>
      </c>
      <c r="L139" s="47">
        <v>94.877099999999999</v>
      </c>
    </row>
    <row r="140" spans="1:12" x14ac:dyDescent="0.25">
      <c r="A140" s="25"/>
      <c r="B140" s="24"/>
      <c r="K140" s="74">
        <v>44114</v>
      </c>
      <c r="L140" s="47">
        <v>94.284800000000004</v>
      </c>
    </row>
    <row r="141" spans="1:12" x14ac:dyDescent="0.25">
      <c r="A141" s="25"/>
      <c r="B141" s="24"/>
      <c r="K141" s="74">
        <v>44121</v>
      </c>
      <c r="L141" s="47">
        <v>94.948899999999995</v>
      </c>
    </row>
    <row r="142" spans="1:12" x14ac:dyDescent="0.25">
      <c r="K142" s="74">
        <v>44128</v>
      </c>
      <c r="L142" s="47">
        <v>95.103099999999998</v>
      </c>
    </row>
    <row r="143" spans="1:12" x14ac:dyDescent="0.25">
      <c r="K143" s="74">
        <v>44135</v>
      </c>
      <c r="L143" s="47">
        <v>95.305999999999997</v>
      </c>
    </row>
    <row r="144" spans="1:12" x14ac:dyDescent="0.25">
      <c r="K144" s="74">
        <v>44142</v>
      </c>
      <c r="L144" s="47">
        <v>95.601299999999995</v>
      </c>
    </row>
    <row r="145" spans="11:12" x14ac:dyDescent="0.25">
      <c r="K145" s="74">
        <v>44149</v>
      </c>
      <c r="L145" s="47">
        <v>96.365300000000005</v>
      </c>
    </row>
    <row r="146" spans="11:12" x14ac:dyDescent="0.25">
      <c r="K146" s="74">
        <v>44156</v>
      </c>
      <c r="L146" s="47">
        <v>96.078500000000005</v>
      </c>
    </row>
    <row r="147" spans="11:12" x14ac:dyDescent="0.25">
      <c r="K147" s="74">
        <v>44163</v>
      </c>
      <c r="L147" s="47">
        <v>96.308499999999995</v>
      </c>
    </row>
    <row r="148" spans="11:12" x14ac:dyDescent="0.25">
      <c r="K148" s="74">
        <v>44170</v>
      </c>
      <c r="L148" s="47">
        <v>96.153999999999996</v>
      </c>
    </row>
    <row r="149" spans="11:12" x14ac:dyDescent="0.25">
      <c r="K149" s="74">
        <v>44177</v>
      </c>
      <c r="L149" s="47">
        <v>96.563199999999995</v>
      </c>
    </row>
    <row r="150" spans="11:12" x14ac:dyDescent="0.25">
      <c r="K150" s="74">
        <v>44184</v>
      </c>
      <c r="L150" s="47">
        <v>96.031999999999996</v>
      </c>
    </row>
    <row r="151" spans="11:12" x14ac:dyDescent="0.25">
      <c r="K151" s="74">
        <v>44191</v>
      </c>
      <c r="L151" s="47">
        <v>93.654499999999999</v>
      </c>
    </row>
    <row r="152" spans="11:12" x14ac:dyDescent="0.25">
      <c r="K152" s="74">
        <v>44198</v>
      </c>
      <c r="L152" s="47">
        <v>91.143900000000002</v>
      </c>
    </row>
    <row r="153" spans="11:12" x14ac:dyDescent="0.25">
      <c r="K153" s="74">
        <v>44205</v>
      </c>
      <c r="L153" s="47">
        <v>91.496700000000004</v>
      </c>
    </row>
    <row r="154" spans="11:12" x14ac:dyDescent="0.25">
      <c r="K154" s="74">
        <v>44212</v>
      </c>
      <c r="L154" s="47">
        <v>92.393900000000002</v>
      </c>
    </row>
    <row r="155" spans="11:12" x14ac:dyDescent="0.25">
      <c r="K155" s="74">
        <v>44219</v>
      </c>
      <c r="L155" s="47">
        <v>92.977400000000003</v>
      </c>
    </row>
    <row r="156" spans="11:12" x14ac:dyDescent="0.25">
      <c r="K156" s="74">
        <v>44226</v>
      </c>
      <c r="L156" s="47">
        <v>93.2804</v>
      </c>
    </row>
    <row r="157" spans="11:12" x14ac:dyDescent="0.25">
      <c r="K157" s="74">
        <v>44233</v>
      </c>
      <c r="L157" s="47">
        <v>94.065899999999999</v>
      </c>
    </row>
    <row r="158" spans="11:12" x14ac:dyDescent="0.25">
      <c r="K158" s="74">
        <v>44240</v>
      </c>
      <c r="L158" s="47">
        <v>93.965100000000007</v>
      </c>
    </row>
    <row r="159" spans="11:12" x14ac:dyDescent="0.25">
      <c r="K159" s="74">
        <v>44247</v>
      </c>
      <c r="L159" s="47">
        <v>93.664100000000005</v>
      </c>
    </row>
    <row r="160" spans="11:12" x14ac:dyDescent="0.25">
      <c r="K160" s="74">
        <v>44254</v>
      </c>
      <c r="L160" s="47">
        <v>94.186000000000007</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100.6416</v>
      </c>
    </row>
    <row r="260" spans="11:12" x14ac:dyDescent="0.25">
      <c r="K260" s="74">
        <v>43918</v>
      </c>
      <c r="L260" s="47">
        <v>98.089299999999994</v>
      </c>
    </row>
    <row r="261" spans="11:12" x14ac:dyDescent="0.25">
      <c r="K261" s="74">
        <v>43925</v>
      </c>
      <c r="L261" s="47">
        <v>96.500100000000003</v>
      </c>
    </row>
    <row r="262" spans="11:12" x14ac:dyDescent="0.25">
      <c r="K262" s="74">
        <v>43932</v>
      </c>
      <c r="L262" s="47">
        <v>93.310299999999998</v>
      </c>
    </row>
    <row r="263" spans="11:12" x14ac:dyDescent="0.25">
      <c r="K263" s="74">
        <v>43939</v>
      </c>
      <c r="L263" s="47">
        <v>92.776300000000006</v>
      </c>
    </row>
    <row r="264" spans="11:12" x14ac:dyDescent="0.25">
      <c r="K264" s="74">
        <v>43946</v>
      </c>
      <c r="L264" s="47">
        <v>93.321700000000007</v>
      </c>
    </row>
    <row r="265" spans="11:12" x14ac:dyDescent="0.25">
      <c r="K265" s="74">
        <v>43953</v>
      </c>
      <c r="L265" s="47">
        <v>92.113900000000001</v>
      </c>
    </row>
    <row r="266" spans="11:12" x14ac:dyDescent="0.25">
      <c r="K266" s="74">
        <v>43960</v>
      </c>
      <c r="L266" s="47">
        <v>89.108199999999997</v>
      </c>
    </row>
    <row r="267" spans="11:12" x14ac:dyDescent="0.25">
      <c r="K267" s="74">
        <v>43967</v>
      </c>
      <c r="L267" s="47">
        <v>89.163399999999996</v>
      </c>
    </row>
    <row r="268" spans="11:12" x14ac:dyDescent="0.25">
      <c r="K268" s="74">
        <v>43974</v>
      </c>
      <c r="L268" s="47">
        <v>89.0685</v>
      </c>
    </row>
    <row r="269" spans="11:12" x14ac:dyDescent="0.25">
      <c r="K269" s="74">
        <v>43981</v>
      </c>
      <c r="L269" s="47">
        <v>90.491</v>
      </c>
    </row>
    <row r="270" spans="11:12" x14ac:dyDescent="0.25">
      <c r="K270" s="74">
        <v>43988</v>
      </c>
      <c r="L270" s="47">
        <v>92.9482</v>
      </c>
    </row>
    <row r="271" spans="11:12" x14ac:dyDescent="0.25">
      <c r="K271" s="74">
        <v>43995</v>
      </c>
      <c r="L271" s="47">
        <v>93.266599999999997</v>
      </c>
    </row>
    <row r="272" spans="11:12" x14ac:dyDescent="0.25">
      <c r="K272" s="74">
        <v>44002</v>
      </c>
      <c r="L272" s="47">
        <v>93.741200000000006</v>
      </c>
    </row>
    <row r="273" spans="11:12" x14ac:dyDescent="0.25">
      <c r="K273" s="74">
        <v>44009</v>
      </c>
      <c r="L273" s="47">
        <v>92.297600000000003</v>
      </c>
    </row>
    <row r="274" spans="11:12" x14ac:dyDescent="0.25">
      <c r="K274" s="74">
        <v>44016</v>
      </c>
      <c r="L274" s="47">
        <v>92.309399999999997</v>
      </c>
    </row>
    <row r="275" spans="11:12" x14ac:dyDescent="0.25">
      <c r="K275" s="74">
        <v>44023</v>
      </c>
      <c r="L275" s="47">
        <v>89.122799999999998</v>
      </c>
    </row>
    <row r="276" spans="11:12" x14ac:dyDescent="0.25">
      <c r="K276" s="74">
        <v>44030</v>
      </c>
      <c r="L276" s="47">
        <v>89.0501</v>
      </c>
    </row>
    <row r="277" spans="11:12" x14ac:dyDescent="0.25">
      <c r="K277" s="74">
        <v>44037</v>
      </c>
      <c r="L277" s="47">
        <v>89.580299999999994</v>
      </c>
    </row>
    <row r="278" spans="11:12" x14ac:dyDescent="0.25">
      <c r="K278" s="74">
        <v>44044</v>
      </c>
      <c r="L278" s="47">
        <v>89.1845</v>
      </c>
    </row>
    <row r="279" spans="11:12" x14ac:dyDescent="0.25">
      <c r="K279" s="74">
        <v>44051</v>
      </c>
      <c r="L279" s="47">
        <v>90.598600000000005</v>
      </c>
    </row>
    <row r="280" spans="11:12" x14ac:dyDescent="0.25">
      <c r="K280" s="74">
        <v>44058</v>
      </c>
      <c r="L280" s="47">
        <v>91.222999999999999</v>
      </c>
    </row>
    <row r="281" spans="11:12" x14ac:dyDescent="0.25">
      <c r="K281" s="74">
        <v>44065</v>
      </c>
      <c r="L281" s="47">
        <v>91.289699999999996</v>
      </c>
    </row>
    <row r="282" spans="11:12" x14ac:dyDescent="0.25">
      <c r="K282" s="74">
        <v>44072</v>
      </c>
      <c r="L282" s="47">
        <v>89.272300000000001</v>
      </c>
    </row>
    <row r="283" spans="11:12" x14ac:dyDescent="0.25">
      <c r="K283" s="74">
        <v>44079</v>
      </c>
      <c r="L283" s="47">
        <v>92.056799999999996</v>
      </c>
    </row>
    <row r="284" spans="11:12" x14ac:dyDescent="0.25">
      <c r="K284" s="74">
        <v>44086</v>
      </c>
      <c r="L284" s="47">
        <v>91.912199999999999</v>
      </c>
    </row>
    <row r="285" spans="11:12" x14ac:dyDescent="0.25">
      <c r="K285" s="74">
        <v>44093</v>
      </c>
      <c r="L285" s="47">
        <v>96.316299999999998</v>
      </c>
    </row>
    <row r="286" spans="11:12" x14ac:dyDescent="0.25">
      <c r="K286" s="74">
        <v>44100</v>
      </c>
      <c r="L286" s="47">
        <v>98.195800000000006</v>
      </c>
    </row>
    <row r="287" spans="11:12" x14ac:dyDescent="0.25">
      <c r="K287" s="74">
        <v>44107</v>
      </c>
      <c r="L287" s="47">
        <v>93.823400000000007</v>
      </c>
    </row>
    <row r="288" spans="11:12" x14ac:dyDescent="0.25">
      <c r="K288" s="74">
        <v>44114</v>
      </c>
      <c r="L288" s="47">
        <v>88.895899999999997</v>
      </c>
    </row>
    <row r="289" spans="11:12" x14ac:dyDescent="0.25">
      <c r="K289" s="74">
        <v>44121</v>
      </c>
      <c r="L289" s="47">
        <v>89.757000000000005</v>
      </c>
    </row>
    <row r="290" spans="11:12" x14ac:dyDescent="0.25">
      <c r="K290" s="74">
        <v>44128</v>
      </c>
      <c r="L290" s="47">
        <v>90.208699999999993</v>
      </c>
    </row>
    <row r="291" spans="11:12" x14ac:dyDescent="0.25">
      <c r="K291" s="74">
        <v>44135</v>
      </c>
      <c r="L291" s="47">
        <v>90.512100000000004</v>
      </c>
    </row>
    <row r="292" spans="11:12" x14ac:dyDescent="0.25">
      <c r="K292" s="74">
        <v>44142</v>
      </c>
      <c r="L292" s="47">
        <v>91.015699999999995</v>
      </c>
    </row>
    <row r="293" spans="11:12" x14ac:dyDescent="0.25">
      <c r="K293" s="74">
        <v>44149</v>
      </c>
      <c r="L293" s="47">
        <v>92.079300000000003</v>
      </c>
    </row>
    <row r="294" spans="11:12" x14ac:dyDescent="0.25">
      <c r="K294" s="74">
        <v>44156</v>
      </c>
      <c r="L294" s="47">
        <v>91.572100000000006</v>
      </c>
    </row>
    <row r="295" spans="11:12" x14ac:dyDescent="0.25">
      <c r="K295" s="74">
        <v>44163</v>
      </c>
      <c r="L295" s="47">
        <v>92.3489</v>
      </c>
    </row>
    <row r="296" spans="11:12" x14ac:dyDescent="0.25">
      <c r="K296" s="74">
        <v>44170</v>
      </c>
      <c r="L296" s="47">
        <v>93.870500000000007</v>
      </c>
    </row>
    <row r="297" spans="11:12" x14ac:dyDescent="0.25">
      <c r="K297" s="74">
        <v>44177</v>
      </c>
      <c r="L297" s="47">
        <v>94.504900000000006</v>
      </c>
    </row>
    <row r="298" spans="11:12" x14ac:dyDescent="0.25">
      <c r="K298" s="74">
        <v>44184</v>
      </c>
      <c r="L298" s="47">
        <v>94.305999999999997</v>
      </c>
    </row>
    <row r="299" spans="11:12" x14ac:dyDescent="0.25">
      <c r="K299" s="74">
        <v>44191</v>
      </c>
      <c r="L299" s="47">
        <v>91.220500000000001</v>
      </c>
    </row>
    <row r="300" spans="11:12" x14ac:dyDescent="0.25">
      <c r="K300" s="74">
        <v>44198</v>
      </c>
      <c r="L300" s="47">
        <v>88.697900000000004</v>
      </c>
    </row>
    <row r="301" spans="11:12" x14ac:dyDescent="0.25">
      <c r="K301" s="74">
        <v>44205</v>
      </c>
      <c r="L301" s="47">
        <v>89.510999999999996</v>
      </c>
    </row>
    <row r="302" spans="11:12" x14ac:dyDescent="0.25">
      <c r="K302" s="74">
        <v>44212</v>
      </c>
      <c r="L302" s="47">
        <v>90.381799999999998</v>
      </c>
    </row>
    <row r="303" spans="11:12" x14ac:dyDescent="0.25">
      <c r="K303" s="74">
        <v>44219</v>
      </c>
      <c r="L303" s="47">
        <v>91.081299999999999</v>
      </c>
    </row>
    <row r="304" spans="11:12" x14ac:dyDescent="0.25">
      <c r="K304" s="74">
        <v>44226</v>
      </c>
      <c r="L304" s="47">
        <v>90.340299999999999</v>
      </c>
    </row>
    <row r="305" spans="11:12" x14ac:dyDescent="0.25">
      <c r="K305" s="74">
        <v>44233</v>
      </c>
      <c r="L305" s="47">
        <v>92.698400000000007</v>
      </c>
    </row>
    <row r="306" spans="11:12" x14ac:dyDescent="0.25">
      <c r="K306" s="74">
        <v>44240</v>
      </c>
      <c r="L306" s="47">
        <v>93.823999999999998</v>
      </c>
    </row>
    <row r="307" spans="11:12" x14ac:dyDescent="0.25">
      <c r="K307" s="74">
        <v>44247</v>
      </c>
      <c r="L307" s="47">
        <v>92.652900000000002</v>
      </c>
    </row>
    <row r="308" spans="11:12" x14ac:dyDescent="0.25">
      <c r="K308" s="74">
        <v>44254</v>
      </c>
      <c r="L308" s="47">
        <v>92.211699999999993</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DFC5-9C19-48EB-990F-CE8D50C30CD0}">
  <sheetPr codeName="Sheet13">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28</v>
      </c>
    </row>
    <row r="2" spans="1:12" ht="19.5" customHeight="1" x14ac:dyDescent="0.3">
      <c r="A2" s="7" t="str">
        <f>"Weekly Payroll Jobs and Wages in Australia - " &amp;$L$1</f>
        <v>Weekly Payroll Jobs and Wages in Australia - Information media and telecommunications</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Information media and telecommunications</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-7.4059622277819259E-2</v>
      </c>
      <c r="C11" s="32">
        <v>1.5487927185393602E-3</v>
      </c>
      <c r="D11" s="32">
        <v>1.4091650165534153E-2</v>
      </c>
      <c r="E11" s="32">
        <v>-1.1773374332617936E-2</v>
      </c>
      <c r="F11" s="32">
        <v>3.2884760492581933E-2</v>
      </c>
      <c r="G11" s="32">
        <v>4.7749634775044569E-2</v>
      </c>
      <c r="H11" s="32">
        <v>4.088551747143998E-2</v>
      </c>
      <c r="I11" s="68">
        <v>-1.3083939818742341E-2</v>
      </c>
      <c r="J11" s="46"/>
      <c r="K11" s="46"/>
      <c r="L11" s="47"/>
    </row>
    <row r="12" spans="1:12" x14ac:dyDescent="0.25">
      <c r="A12" s="69" t="s">
        <v>6</v>
      </c>
      <c r="B12" s="32">
        <v>-5.5196083003031027E-2</v>
      </c>
      <c r="C12" s="32">
        <v>1.2538130121496627E-2</v>
      </c>
      <c r="D12" s="32">
        <v>2.0845866347433795E-2</v>
      </c>
      <c r="E12" s="32">
        <v>-1.159734388554845E-2</v>
      </c>
      <c r="F12" s="32">
        <v>3.0338888316280066E-2</v>
      </c>
      <c r="G12" s="32">
        <v>7.0951689446877353E-2</v>
      </c>
      <c r="H12" s="32">
        <v>2.9446205098617506E-2</v>
      </c>
      <c r="I12" s="68">
        <v>-1.1339208335586548E-2</v>
      </c>
      <c r="J12" s="46"/>
      <c r="K12" s="46"/>
      <c r="L12" s="47"/>
    </row>
    <row r="13" spans="1:12" ht="15" customHeight="1" x14ac:dyDescent="0.25">
      <c r="A13" s="69" t="s">
        <v>5</v>
      </c>
      <c r="B13" s="32">
        <v>-7.3645364144743986E-2</v>
      </c>
      <c r="C13" s="32">
        <v>9.5599012692160201E-4</v>
      </c>
      <c r="D13" s="32">
        <v>1.041902771405856E-2</v>
      </c>
      <c r="E13" s="32">
        <v>-8.9525592685720801E-3</v>
      </c>
      <c r="F13" s="32">
        <v>5.4940054553976214E-2</v>
      </c>
      <c r="G13" s="32">
        <v>5.5937928032761652E-2</v>
      </c>
      <c r="H13" s="32">
        <v>5.5257807197637288E-2</v>
      </c>
      <c r="I13" s="68">
        <v>-1.0473022697363499E-2</v>
      </c>
      <c r="J13" s="46"/>
      <c r="K13" s="46"/>
      <c r="L13" s="47"/>
    </row>
    <row r="14" spans="1:12" ht="15" customHeight="1" x14ac:dyDescent="0.25">
      <c r="A14" s="69" t="s">
        <v>44</v>
      </c>
      <c r="B14" s="32">
        <v>-0.13095366352436544</v>
      </c>
      <c r="C14" s="32">
        <v>-2.4275634205073726E-2</v>
      </c>
      <c r="D14" s="32">
        <v>5.9182495236995702E-3</v>
      </c>
      <c r="E14" s="32">
        <v>-1.7025140457408772E-2</v>
      </c>
      <c r="F14" s="32">
        <v>-5.4199384813047313E-4</v>
      </c>
      <c r="G14" s="32">
        <v>-2.8810428293818635E-2</v>
      </c>
      <c r="H14" s="32">
        <v>6.3679891565767477E-2</v>
      </c>
      <c r="I14" s="68">
        <v>-2.824904226875169E-2</v>
      </c>
      <c r="J14" s="46"/>
      <c r="K14" s="46"/>
      <c r="L14" s="47"/>
    </row>
    <row r="15" spans="1:12" ht="15" customHeight="1" x14ac:dyDescent="0.25">
      <c r="A15" s="69" t="s">
        <v>4</v>
      </c>
      <c r="B15" s="32">
        <v>-7.2507552870090586E-2</v>
      </c>
      <c r="C15" s="32">
        <v>-1.7824497257769689E-2</v>
      </c>
      <c r="D15" s="32">
        <v>2.6438569206843621E-3</v>
      </c>
      <c r="E15" s="32">
        <v>-1.8170713085967294E-2</v>
      </c>
      <c r="F15" s="32">
        <v>-1.5369935073392127E-2</v>
      </c>
      <c r="G15" s="32">
        <v>-4.7822782329538849E-2</v>
      </c>
      <c r="H15" s="32">
        <v>0</v>
      </c>
      <c r="I15" s="68">
        <v>-1.9577991019348984E-2</v>
      </c>
      <c r="J15" s="46"/>
      <c r="K15" s="64"/>
      <c r="L15" s="47"/>
    </row>
    <row r="16" spans="1:12" ht="15" customHeight="1" x14ac:dyDescent="0.25">
      <c r="A16" s="69" t="s">
        <v>3</v>
      </c>
      <c r="B16" s="32">
        <v>-8.8233839632638644E-2</v>
      </c>
      <c r="C16" s="32">
        <v>-5.5369699222496127E-4</v>
      </c>
      <c r="D16" s="32">
        <v>1.6416488155241993E-2</v>
      </c>
      <c r="E16" s="32">
        <v>-1.1627891891611286E-2</v>
      </c>
      <c r="F16" s="32">
        <v>3.3158465752332056E-2</v>
      </c>
      <c r="G16" s="32">
        <v>6.6476364464502558E-2</v>
      </c>
      <c r="H16" s="32">
        <v>7.0997703308888882E-2</v>
      </c>
      <c r="I16" s="68">
        <v>-1.5843949530750079E-2</v>
      </c>
      <c r="J16" s="46"/>
      <c r="K16" s="46"/>
      <c r="L16" s="47"/>
    </row>
    <row r="17" spans="1:12" ht="15" customHeight="1" x14ac:dyDescent="0.25">
      <c r="A17" s="69" t="s">
        <v>43</v>
      </c>
      <c r="B17" s="32">
        <v>-9.4582379862700239E-2</v>
      </c>
      <c r="C17" s="32">
        <v>1.0562934851361394E-3</v>
      </c>
      <c r="D17" s="32">
        <v>1.0644955300127767E-2</v>
      </c>
      <c r="E17" s="32">
        <v>-2.5477707006369421E-3</v>
      </c>
      <c r="F17" s="32">
        <v>-6.865848760656923E-2</v>
      </c>
      <c r="G17" s="32">
        <v>-6.109315106979718E-2</v>
      </c>
      <c r="H17" s="32">
        <v>4.0049524825680027E-2</v>
      </c>
      <c r="I17" s="68">
        <v>1.4162585967981922E-2</v>
      </c>
      <c r="J17" s="46"/>
      <c r="K17" s="46"/>
      <c r="L17" s="47"/>
    </row>
    <row r="18" spans="1:12" ht="15" customHeight="1" x14ac:dyDescent="0.25">
      <c r="A18" s="69" t="s">
        <v>2</v>
      </c>
      <c r="B18" s="32">
        <v>1.1713286713286308E-3</v>
      </c>
      <c r="C18" s="32">
        <v>5.853974121996286E-2</v>
      </c>
      <c r="D18" s="32">
        <v>4.121818181818182E-2</v>
      </c>
      <c r="E18" s="32">
        <v>-2.1352313167259829E-2</v>
      </c>
      <c r="F18" s="32">
        <v>-2.1064503252279154E-2</v>
      </c>
      <c r="G18" s="32">
        <v>-7.0054174180107842E-2</v>
      </c>
      <c r="H18" s="32">
        <v>6.7806258651591733E-2</v>
      </c>
      <c r="I18" s="68">
        <v>-2.3603433038931865E-2</v>
      </c>
      <c r="J18" s="46"/>
      <c r="K18" s="46"/>
      <c r="L18" s="47"/>
    </row>
    <row r="19" spans="1:12" x14ac:dyDescent="0.25">
      <c r="A19" s="70" t="s">
        <v>1</v>
      </c>
      <c r="B19" s="32">
        <v>-6.9588392063962057E-2</v>
      </c>
      <c r="C19" s="32">
        <v>-1.7203628401626481E-2</v>
      </c>
      <c r="D19" s="32">
        <v>-4.7513462147608099E-3</v>
      </c>
      <c r="E19" s="32">
        <v>-1.3745704467353903E-2</v>
      </c>
      <c r="F19" s="32">
        <v>8.8597866951362514E-2</v>
      </c>
      <c r="G19" s="32">
        <v>2.4577017524185951E-2</v>
      </c>
      <c r="H19" s="32">
        <v>0</v>
      </c>
      <c r="I19" s="68">
        <v>-7.7335656880072046E-3</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-7.7810111766460799E-2</v>
      </c>
      <c r="C21" s="32">
        <v>-3.4627322588137721E-3</v>
      </c>
      <c r="D21" s="32">
        <v>1.2732185072610536E-2</v>
      </c>
      <c r="E21" s="32">
        <v>-9.9315265894972526E-3</v>
      </c>
      <c r="F21" s="32">
        <v>2.7626554057529562E-2</v>
      </c>
      <c r="G21" s="32">
        <v>3.8237328454671093E-2</v>
      </c>
      <c r="H21" s="32">
        <v>5.0243868401521397E-2</v>
      </c>
      <c r="I21" s="68">
        <v>-1.1037211486987664E-2</v>
      </c>
      <c r="J21" s="46"/>
      <c r="K21" s="46"/>
      <c r="L21" s="46"/>
    </row>
    <row r="22" spans="1:12" x14ac:dyDescent="0.25">
      <c r="A22" s="69" t="s">
        <v>13</v>
      </c>
      <c r="B22" s="32">
        <v>-7.8478488467201069E-2</v>
      </c>
      <c r="C22" s="32">
        <v>9.469000541177941E-3</v>
      </c>
      <c r="D22" s="32">
        <v>1.6458906414509533E-2</v>
      </c>
      <c r="E22" s="32">
        <v>-1.4744052423297571E-2</v>
      </c>
      <c r="F22" s="32">
        <v>3.4112438196299388E-2</v>
      </c>
      <c r="G22" s="32">
        <v>6.4873721337765256E-2</v>
      </c>
      <c r="H22" s="32">
        <v>2.5074124404395048E-2</v>
      </c>
      <c r="I22" s="68">
        <v>-1.7694695313203446E-2</v>
      </c>
      <c r="J22" s="46"/>
      <c r="K22" s="52" t="s">
        <v>12</v>
      </c>
      <c r="L22" s="46" t="s">
        <v>60</v>
      </c>
    </row>
    <row r="23" spans="1:12" x14ac:dyDescent="0.25">
      <c r="A23" s="70" t="s">
        <v>69</v>
      </c>
      <c r="B23" s="32">
        <v>-0.33522651006711413</v>
      </c>
      <c r="C23" s="32">
        <v>-8.017063756928533E-2</v>
      </c>
      <c r="D23" s="32">
        <v>1.8054043289876365E-2</v>
      </c>
      <c r="E23" s="32">
        <v>-2.5121647263641078E-2</v>
      </c>
      <c r="F23" s="32">
        <v>-0.14417780575525507</v>
      </c>
      <c r="G23" s="32">
        <v>-8.9773884163201534E-2</v>
      </c>
      <c r="H23" s="32">
        <v>6.3600609329504509E-2</v>
      </c>
      <c r="I23" s="68">
        <v>-3.9161868021025614E-2</v>
      </c>
      <c r="J23" s="46"/>
      <c r="K23" s="49"/>
      <c r="L23" s="46" t="s">
        <v>9</v>
      </c>
    </row>
    <row r="24" spans="1:12" x14ac:dyDescent="0.25">
      <c r="A24" s="69" t="s">
        <v>46</v>
      </c>
      <c r="B24" s="32">
        <v>-0.1104031903535766</v>
      </c>
      <c r="C24" s="32">
        <v>1.6666014729942003E-2</v>
      </c>
      <c r="D24" s="32">
        <v>2.3401604419287514E-2</v>
      </c>
      <c r="E24" s="32">
        <v>-2.2211759120882801E-2</v>
      </c>
      <c r="F24" s="32">
        <v>2.7513161077051373E-2</v>
      </c>
      <c r="G24" s="32">
        <v>0.1166649536054174</v>
      </c>
      <c r="H24" s="32">
        <v>6.5272625424237951E-2</v>
      </c>
      <c r="I24" s="68">
        <v>-3.9911420944985121E-2</v>
      </c>
      <c r="J24" s="46"/>
      <c r="K24" s="46" t="s">
        <v>69</v>
      </c>
      <c r="L24" s="47">
        <v>72.27</v>
      </c>
    </row>
    <row r="25" spans="1:12" x14ac:dyDescent="0.25">
      <c r="A25" s="69" t="s">
        <v>47</v>
      </c>
      <c r="B25" s="32">
        <v>-7.8784597402024592E-2</v>
      </c>
      <c r="C25" s="32">
        <v>-9.3901137839746962E-4</v>
      </c>
      <c r="D25" s="32">
        <v>1.3296114240330059E-2</v>
      </c>
      <c r="E25" s="32">
        <v>-8.6012071608103646E-3</v>
      </c>
      <c r="F25" s="32">
        <v>4.0199819481002486E-2</v>
      </c>
      <c r="G25" s="32">
        <v>4.7423123694478653E-2</v>
      </c>
      <c r="H25" s="32">
        <v>4.2881155206271782E-2</v>
      </c>
      <c r="I25" s="68">
        <v>-1.0876503466239473E-2</v>
      </c>
      <c r="J25" s="46"/>
      <c r="K25" s="46" t="s">
        <v>46</v>
      </c>
      <c r="L25" s="47">
        <v>87.5</v>
      </c>
    </row>
    <row r="26" spans="1:12" x14ac:dyDescent="0.25">
      <c r="A26" s="69" t="s">
        <v>48</v>
      </c>
      <c r="B26" s="32">
        <v>-4.7179360910483692E-2</v>
      </c>
      <c r="C26" s="32">
        <v>-3.5962372543857368E-3</v>
      </c>
      <c r="D26" s="32">
        <v>1.0909198569821976E-2</v>
      </c>
      <c r="E26" s="32">
        <v>-5.9756881158792297E-3</v>
      </c>
      <c r="F26" s="32">
        <v>2.9483436343625824E-2</v>
      </c>
      <c r="G26" s="32">
        <v>2.5134812816003382E-2</v>
      </c>
      <c r="H26" s="32">
        <v>3.5942220745970754E-2</v>
      </c>
      <c r="I26" s="68">
        <v>-5.7022291481894083E-3</v>
      </c>
      <c r="J26" s="46"/>
      <c r="K26" s="46" t="s">
        <v>47</v>
      </c>
      <c r="L26" s="47">
        <v>92.21</v>
      </c>
    </row>
    <row r="27" spans="1:12" ht="17.25" customHeight="1" x14ac:dyDescent="0.25">
      <c r="A27" s="69" t="s">
        <v>49</v>
      </c>
      <c r="B27" s="32">
        <v>-2.6537541846006651E-2</v>
      </c>
      <c r="C27" s="32">
        <v>6.1630865492376952E-3</v>
      </c>
      <c r="D27" s="32">
        <v>1.2874326936430425E-2</v>
      </c>
      <c r="E27" s="32">
        <v>-9.5962401770594008E-3</v>
      </c>
      <c r="F27" s="32">
        <v>2.6999180644993626E-2</v>
      </c>
      <c r="G27" s="32">
        <v>4.1166053947685466E-2</v>
      </c>
      <c r="H27" s="32">
        <v>3.6776115786632202E-2</v>
      </c>
      <c r="I27" s="68">
        <v>-9.5636979311159998E-3</v>
      </c>
      <c r="J27" s="59"/>
      <c r="K27" s="50" t="s">
        <v>48</v>
      </c>
      <c r="L27" s="47">
        <v>95.63</v>
      </c>
    </row>
    <row r="28" spans="1:12" x14ac:dyDescent="0.25">
      <c r="A28" s="69" t="s">
        <v>50</v>
      </c>
      <c r="B28" s="32">
        <v>1.5195376995046805E-2</v>
      </c>
      <c r="C28" s="32">
        <v>1.7668136942543322E-2</v>
      </c>
      <c r="D28" s="32">
        <v>1.1449063183694985E-2</v>
      </c>
      <c r="E28" s="32">
        <v>-1.1880589979451739E-2</v>
      </c>
      <c r="F28" s="32">
        <v>7.8258890790749769E-2</v>
      </c>
      <c r="G28" s="32">
        <v>7.1847010198796024E-2</v>
      </c>
      <c r="H28" s="32">
        <v>2.4193088471189617E-2</v>
      </c>
      <c r="I28" s="68">
        <v>-1.0875837575123892E-2</v>
      </c>
      <c r="J28" s="54"/>
      <c r="K28" s="41" t="s">
        <v>49</v>
      </c>
      <c r="L28" s="47">
        <v>96.75</v>
      </c>
    </row>
    <row r="29" spans="1:12" ht="15.75" thickBot="1" x14ac:dyDescent="0.3">
      <c r="A29" s="71" t="s">
        <v>51</v>
      </c>
      <c r="B29" s="72">
        <v>4.314593301435421E-2</v>
      </c>
      <c r="C29" s="72">
        <v>4.9649743626778431E-2</v>
      </c>
      <c r="D29" s="72">
        <v>5.1753152447036044E-3</v>
      </c>
      <c r="E29" s="72">
        <v>-1.3429763813552542E-2</v>
      </c>
      <c r="F29" s="72">
        <v>0.20650884657500357</v>
      </c>
      <c r="G29" s="72">
        <v>4.1221925350855448E-2</v>
      </c>
      <c r="H29" s="72">
        <v>2.6042939661218956E-2</v>
      </c>
      <c r="I29" s="73">
        <v>-2.7255075605748913E-2</v>
      </c>
      <c r="J29" s="54"/>
      <c r="K29" s="41" t="s">
        <v>50</v>
      </c>
      <c r="L29" s="47">
        <v>99.76</v>
      </c>
    </row>
    <row r="30" spans="1:12" x14ac:dyDescent="0.25">
      <c r="A30" s="31" t="s">
        <v>45</v>
      </c>
      <c r="B30" s="29"/>
      <c r="C30" s="29"/>
      <c r="D30" s="29"/>
      <c r="E30" s="29"/>
      <c r="F30" s="29"/>
      <c r="G30" s="29"/>
      <c r="H30" s="29"/>
      <c r="I30" s="29"/>
      <c r="J30" s="54"/>
      <c r="K30" s="41" t="s">
        <v>51</v>
      </c>
      <c r="L30" s="47">
        <v>99.38</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Information media and telecommunications</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65.3</v>
      </c>
    </row>
    <row r="34" spans="1:12" x14ac:dyDescent="0.25">
      <c r="F34" s="23"/>
      <c r="G34" s="23"/>
      <c r="H34" s="23"/>
      <c r="I34" s="23"/>
      <c r="K34" s="46" t="s">
        <v>46</v>
      </c>
      <c r="L34" s="47">
        <v>86.93</v>
      </c>
    </row>
    <row r="35" spans="1:12" x14ac:dyDescent="0.25">
      <c r="B35" s="23"/>
      <c r="C35" s="23"/>
      <c r="D35" s="23"/>
      <c r="E35" s="23"/>
      <c r="F35" s="23"/>
      <c r="G35" s="23"/>
      <c r="H35" s="23"/>
      <c r="I35" s="23"/>
      <c r="K35" s="46" t="s">
        <v>47</v>
      </c>
      <c r="L35" s="47">
        <v>90.91</v>
      </c>
    </row>
    <row r="36" spans="1:12" x14ac:dyDescent="0.25">
      <c r="A36" s="23"/>
      <c r="B36" s="23"/>
      <c r="C36" s="23"/>
      <c r="D36" s="23"/>
      <c r="E36" s="23"/>
      <c r="F36" s="23"/>
      <c r="G36" s="23"/>
      <c r="H36" s="23"/>
      <c r="I36" s="23"/>
      <c r="K36" s="50" t="s">
        <v>48</v>
      </c>
      <c r="L36" s="47">
        <v>94.25</v>
      </c>
    </row>
    <row r="37" spans="1:12" x14ac:dyDescent="0.25">
      <c r="A37" s="23"/>
      <c r="B37" s="23"/>
      <c r="C37" s="23"/>
      <c r="D37" s="23"/>
      <c r="E37" s="23"/>
      <c r="F37" s="23"/>
      <c r="G37" s="23"/>
      <c r="H37" s="23"/>
      <c r="I37" s="23"/>
      <c r="K37" s="41" t="s">
        <v>49</v>
      </c>
      <c r="L37" s="47">
        <v>96.11</v>
      </c>
    </row>
    <row r="38" spans="1:12" x14ac:dyDescent="0.25">
      <c r="A38" s="23"/>
      <c r="B38" s="23"/>
      <c r="C38" s="23"/>
      <c r="D38" s="23"/>
      <c r="E38" s="23"/>
      <c r="F38" s="23"/>
      <c r="G38" s="23"/>
      <c r="H38" s="23"/>
      <c r="I38" s="23"/>
      <c r="K38" s="41" t="s">
        <v>50</v>
      </c>
      <c r="L38" s="47">
        <v>100.37</v>
      </c>
    </row>
    <row r="39" spans="1:12" x14ac:dyDescent="0.25">
      <c r="A39" s="23"/>
      <c r="B39" s="23"/>
      <c r="C39" s="23"/>
      <c r="D39" s="23"/>
      <c r="E39" s="23"/>
      <c r="F39" s="23"/>
      <c r="G39" s="23"/>
      <c r="H39" s="23"/>
      <c r="I39" s="23"/>
      <c r="K39" s="41" t="s">
        <v>51</v>
      </c>
      <c r="L39" s="47">
        <v>103.78</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66.48</v>
      </c>
    </row>
    <row r="43" spans="1:12" x14ac:dyDescent="0.25">
      <c r="K43" s="46" t="s">
        <v>46</v>
      </c>
      <c r="L43" s="47">
        <v>88.96</v>
      </c>
    </row>
    <row r="44" spans="1:12" x14ac:dyDescent="0.25">
      <c r="B44" s="29"/>
      <c r="C44" s="29"/>
      <c r="D44" s="29"/>
      <c r="E44" s="29"/>
      <c r="F44" s="29"/>
      <c r="G44" s="29"/>
      <c r="H44" s="29"/>
      <c r="I44" s="29"/>
      <c r="J44" s="54"/>
      <c r="K44" s="46" t="s">
        <v>47</v>
      </c>
      <c r="L44" s="47">
        <v>92.12</v>
      </c>
    </row>
    <row r="45" spans="1:12" ht="15.4" customHeight="1" x14ac:dyDescent="0.25">
      <c r="A45" s="26" t="str">
        <f>"Indexed number of payroll jobs in "&amp;$L$1&amp;" each week by age group"</f>
        <v>Indexed number of payroll jobs in Information media and telecommunications each week by age group</v>
      </c>
      <c r="B45" s="29"/>
      <c r="C45" s="29"/>
      <c r="D45" s="29"/>
      <c r="E45" s="29"/>
      <c r="F45" s="29"/>
      <c r="G45" s="29"/>
      <c r="H45" s="29"/>
      <c r="I45" s="29"/>
      <c r="J45" s="54"/>
      <c r="K45" s="50" t="s">
        <v>48</v>
      </c>
      <c r="L45" s="47">
        <v>95.28</v>
      </c>
    </row>
    <row r="46" spans="1:12" ht="15.4" customHeight="1" x14ac:dyDescent="0.25">
      <c r="B46" s="29"/>
      <c r="C46" s="29"/>
      <c r="D46" s="29"/>
      <c r="E46" s="29"/>
      <c r="F46" s="29"/>
      <c r="G46" s="29"/>
      <c r="H46" s="29"/>
      <c r="I46" s="29"/>
      <c r="J46" s="54"/>
      <c r="K46" s="41" t="s">
        <v>49</v>
      </c>
      <c r="L46" s="47">
        <v>97.35</v>
      </c>
    </row>
    <row r="47" spans="1:12" ht="15.4" customHeight="1" x14ac:dyDescent="0.25">
      <c r="B47" s="29"/>
      <c r="C47" s="29"/>
      <c r="D47" s="29"/>
      <c r="E47" s="29"/>
      <c r="F47" s="29"/>
      <c r="G47" s="29"/>
      <c r="H47" s="29"/>
      <c r="I47" s="29"/>
      <c r="J47" s="54"/>
      <c r="K47" s="41" t="s">
        <v>50</v>
      </c>
      <c r="L47" s="47">
        <v>101.52</v>
      </c>
    </row>
    <row r="48" spans="1:12" ht="15.4" customHeight="1" x14ac:dyDescent="0.25">
      <c r="B48" s="29"/>
      <c r="C48" s="29"/>
      <c r="D48" s="29"/>
      <c r="E48" s="29"/>
      <c r="F48" s="29"/>
      <c r="G48" s="29"/>
      <c r="H48" s="29"/>
      <c r="I48" s="29"/>
      <c r="J48" s="54"/>
      <c r="K48" s="41" t="s">
        <v>51</v>
      </c>
      <c r="L48" s="47">
        <v>104.31</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93.58</v>
      </c>
    </row>
    <row r="54" spans="1:12" ht="15.4" customHeight="1" x14ac:dyDescent="0.25">
      <c r="B54" s="28"/>
      <c r="C54" s="28"/>
      <c r="D54" s="28"/>
      <c r="E54" s="28"/>
      <c r="F54" s="28"/>
      <c r="G54" s="28"/>
      <c r="H54" s="28"/>
      <c r="I54" s="28"/>
      <c r="J54" s="54"/>
      <c r="K54" s="46" t="s">
        <v>5</v>
      </c>
      <c r="L54" s="47">
        <v>92.12</v>
      </c>
    </row>
    <row r="55" spans="1:12" ht="15.4" customHeight="1" x14ac:dyDescent="0.25">
      <c r="B55" s="4"/>
      <c r="C55" s="4"/>
      <c r="D55" s="5"/>
      <c r="E55" s="2"/>
      <c r="F55" s="28"/>
      <c r="G55" s="28"/>
      <c r="H55" s="28"/>
      <c r="I55" s="28"/>
      <c r="J55" s="54"/>
      <c r="K55" s="46" t="s">
        <v>44</v>
      </c>
      <c r="L55" s="47">
        <v>90.07</v>
      </c>
    </row>
    <row r="56" spans="1:12" ht="15.4" customHeight="1" x14ac:dyDescent="0.25">
      <c r="B56" s="4"/>
      <c r="C56" s="4"/>
      <c r="D56" s="5"/>
      <c r="E56" s="2"/>
      <c r="F56" s="28"/>
      <c r="G56" s="28"/>
      <c r="H56" s="28"/>
      <c r="I56" s="28"/>
      <c r="J56" s="54"/>
      <c r="K56" s="50" t="s">
        <v>4</v>
      </c>
      <c r="L56" s="47">
        <v>94.08</v>
      </c>
    </row>
    <row r="57" spans="1:12" ht="15.4" customHeight="1" x14ac:dyDescent="0.25">
      <c r="A57" s="4"/>
      <c r="B57" s="4"/>
      <c r="C57" s="4"/>
      <c r="D57" s="5"/>
      <c r="E57" s="2"/>
      <c r="F57" s="28"/>
      <c r="G57" s="28"/>
      <c r="H57" s="28"/>
      <c r="I57" s="28"/>
      <c r="J57" s="54"/>
      <c r="K57" s="41" t="s">
        <v>3</v>
      </c>
      <c r="L57" s="47">
        <v>90.93</v>
      </c>
    </row>
    <row r="58" spans="1:12" ht="15.4" customHeight="1" x14ac:dyDescent="0.25">
      <c r="B58" s="29"/>
      <c r="C58" s="29"/>
      <c r="D58" s="29"/>
      <c r="E58" s="29"/>
      <c r="F58" s="28"/>
      <c r="G58" s="28"/>
      <c r="H58" s="28"/>
      <c r="I58" s="28"/>
      <c r="J58" s="54"/>
      <c r="K58" s="41" t="s">
        <v>43</v>
      </c>
      <c r="L58" s="47">
        <v>90.82</v>
      </c>
    </row>
    <row r="59" spans="1:12" ht="15.4" customHeight="1" x14ac:dyDescent="0.25">
      <c r="K59" s="41" t="s">
        <v>2</v>
      </c>
      <c r="L59" s="47">
        <v>94.22</v>
      </c>
    </row>
    <row r="60" spans="1:12" ht="15.4" customHeight="1" x14ac:dyDescent="0.25">
      <c r="A60" s="26" t="str">
        <f>"Indexed number of payroll jobs held by men in "&amp;$L$1&amp;" each week by State and Territory"</f>
        <v>Indexed number of payroll jobs held by men in Information media and telecommunications each week by State and Territory</v>
      </c>
      <c r="K60" s="41" t="s">
        <v>1</v>
      </c>
      <c r="L60" s="47">
        <v>94.1</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92.57</v>
      </c>
    </row>
    <row r="63" spans="1:12" ht="15.4" customHeight="1" x14ac:dyDescent="0.25">
      <c r="B63" s="4"/>
      <c r="C63" s="4"/>
      <c r="D63" s="4"/>
      <c r="E63" s="4"/>
      <c r="F63" s="28"/>
      <c r="G63" s="28"/>
      <c r="H63" s="28"/>
      <c r="I63" s="28"/>
      <c r="J63" s="54"/>
      <c r="K63" s="46" t="s">
        <v>5</v>
      </c>
      <c r="L63" s="47">
        <v>90.55</v>
      </c>
    </row>
    <row r="64" spans="1:12" ht="15.4" customHeight="1" x14ac:dyDescent="0.25">
      <c r="B64" s="4"/>
      <c r="C64" s="4"/>
      <c r="D64" s="3"/>
      <c r="E64" s="2"/>
      <c r="F64" s="28"/>
      <c r="G64" s="28"/>
      <c r="H64" s="28"/>
      <c r="I64" s="28"/>
      <c r="J64" s="54"/>
      <c r="K64" s="46" t="s">
        <v>44</v>
      </c>
      <c r="L64" s="47">
        <v>87.17</v>
      </c>
    </row>
    <row r="65" spans="1:12" ht="15.4" customHeight="1" x14ac:dyDescent="0.25">
      <c r="B65" s="4"/>
      <c r="C65" s="4"/>
      <c r="D65" s="3"/>
      <c r="E65" s="2"/>
      <c r="F65" s="28"/>
      <c r="G65" s="28"/>
      <c r="H65" s="28"/>
      <c r="I65" s="28"/>
      <c r="J65" s="54"/>
      <c r="K65" s="50" t="s">
        <v>4</v>
      </c>
      <c r="L65" s="47">
        <v>91.97</v>
      </c>
    </row>
    <row r="66" spans="1:12" ht="15.4" customHeight="1" x14ac:dyDescent="0.25">
      <c r="B66" s="4"/>
      <c r="C66" s="4"/>
      <c r="D66" s="3"/>
      <c r="E66" s="2"/>
      <c r="F66" s="28"/>
      <c r="G66" s="28"/>
      <c r="H66" s="28"/>
      <c r="I66" s="28"/>
      <c r="J66" s="54"/>
      <c r="K66" s="41" t="s">
        <v>3</v>
      </c>
      <c r="L66" s="47">
        <v>89.63</v>
      </c>
    </row>
    <row r="67" spans="1:12" ht="15.4" customHeight="1" x14ac:dyDescent="0.25">
      <c r="B67" s="28"/>
      <c r="C67" s="28"/>
      <c r="D67" s="28"/>
      <c r="E67" s="28"/>
      <c r="F67" s="28"/>
      <c r="G67" s="28"/>
      <c r="H67" s="28"/>
      <c r="I67" s="28"/>
      <c r="J67" s="54"/>
      <c r="K67" s="41" t="s">
        <v>43</v>
      </c>
      <c r="L67" s="47">
        <v>90.61</v>
      </c>
    </row>
    <row r="68" spans="1:12" ht="15.4" customHeight="1" x14ac:dyDescent="0.25">
      <c r="A68" s="28"/>
      <c r="B68" s="28"/>
      <c r="C68" s="28"/>
      <c r="D68" s="28"/>
      <c r="E68" s="28"/>
      <c r="F68" s="28"/>
      <c r="G68" s="28"/>
      <c r="H68" s="28"/>
      <c r="I68" s="28"/>
      <c r="J68" s="54"/>
      <c r="K68" s="41" t="s">
        <v>2</v>
      </c>
      <c r="L68" s="47">
        <v>95.74</v>
      </c>
    </row>
    <row r="69" spans="1:12" ht="15.4" customHeight="1" x14ac:dyDescent="0.25">
      <c r="A69" s="28"/>
      <c r="B69" s="27"/>
      <c r="C69" s="27"/>
      <c r="D69" s="27"/>
      <c r="E69" s="27"/>
      <c r="F69" s="27"/>
      <c r="G69" s="27"/>
      <c r="H69" s="27"/>
      <c r="I69" s="27"/>
      <c r="J69" s="63"/>
      <c r="K69" s="41" t="s">
        <v>1</v>
      </c>
      <c r="L69" s="47">
        <v>93.09</v>
      </c>
    </row>
    <row r="70" spans="1:12" ht="15.4" customHeight="1" x14ac:dyDescent="0.25">
      <c r="K70" s="43"/>
      <c r="L70" s="47" t="s">
        <v>7</v>
      </c>
    </row>
    <row r="71" spans="1:12" ht="15.4" customHeight="1" x14ac:dyDescent="0.25">
      <c r="K71" s="46" t="s">
        <v>6</v>
      </c>
      <c r="L71" s="47">
        <v>94.3</v>
      </c>
    </row>
    <row r="72" spans="1:12" ht="15.4" customHeight="1" x14ac:dyDescent="0.25">
      <c r="K72" s="46" t="s">
        <v>5</v>
      </c>
      <c r="L72" s="47">
        <v>91.44</v>
      </c>
    </row>
    <row r="73" spans="1:12" ht="15.4" customHeight="1" x14ac:dyDescent="0.25">
      <c r="K73" s="46" t="s">
        <v>44</v>
      </c>
      <c r="L73" s="47">
        <v>87.78</v>
      </c>
    </row>
    <row r="74" spans="1:12" ht="15.4" customHeight="1" x14ac:dyDescent="0.25">
      <c r="K74" s="50" t="s">
        <v>4</v>
      </c>
      <c r="L74" s="47">
        <v>91.69</v>
      </c>
    </row>
    <row r="75" spans="1:12" ht="15.4" customHeight="1" x14ac:dyDescent="0.25">
      <c r="A75" s="26" t="str">
        <f>"Indexed number of payroll jobs held by women in "&amp;$L$1&amp;" each week by State and Territory"</f>
        <v>Indexed number of payroll jobs held by women in Information media and telecommunications each week by State and Territory</v>
      </c>
      <c r="K75" s="41" t="s">
        <v>3</v>
      </c>
      <c r="L75" s="47">
        <v>91.21</v>
      </c>
    </row>
    <row r="76" spans="1:12" ht="15.4" customHeight="1" x14ac:dyDescent="0.25">
      <c r="K76" s="41" t="s">
        <v>43</v>
      </c>
      <c r="L76" s="47">
        <v>91.11</v>
      </c>
    </row>
    <row r="77" spans="1:12" ht="15.4" customHeight="1" x14ac:dyDescent="0.25">
      <c r="B77" s="4"/>
      <c r="C77" s="4"/>
      <c r="D77" s="4"/>
      <c r="E77" s="4"/>
      <c r="F77" s="28"/>
      <c r="G77" s="28"/>
      <c r="H77" s="28"/>
      <c r="I77" s="28"/>
      <c r="J77" s="54"/>
      <c r="K77" s="41" t="s">
        <v>2</v>
      </c>
      <c r="L77" s="47">
        <v>98.85</v>
      </c>
    </row>
    <row r="78" spans="1:12" ht="15.4" customHeight="1" x14ac:dyDescent="0.25">
      <c r="B78" s="4"/>
      <c r="C78" s="4"/>
      <c r="D78" s="4"/>
      <c r="E78" s="4"/>
      <c r="F78" s="28"/>
      <c r="G78" s="28"/>
      <c r="H78" s="28"/>
      <c r="I78" s="28"/>
      <c r="J78" s="54"/>
      <c r="K78" s="41" t="s">
        <v>1</v>
      </c>
      <c r="L78" s="47">
        <v>92.56</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92.14</v>
      </c>
    </row>
    <row r="83" spans="1:12" ht="15.4" customHeight="1" x14ac:dyDescent="0.25">
      <c r="B83" s="28"/>
      <c r="C83" s="28"/>
      <c r="D83" s="28"/>
      <c r="E83" s="28"/>
      <c r="F83" s="28"/>
      <c r="G83" s="28"/>
      <c r="H83" s="28"/>
      <c r="I83" s="28"/>
      <c r="J83" s="54"/>
      <c r="K83" s="46" t="s">
        <v>5</v>
      </c>
      <c r="L83" s="47">
        <v>92.28</v>
      </c>
    </row>
    <row r="84" spans="1:12" ht="15.4" customHeight="1" x14ac:dyDescent="0.25">
      <c r="A84" s="28"/>
      <c r="B84" s="27"/>
      <c r="C84" s="27"/>
      <c r="D84" s="27"/>
      <c r="E84" s="27"/>
      <c r="F84" s="27"/>
      <c r="G84" s="27"/>
      <c r="H84" s="27"/>
      <c r="I84" s="27"/>
      <c r="J84" s="63"/>
      <c r="K84" s="46" t="s">
        <v>44</v>
      </c>
      <c r="L84" s="47">
        <v>86.64</v>
      </c>
    </row>
    <row r="85" spans="1:12" ht="15.4" customHeight="1" x14ac:dyDescent="0.25">
      <c r="K85" s="50" t="s">
        <v>4</v>
      </c>
      <c r="L85" s="47">
        <v>92.56</v>
      </c>
    </row>
    <row r="86" spans="1:12" ht="15.4" customHeight="1" x14ac:dyDescent="0.25">
      <c r="K86" s="41" t="s">
        <v>3</v>
      </c>
      <c r="L86" s="47">
        <v>89.49</v>
      </c>
    </row>
    <row r="87" spans="1:12" ht="15.4" customHeight="1" x14ac:dyDescent="0.25">
      <c r="K87" s="41" t="s">
        <v>43</v>
      </c>
      <c r="L87" s="47">
        <v>88.56</v>
      </c>
    </row>
    <row r="88" spans="1:12" ht="15.4" customHeight="1" x14ac:dyDescent="0.25">
      <c r="K88" s="41" t="s">
        <v>2</v>
      </c>
      <c r="L88" s="47">
        <v>90.95</v>
      </c>
    </row>
    <row r="89" spans="1:12" ht="15.4" customHeight="1" x14ac:dyDescent="0.25">
      <c r="K89" s="41" t="s">
        <v>1</v>
      </c>
      <c r="L89" s="47">
        <v>94.82</v>
      </c>
    </row>
    <row r="90" spans="1:12" ht="15.4" customHeight="1" x14ac:dyDescent="0.25">
      <c r="K90" s="49"/>
      <c r="L90" s="47" t="s">
        <v>8</v>
      </c>
    </row>
    <row r="91" spans="1:12" ht="15" customHeight="1" x14ac:dyDescent="0.25">
      <c r="K91" s="46" t="s">
        <v>6</v>
      </c>
      <c r="L91" s="47">
        <v>91.66</v>
      </c>
    </row>
    <row r="92" spans="1:12" ht="15" customHeight="1" x14ac:dyDescent="0.25">
      <c r="K92" s="46" t="s">
        <v>5</v>
      </c>
      <c r="L92" s="47">
        <v>92.55</v>
      </c>
    </row>
    <row r="93" spans="1:12" ht="15" customHeight="1" x14ac:dyDescent="0.25">
      <c r="A93" s="26"/>
      <c r="K93" s="46" t="s">
        <v>44</v>
      </c>
      <c r="L93" s="47">
        <v>84.34</v>
      </c>
    </row>
    <row r="94" spans="1:12" ht="15" customHeight="1" x14ac:dyDescent="0.25">
      <c r="K94" s="50" t="s">
        <v>4</v>
      </c>
      <c r="L94" s="47">
        <v>91.03</v>
      </c>
    </row>
    <row r="95" spans="1:12" ht="15" customHeight="1" x14ac:dyDescent="0.25">
      <c r="K95" s="41" t="s">
        <v>3</v>
      </c>
      <c r="L95" s="47">
        <v>88.34</v>
      </c>
    </row>
    <row r="96" spans="1:12" ht="15" customHeight="1" x14ac:dyDescent="0.25">
      <c r="K96" s="41" t="s">
        <v>43</v>
      </c>
      <c r="L96" s="47">
        <v>87.08</v>
      </c>
    </row>
    <row r="97" spans="1:12" ht="15" customHeight="1" x14ac:dyDescent="0.25">
      <c r="K97" s="41" t="s">
        <v>2</v>
      </c>
      <c r="L97" s="47">
        <v>91.36</v>
      </c>
    </row>
    <row r="98" spans="1:12" ht="15" customHeight="1" x14ac:dyDescent="0.25">
      <c r="K98" s="41" t="s">
        <v>1</v>
      </c>
      <c r="L98" s="47">
        <v>92.96</v>
      </c>
    </row>
    <row r="99" spans="1:12" ht="15" customHeight="1" x14ac:dyDescent="0.25">
      <c r="K99" s="43"/>
      <c r="L99" s="47" t="s">
        <v>7</v>
      </c>
    </row>
    <row r="100" spans="1:12" ht="15" customHeight="1" x14ac:dyDescent="0.25">
      <c r="A100" s="25"/>
      <c r="B100" s="24"/>
      <c r="K100" s="46" t="s">
        <v>6</v>
      </c>
      <c r="L100" s="47">
        <v>93.9</v>
      </c>
    </row>
    <row r="101" spans="1:12" x14ac:dyDescent="0.25">
      <c r="A101" s="25"/>
      <c r="B101" s="24"/>
      <c r="K101" s="46" t="s">
        <v>5</v>
      </c>
      <c r="L101" s="47">
        <v>93.5</v>
      </c>
    </row>
    <row r="102" spans="1:12" x14ac:dyDescent="0.25">
      <c r="A102" s="25"/>
      <c r="B102" s="24"/>
      <c r="K102" s="46" t="s">
        <v>44</v>
      </c>
      <c r="L102" s="47">
        <v>84.93</v>
      </c>
    </row>
    <row r="103" spans="1:12" x14ac:dyDescent="0.25">
      <c r="A103" s="25"/>
      <c r="B103" s="24"/>
      <c r="K103" s="50" t="s">
        <v>4</v>
      </c>
      <c r="L103" s="47">
        <v>92.21</v>
      </c>
    </row>
    <row r="104" spans="1:12" x14ac:dyDescent="0.25">
      <c r="A104" s="25"/>
      <c r="B104" s="24"/>
      <c r="K104" s="41" t="s">
        <v>3</v>
      </c>
      <c r="L104" s="47">
        <v>89.62</v>
      </c>
    </row>
    <row r="105" spans="1:12" x14ac:dyDescent="0.25">
      <c r="A105" s="25"/>
      <c r="B105" s="24"/>
      <c r="K105" s="41" t="s">
        <v>43</v>
      </c>
      <c r="L105" s="47">
        <v>88.77</v>
      </c>
    </row>
    <row r="106" spans="1:12" x14ac:dyDescent="0.25">
      <c r="A106" s="25"/>
      <c r="B106" s="24"/>
      <c r="K106" s="41" t="s">
        <v>2</v>
      </c>
      <c r="L106" s="47">
        <v>96.43</v>
      </c>
    </row>
    <row r="107" spans="1:12" x14ac:dyDescent="0.25">
      <c r="A107" s="25"/>
      <c r="B107" s="24"/>
      <c r="K107" s="41" t="s">
        <v>1</v>
      </c>
      <c r="L107" s="47">
        <v>93.12</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98.980099999999993</v>
      </c>
    </row>
    <row r="112" spans="1:12" x14ac:dyDescent="0.25">
      <c r="K112" s="74">
        <v>43918</v>
      </c>
      <c r="L112" s="47">
        <v>96.199700000000007</v>
      </c>
    </row>
    <row r="113" spans="11:12" x14ac:dyDescent="0.25">
      <c r="K113" s="74">
        <v>43925</v>
      </c>
      <c r="L113" s="47">
        <v>93.427199999999999</v>
      </c>
    </row>
    <row r="114" spans="11:12" x14ac:dyDescent="0.25">
      <c r="K114" s="74">
        <v>43932</v>
      </c>
      <c r="L114" s="47">
        <v>91.646799999999999</v>
      </c>
    </row>
    <row r="115" spans="11:12" x14ac:dyDescent="0.25">
      <c r="K115" s="74">
        <v>43939</v>
      </c>
      <c r="L115" s="47">
        <v>91.586699999999993</v>
      </c>
    </row>
    <row r="116" spans="11:12" x14ac:dyDescent="0.25">
      <c r="K116" s="74">
        <v>43946</v>
      </c>
      <c r="L116" s="47">
        <v>92.376199999999997</v>
      </c>
    </row>
    <row r="117" spans="11:12" x14ac:dyDescent="0.25">
      <c r="K117" s="74">
        <v>43953</v>
      </c>
      <c r="L117" s="47">
        <v>92.128699999999995</v>
      </c>
    </row>
    <row r="118" spans="11:12" x14ac:dyDescent="0.25">
      <c r="K118" s="74">
        <v>43960</v>
      </c>
      <c r="L118" s="47">
        <v>89.577299999999994</v>
      </c>
    </row>
    <row r="119" spans="11:12" x14ac:dyDescent="0.25">
      <c r="K119" s="74">
        <v>43967</v>
      </c>
      <c r="L119" s="47">
        <v>89.784599999999998</v>
      </c>
    </row>
    <row r="120" spans="11:12" x14ac:dyDescent="0.25">
      <c r="K120" s="74">
        <v>43974</v>
      </c>
      <c r="L120" s="47">
        <v>89.852599999999995</v>
      </c>
    </row>
    <row r="121" spans="11:12" x14ac:dyDescent="0.25">
      <c r="K121" s="74">
        <v>43981</v>
      </c>
      <c r="L121" s="47">
        <v>89.958200000000005</v>
      </c>
    </row>
    <row r="122" spans="11:12" x14ac:dyDescent="0.25">
      <c r="K122" s="74">
        <v>43988</v>
      </c>
      <c r="L122" s="47">
        <v>93.213899999999995</v>
      </c>
    </row>
    <row r="123" spans="11:12" x14ac:dyDescent="0.25">
      <c r="K123" s="74">
        <v>43995</v>
      </c>
      <c r="L123" s="47">
        <v>94.166499999999999</v>
      </c>
    </row>
    <row r="124" spans="11:12" x14ac:dyDescent="0.25">
      <c r="K124" s="74">
        <v>44002</v>
      </c>
      <c r="L124" s="47">
        <v>93.985600000000005</v>
      </c>
    </row>
    <row r="125" spans="11:12" x14ac:dyDescent="0.25">
      <c r="K125" s="74">
        <v>44009</v>
      </c>
      <c r="L125" s="47">
        <v>93.120900000000006</v>
      </c>
    </row>
    <row r="126" spans="11:12" x14ac:dyDescent="0.25">
      <c r="K126" s="74">
        <v>44016</v>
      </c>
      <c r="L126" s="47">
        <v>94.056899999999999</v>
      </c>
    </row>
    <row r="127" spans="11:12" x14ac:dyDescent="0.25">
      <c r="K127" s="74">
        <v>44023</v>
      </c>
      <c r="L127" s="47">
        <v>95.488100000000003</v>
      </c>
    </row>
    <row r="128" spans="11:12" x14ac:dyDescent="0.25">
      <c r="K128" s="74">
        <v>44030</v>
      </c>
      <c r="L128" s="47">
        <v>95.7303</v>
      </c>
    </row>
    <row r="129" spans="1:12" x14ac:dyDescent="0.25">
      <c r="K129" s="74">
        <v>44037</v>
      </c>
      <c r="L129" s="47">
        <v>95.711200000000005</v>
      </c>
    </row>
    <row r="130" spans="1:12" x14ac:dyDescent="0.25">
      <c r="K130" s="74">
        <v>44044</v>
      </c>
      <c r="L130" s="47">
        <v>95.613500000000002</v>
      </c>
    </row>
    <row r="131" spans="1:12" x14ac:dyDescent="0.25">
      <c r="K131" s="74">
        <v>44051</v>
      </c>
      <c r="L131" s="47">
        <v>94.814099999999996</v>
      </c>
    </row>
    <row r="132" spans="1:12" x14ac:dyDescent="0.25">
      <c r="K132" s="74">
        <v>44058</v>
      </c>
      <c r="L132" s="47">
        <v>94.159899999999993</v>
      </c>
    </row>
    <row r="133" spans="1:12" x14ac:dyDescent="0.25">
      <c r="K133" s="74">
        <v>44065</v>
      </c>
      <c r="L133" s="47">
        <v>93.946700000000007</v>
      </c>
    </row>
    <row r="134" spans="1:12" x14ac:dyDescent="0.25">
      <c r="K134" s="74">
        <v>44072</v>
      </c>
      <c r="L134" s="47">
        <v>94.426599999999993</v>
      </c>
    </row>
    <row r="135" spans="1:12" x14ac:dyDescent="0.25">
      <c r="K135" s="74">
        <v>44079</v>
      </c>
      <c r="L135" s="47">
        <v>92.765699999999995</v>
      </c>
    </row>
    <row r="136" spans="1:12" x14ac:dyDescent="0.25">
      <c r="K136" s="74">
        <v>44086</v>
      </c>
      <c r="L136" s="47">
        <v>92.461399999999998</v>
      </c>
    </row>
    <row r="137" spans="1:12" x14ac:dyDescent="0.25">
      <c r="K137" s="74">
        <v>44093</v>
      </c>
      <c r="L137" s="47">
        <v>92.371600000000001</v>
      </c>
    </row>
    <row r="138" spans="1:12" x14ac:dyDescent="0.25">
      <c r="K138" s="74">
        <v>44100</v>
      </c>
      <c r="L138" s="47">
        <v>94.539500000000004</v>
      </c>
    </row>
    <row r="139" spans="1:12" x14ac:dyDescent="0.25">
      <c r="K139" s="74">
        <v>44107</v>
      </c>
      <c r="L139" s="47">
        <v>93.473500000000001</v>
      </c>
    </row>
    <row r="140" spans="1:12" x14ac:dyDescent="0.25">
      <c r="A140" s="25"/>
      <c r="B140" s="24"/>
      <c r="K140" s="74">
        <v>44114</v>
      </c>
      <c r="L140" s="47">
        <v>93.277500000000003</v>
      </c>
    </row>
    <row r="141" spans="1:12" x14ac:dyDescent="0.25">
      <c r="A141" s="25"/>
      <c r="B141" s="24"/>
      <c r="K141" s="74">
        <v>44121</v>
      </c>
      <c r="L141" s="47">
        <v>93.8005</v>
      </c>
    </row>
    <row r="142" spans="1:12" x14ac:dyDescent="0.25">
      <c r="K142" s="74">
        <v>44128</v>
      </c>
      <c r="L142" s="47">
        <v>93.419799999999995</v>
      </c>
    </row>
    <row r="143" spans="1:12" x14ac:dyDescent="0.25">
      <c r="K143" s="74">
        <v>44135</v>
      </c>
      <c r="L143" s="47">
        <v>92.842799999999997</v>
      </c>
    </row>
    <row r="144" spans="1:12" x14ac:dyDescent="0.25">
      <c r="K144" s="74">
        <v>44142</v>
      </c>
      <c r="L144" s="47">
        <v>92.992999999999995</v>
      </c>
    </row>
    <row r="145" spans="11:12" x14ac:dyDescent="0.25">
      <c r="K145" s="74">
        <v>44149</v>
      </c>
      <c r="L145" s="47">
        <v>92.491</v>
      </c>
    </row>
    <row r="146" spans="11:12" x14ac:dyDescent="0.25">
      <c r="K146" s="74">
        <v>44156</v>
      </c>
      <c r="L146" s="47">
        <v>92.686899999999994</v>
      </c>
    </row>
    <row r="147" spans="11:12" x14ac:dyDescent="0.25">
      <c r="K147" s="74">
        <v>44163</v>
      </c>
      <c r="L147" s="47">
        <v>92.665499999999994</v>
      </c>
    </row>
    <row r="148" spans="11:12" x14ac:dyDescent="0.25">
      <c r="K148" s="74">
        <v>44170</v>
      </c>
      <c r="L148" s="47">
        <v>92.312200000000004</v>
      </c>
    </row>
    <row r="149" spans="11:12" x14ac:dyDescent="0.25">
      <c r="K149" s="74">
        <v>44177</v>
      </c>
      <c r="L149" s="47">
        <v>93.389600000000002</v>
      </c>
    </row>
    <row r="150" spans="11:12" x14ac:dyDescent="0.25">
      <c r="K150" s="74">
        <v>44184</v>
      </c>
      <c r="L150" s="47">
        <v>92.906099999999995</v>
      </c>
    </row>
    <row r="151" spans="11:12" x14ac:dyDescent="0.25">
      <c r="K151" s="74">
        <v>44191</v>
      </c>
      <c r="L151" s="47">
        <v>90.417199999999994</v>
      </c>
    </row>
    <row r="152" spans="11:12" x14ac:dyDescent="0.25">
      <c r="K152" s="74">
        <v>44198</v>
      </c>
      <c r="L152" s="47">
        <v>89.363</v>
      </c>
    </row>
    <row r="153" spans="11:12" x14ac:dyDescent="0.25">
      <c r="K153" s="74">
        <v>44205</v>
      </c>
      <c r="L153" s="47">
        <v>90.801500000000004</v>
      </c>
    </row>
    <row r="154" spans="11:12" x14ac:dyDescent="0.25">
      <c r="K154" s="74">
        <v>44212</v>
      </c>
      <c r="L154" s="47">
        <v>91.165700000000001</v>
      </c>
    </row>
    <row r="155" spans="11:12" x14ac:dyDescent="0.25">
      <c r="K155" s="74">
        <v>44219</v>
      </c>
      <c r="L155" s="47">
        <v>91.701999999999998</v>
      </c>
    </row>
    <row r="156" spans="11:12" x14ac:dyDescent="0.25">
      <c r="K156" s="74">
        <v>44226</v>
      </c>
      <c r="L156" s="47">
        <v>92.450900000000004</v>
      </c>
    </row>
    <row r="157" spans="11:12" x14ac:dyDescent="0.25">
      <c r="K157" s="74">
        <v>44233</v>
      </c>
      <c r="L157" s="47">
        <v>91.353700000000003</v>
      </c>
    </row>
    <row r="158" spans="11:12" x14ac:dyDescent="0.25">
      <c r="K158" s="74">
        <v>44240</v>
      </c>
      <c r="L158" s="47">
        <v>92.395200000000003</v>
      </c>
    </row>
    <row r="159" spans="11:12" x14ac:dyDescent="0.25">
      <c r="K159" s="74">
        <v>44247</v>
      </c>
      <c r="L159" s="47">
        <v>91.307400000000001</v>
      </c>
    </row>
    <row r="160" spans="11:12" x14ac:dyDescent="0.25">
      <c r="K160" s="74">
        <v>44254</v>
      </c>
      <c r="L160" s="47">
        <v>92.593999999999994</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100.8817</v>
      </c>
    </row>
    <row r="260" spans="11:12" x14ac:dyDescent="0.25">
      <c r="K260" s="74">
        <v>43918</v>
      </c>
      <c r="L260" s="47">
        <v>103.38939999999999</v>
      </c>
    </row>
    <row r="261" spans="11:12" x14ac:dyDescent="0.25">
      <c r="K261" s="74">
        <v>43925</v>
      </c>
      <c r="L261" s="47">
        <v>102.88</v>
      </c>
    </row>
    <row r="262" spans="11:12" x14ac:dyDescent="0.25">
      <c r="K262" s="74">
        <v>43932</v>
      </c>
      <c r="L262" s="47">
        <v>98.142799999999994</v>
      </c>
    </row>
    <row r="263" spans="11:12" x14ac:dyDescent="0.25">
      <c r="K263" s="74">
        <v>43939</v>
      </c>
      <c r="L263" s="47">
        <v>98.120500000000007</v>
      </c>
    </row>
    <row r="264" spans="11:12" x14ac:dyDescent="0.25">
      <c r="K264" s="74">
        <v>43946</v>
      </c>
      <c r="L264" s="47">
        <v>98.953100000000006</v>
      </c>
    </row>
    <row r="265" spans="11:12" x14ac:dyDescent="0.25">
      <c r="K265" s="74">
        <v>43953</v>
      </c>
      <c r="L265" s="47">
        <v>98.492500000000007</v>
      </c>
    </row>
    <row r="266" spans="11:12" x14ac:dyDescent="0.25">
      <c r="K266" s="74">
        <v>43960</v>
      </c>
      <c r="L266" s="47">
        <v>87.882599999999996</v>
      </c>
    </row>
    <row r="267" spans="11:12" x14ac:dyDescent="0.25">
      <c r="K267" s="74">
        <v>43967</v>
      </c>
      <c r="L267" s="47">
        <v>87.553399999999996</v>
      </c>
    </row>
    <row r="268" spans="11:12" x14ac:dyDescent="0.25">
      <c r="K268" s="74">
        <v>43974</v>
      </c>
      <c r="L268" s="47">
        <v>87.904399999999995</v>
      </c>
    </row>
    <row r="269" spans="11:12" x14ac:dyDescent="0.25">
      <c r="K269" s="74">
        <v>43981</v>
      </c>
      <c r="L269" s="47">
        <v>88.320899999999995</v>
      </c>
    </row>
    <row r="270" spans="11:12" x14ac:dyDescent="0.25">
      <c r="K270" s="74">
        <v>43988</v>
      </c>
      <c r="L270" s="47">
        <v>95.689599999999999</v>
      </c>
    </row>
    <row r="271" spans="11:12" x14ac:dyDescent="0.25">
      <c r="K271" s="74">
        <v>43995</v>
      </c>
      <c r="L271" s="47">
        <v>98.352000000000004</v>
      </c>
    </row>
    <row r="272" spans="11:12" x14ac:dyDescent="0.25">
      <c r="K272" s="74">
        <v>44002</v>
      </c>
      <c r="L272" s="47">
        <v>99.857799999999997</v>
      </c>
    </row>
    <row r="273" spans="11:12" x14ac:dyDescent="0.25">
      <c r="K273" s="74">
        <v>44009</v>
      </c>
      <c r="L273" s="47">
        <v>98.927499999999995</v>
      </c>
    </row>
    <row r="274" spans="11:12" x14ac:dyDescent="0.25">
      <c r="K274" s="74">
        <v>44016</v>
      </c>
      <c r="L274" s="47">
        <v>97.140100000000004</v>
      </c>
    </row>
    <row r="275" spans="11:12" x14ac:dyDescent="0.25">
      <c r="K275" s="74">
        <v>44023</v>
      </c>
      <c r="L275" s="47">
        <v>93.495400000000004</v>
      </c>
    </row>
    <row r="276" spans="11:12" x14ac:dyDescent="0.25">
      <c r="K276" s="74">
        <v>44030</v>
      </c>
      <c r="L276" s="47">
        <v>93.709199999999996</v>
      </c>
    </row>
    <row r="277" spans="11:12" x14ac:dyDescent="0.25">
      <c r="K277" s="74">
        <v>44037</v>
      </c>
      <c r="L277" s="47">
        <v>93.691000000000003</v>
      </c>
    </row>
    <row r="278" spans="11:12" x14ac:dyDescent="0.25">
      <c r="K278" s="74">
        <v>44044</v>
      </c>
      <c r="L278" s="47">
        <v>97.149500000000003</v>
      </c>
    </row>
    <row r="279" spans="11:12" x14ac:dyDescent="0.25">
      <c r="K279" s="74">
        <v>44051</v>
      </c>
      <c r="L279" s="47">
        <v>103.15130000000001</v>
      </c>
    </row>
    <row r="280" spans="11:12" x14ac:dyDescent="0.25">
      <c r="K280" s="74">
        <v>44058</v>
      </c>
      <c r="L280" s="47">
        <v>104.39879999999999</v>
      </c>
    </row>
    <row r="281" spans="11:12" x14ac:dyDescent="0.25">
      <c r="K281" s="74">
        <v>44065</v>
      </c>
      <c r="L281" s="47">
        <v>102.21080000000001</v>
      </c>
    </row>
    <row r="282" spans="11:12" x14ac:dyDescent="0.25">
      <c r="K282" s="74">
        <v>44072</v>
      </c>
      <c r="L282" s="47">
        <v>101.312</v>
      </c>
    </row>
    <row r="283" spans="11:12" x14ac:dyDescent="0.25">
      <c r="K283" s="74">
        <v>44079</v>
      </c>
      <c r="L283" s="47">
        <v>109.7668</v>
      </c>
    </row>
    <row r="284" spans="11:12" x14ac:dyDescent="0.25">
      <c r="K284" s="74">
        <v>44086</v>
      </c>
      <c r="L284" s="47">
        <v>110.33669999999999</v>
      </c>
    </row>
    <row r="285" spans="11:12" x14ac:dyDescent="0.25">
      <c r="K285" s="74">
        <v>44093</v>
      </c>
      <c r="L285" s="47">
        <v>108.5663</v>
      </c>
    </row>
    <row r="286" spans="11:12" x14ac:dyDescent="0.25">
      <c r="K286" s="74">
        <v>44100</v>
      </c>
      <c r="L286" s="47">
        <v>97.507099999999994</v>
      </c>
    </row>
    <row r="287" spans="11:12" x14ac:dyDescent="0.25">
      <c r="K287" s="74">
        <v>44107</v>
      </c>
      <c r="L287" s="47">
        <v>97.052000000000007</v>
      </c>
    </row>
    <row r="288" spans="11:12" x14ac:dyDescent="0.25">
      <c r="K288" s="74">
        <v>44114</v>
      </c>
      <c r="L288" s="47">
        <v>95.233000000000004</v>
      </c>
    </row>
    <row r="289" spans="11:12" x14ac:dyDescent="0.25">
      <c r="K289" s="74">
        <v>44121</v>
      </c>
      <c r="L289" s="47">
        <v>98.617500000000007</v>
      </c>
    </row>
    <row r="290" spans="11:12" x14ac:dyDescent="0.25">
      <c r="K290" s="74">
        <v>44128</v>
      </c>
      <c r="L290" s="47">
        <v>95.428200000000004</v>
      </c>
    </row>
    <row r="291" spans="11:12" x14ac:dyDescent="0.25">
      <c r="K291" s="74">
        <v>44135</v>
      </c>
      <c r="L291" s="47">
        <v>96.031400000000005</v>
      </c>
    </row>
    <row r="292" spans="11:12" x14ac:dyDescent="0.25">
      <c r="K292" s="74">
        <v>44142</v>
      </c>
      <c r="L292" s="47">
        <v>96.450100000000006</v>
      </c>
    </row>
    <row r="293" spans="11:12" x14ac:dyDescent="0.25">
      <c r="K293" s="74">
        <v>44149</v>
      </c>
      <c r="L293" s="47">
        <v>95.461299999999994</v>
      </c>
    </row>
    <row r="294" spans="11:12" x14ac:dyDescent="0.25">
      <c r="K294" s="74">
        <v>44156</v>
      </c>
      <c r="L294" s="47">
        <v>96.236999999999995</v>
      </c>
    </row>
    <row r="295" spans="11:12" x14ac:dyDescent="0.25">
      <c r="K295" s="74">
        <v>44163</v>
      </c>
      <c r="L295" s="47">
        <v>96.300399999999996</v>
      </c>
    </row>
    <row r="296" spans="11:12" x14ac:dyDescent="0.25">
      <c r="K296" s="74">
        <v>44170</v>
      </c>
      <c r="L296" s="47">
        <v>95.537700000000001</v>
      </c>
    </row>
    <row r="297" spans="11:12" x14ac:dyDescent="0.25">
      <c r="K297" s="74">
        <v>44177</v>
      </c>
      <c r="L297" s="47">
        <v>96.749799999999993</v>
      </c>
    </row>
    <row r="298" spans="11:12" x14ac:dyDescent="0.25">
      <c r="K298" s="74">
        <v>44184</v>
      </c>
      <c r="L298" s="47">
        <v>97.790999999999997</v>
      </c>
    </row>
    <row r="299" spans="11:12" x14ac:dyDescent="0.25">
      <c r="K299" s="74">
        <v>44191</v>
      </c>
      <c r="L299" s="47">
        <v>93.588200000000001</v>
      </c>
    </row>
    <row r="300" spans="11:12" x14ac:dyDescent="0.25">
      <c r="K300" s="74">
        <v>44198</v>
      </c>
      <c r="L300" s="47">
        <v>92.831100000000006</v>
      </c>
    </row>
    <row r="301" spans="11:12" x14ac:dyDescent="0.25">
      <c r="K301" s="74">
        <v>44205</v>
      </c>
      <c r="L301" s="47">
        <v>94.989199999999997</v>
      </c>
    </row>
    <row r="302" spans="11:12" x14ac:dyDescent="0.25">
      <c r="K302" s="74">
        <v>44212</v>
      </c>
      <c r="L302" s="47">
        <v>95.208699999999993</v>
      </c>
    </row>
    <row r="303" spans="11:12" x14ac:dyDescent="0.25">
      <c r="K303" s="74">
        <v>44219</v>
      </c>
      <c r="L303" s="47">
        <v>96.210899999999995</v>
      </c>
    </row>
    <row r="304" spans="11:12" x14ac:dyDescent="0.25">
      <c r="K304" s="74">
        <v>44226</v>
      </c>
      <c r="L304" s="47">
        <v>98.581299999999999</v>
      </c>
    </row>
    <row r="305" spans="11:12" x14ac:dyDescent="0.25">
      <c r="K305" s="74">
        <v>44233</v>
      </c>
      <c r="L305" s="47">
        <v>98.637799999999999</v>
      </c>
    </row>
    <row r="306" spans="11:12" x14ac:dyDescent="0.25">
      <c r="K306" s="74">
        <v>44240</v>
      </c>
      <c r="L306" s="47">
        <v>100.54689999999999</v>
      </c>
    </row>
    <row r="307" spans="11:12" x14ac:dyDescent="0.25">
      <c r="K307" s="74">
        <v>44247</v>
      </c>
      <c r="L307" s="47">
        <v>99.231399999999994</v>
      </c>
    </row>
    <row r="308" spans="11:12" x14ac:dyDescent="0.25">
      <c r="K308" s="74">
        <v>44254</v>
      </c>
      <c r="L308" s="47">
        <v>103.2885</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headerFooter>
    <oddFooter>&amp;C&amp;1#&amp;"Calibri"&amp;10&amp;KFF0000OFFICIAL: Census and Statistics Act</oddFooter>
  </headerFooter>
  <rowBreaks count="1" manualBreakCount="1">
    <brk id="90"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1EDBF-6063-4029-94A9-5A6CB483BF6D}">
  <sheetPr codeName="Sheet14">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29</v>
      </c>
    </row>
    <row r="2" spans="1:12" ht="19.5" customHeight="1" x14ac:dyDescent="0.3">
      <c r="A2" s="7" t="str">
        <f>"Weekly Payroll Jobs and Wages in Australia - " &amp;$L$1</f>
        <v>Weekly Payroll Jobs and Wages in Australia - Financial and insurance services</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Financial and insurance services</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6.4572027187070447E-2</v>
      </c>
      <c r="C11" s="32">
        <v>1.1451427770924116E-2</v>
      </c>
      <c r="D11" s="32">
        <v>6.326320948133235E-3</v>
      </c>
      <c r="E11" s="32">
        <v>-2.6747379631186785E-3</v>
      </c>
      <c r="F11" s="32">
        <v>-4.3295231582610727E-3</v>
      </c>
      <c r="G11" s="32">
        <v>3.312136970707602E-2</v>
      </c>
      <c r="H11" s="32">
        <v>2.7266738236106924E-3</v>
      </c>
      <c r="I11" s="68">
        <v>-5.6316686029627139E-3</v>
      </c>
      <c r="J11" s="46"/>
      <c r="K11" s="46"/>
      <c r="L11" s="47"/>
    </row>
    <row r="12" spans="1:12" x14ac:dyDescent="0.25">
      <c r="A12" s="69" t="s">
        <v>6</v>
      </c>
      <c r="B12" s="32">
        <v>6.1282257197957213E-2</v>
      </c>
      <c r="C12" s="32">
        <v>1.0043489727704635E-2</v>
      </c>
      <c r="D12" s="32">
        <v>6.6895016361783188E-3</v>
      </c>
      <c r="E12" s="32">
        <v>-2.4829564305360874E-3</v>
      </c>
      <c r="F12" s="32">
        <v>-5.6717420771753346E-2</v>
      </c>
      <c r="G12" s="32">
        <v>3.5366467028939086E-2</v>
      </c>
      <c r="H12" s="32">
        <v>5.1726172964858819E-3</v>
      </c>
      <c r="I12" s="68">
        <v>-3.6880673961278143E-3</v>
      </c>
      <c r="J12" s="46"/>
      <c r="K12" s="46"/>
      <c r="L12" s="47"/>
    </row>
    <row r="13" spans="1:12" ht="15" customHeight="1" x14ac:dyDescent="0.25">
      <c r="A13" s="69" t="s">
        <v>5</v>
      </c>
      <c r="B13" s="32">
        <v>5.1810518943219197E-2</v>
      </c>
      <c r="C13" s="32">
        <v>1.2145062695924747E-2</v>
      </c>
      <c r="D13" s="32">
        <v>6.5679191314582663E-3</v>
      </c>
      <c r="E13" s="32">
        <v>-3.4330363730979974E-3</v>
      </c>
      <c r="F13" s="32">
        <v>4.0968025733486568E-2</v>
      </c>
      <c r="G13" s="32">
        <v>3.2500905095074417E-2</v>
      </c>
      <c r="H13" s="32">
        <v>-6.7720635626189463E-4</v>
      </c>
      <c r="I13" s="68">
        <v>-8.0041898491255425E-3</v>
      </c>
      <c r="J13" s="46"/>
      <c r="K13" s="46"/>
      <c r="L13" s="47"/>
    </row>
    <row r="14" spans="1:12" ht="15" customHeight="1" x14ac:dyDescent="0.25">
      <c r="A14" s="69" t="s">
        <v>44</v>
      </c>
      <c r="B14" s="32">
        <v>7.1490748929234238E-2</v>
      </c>
      <c r="C14" s="32">
        <v>1.4677000886728742E-2</v>
      </c>
      <c r="D14" s="32">
        <v>8.0392828594268995E-3</v>
      </c>
      <c r="E14" s="32">
        <v>-2.554673262171292E-3</v>
      </c>
      <c r="F14" s="32">
        <v>4.5333746622760351E-2</v>
      </c>
      <c r="G14" s="32">
        <v>3.0033761255899405E-2</v>
      </c>
      <c r="H14" s="32">
        <v>5.1053620417909062E-3</v>
      </c>
      <c r="I14" s="68">
        <v>-9.9901312836402356E-3</v>
      </c>
      <c r="J14" s="46"/>
      <c r="K14" s="46"/>
      <c r="L14" s="47"/>
    </row>
    <row r="15" spans="1:12" ht="15" customHeight="1" x14ac:dyDescent="0.25">
      <c r="A15" s="69" t="s">
        <v>4</v>
      </c>
      <c r="B15" s="32">
        <v>7.6734548688305759E-2</v>
      </c>
      <c r="C15" s="32">
        <v>9.4526658051605761E-3</v>
      </c>
      <c r="D15" s="32">
        <v>1.3132649685740905E-3</v>
      </c>
      <c r="E15" s="32">
        <v>-8.2630970087593791E-4</v>
      </c>
      <c r="F15" s="32">
        <v>5.5156063892420004E-2</v>
      </c>
      <c r="G15" s="32">
        <v>2.1942169248038823E-2</v>
      </c>
      <c r="H15" s="32">
        <v>-3.0609425042690264E-3</v>
      </c>
      <c r="I15" s="68">
        <v>-7.719266190151286E-3</v>
      </c>
      <c r="J15" s="46"/>
      <c r="K15" s="64"/>
      <c r="L15" s="47"/>
    </row>
    <row r="16" spans="1:12" ht="15" customHeight="1" x14ac:dyDescent="0.25">
      <c r="A16" s="69" t="s">
        <v>3</v>
      </c>
      <c r="B16" s="32">
        <v>0.12346551374721337</v>
      </c>
      <c r="C16" s="32">
        <v>1.2521156773211528E-2</v>
      </c>
      <c r="D16" s="32">
        <v>5.6636633004776282E-3</v>
      </c>
      <c r="E16" s="32">
        <v>-3.1045603882207118E-3</v>
      </c>
      <c r="F16" s="32">
        <v>0.12394059176742678</v>
      </c>
      <c r="G16" s="32">
        <v>3.4928735906060382E-2</v>
      </c>
      <c r="H16" s="32">
        <v>1.2976526469334893E-3</v>
      </c>
      <c r="I16" s="68">
        <v>-2.6237346661752703E-3</v>
      </c>
      <c r="J16" s="46"/>
      <c r="K16" s="46"/>
      <c r="L16" s="47"/>
    </row>
    <row r="17" spans="1:12" ht="15" customHeight="1" x14ac:dyDescent="0.25">
      <c r="A17" s="69" t="s">
        <v>43</v>
      </c>
      <c r="B17" s="32">
        <v>1.422832273183805E-2</v>
      </c>
      <c r="C17" s="32">
        <v>-3.9454216669406739E-3</v>
      </c>
      <c r="D17" s="32">
        <v>0</v>
      </c>
      <c r="E17" s="32">
        <v>0</v>
      </c>
      <c r="F17" s="32">
        <v>-5.2238072863889928E-2</v>
      </c>
      <c r="G17" s="32">
        <v>1.279858442345061E-2</v>
      </c>
      <c r="H17" s="32">
        <v>-7.5578362716069991E-3</v>
      </c>
      <c r="I17" s="68">
        <v>0</v>
      </c>
      <c r="J17" s="46"/>
      <c r="K17" s="46"/>
      <c r="L17" s="47"/>
    </row>
    <row r="18" spans="1:12" ht="15" customHeight="1" x14ac:dyDescent="0.25">
      <c r="A18" s="69" t="s">
        <v>2</v>
      </c>
      <c r="B18" s="32">
        <v>7.7609289617486255E-2</v>
      </c>
      <c r="C18" s="32">
        <v>3.7225509533201695E-2</v>
      </c>
      <c r="D18" s="32">
        <v>4.8535031847132259E-3</v>
      </c>
      <c r="E18" s="32">
        <v>1.9144862795150708E-3</v>
      </c>
      <c r="F18" s="32">
        <v>-3.4045012611684689E-2</v>
      </c>
      <c r="G18" s="32">
        <v>7.5923409548966481E-2</v>
      </c>
      <c r="H18" s="32">
        <v>2.7687312663442487E-3</v>
      </c>
      <c r="I18" s="68">
        <v>2.3736470418502797E-3</v>
      </c>
      <c r="J18" s="46"/>
      <c r="K18" s="46"/>
      <c r="L18" s="47"/>
    </row>
    <row r="19" spans="1:12" x14ac:dyDescent="0.25">
      <c r="A19" s="70" t="s">
        <v>1</v>
      </c>
      <c r="B19" s="32">
        <v>7.3771808363334301E-2</v>
      </c>
      <c r="C19" s="32">
        <v>2.3598204857444571E-2</v>
      </c>
      <c r="D19" s="32">
        <v>1.3920454545455208E-3</v>
      </c>
      <c r="E19" s="32">
        <v>-2.8328611898017497E-3</v>
      </c>
      <c r="F19" s="32">
        <v>7.8345465187539931E-2</v>
      </c>
      <c r="G19" s="32">
        <v>1.5800845443060263E-2</v>
      </c>
      <c r="H19" s="32">
        <v>-5.5014405738108563E-3</v>
      </c>
      <c r="I19" s="68">
        <v>2.6684431857020297E-3</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5.5674340707411618E-2</v>
      </c>
      <c r="C21" s="32">
        <v>8.7963883049875236E-3</v>
      </c>
      <c r="D21" s="32">
        <v>6.5459416172517493E-3</v>
      </c>
      <c r="E21" s="32">
        <v>-2.8329150505741474E-3</v>
      </c>
      <c r="F21" s="32">
        <v>-4.1404756383515595E-2</v>
      </c>
      <c r="G21" s="32">
        <v>2.3359181435292253E-2</v>
      </c>
      <c r="H21" s="32">
        <v>3.6014262478907266E-3</v>
      </c>
      <c r="I21" s="68">
        <v>-6.1383423138392512E-3</v>
      </c>
      <c r="J21" s="46"/>
      <c r="K21" s="46"/>
      <c r="L21" s="46"/>
    </row>
    <row r="22" spans="1:12" x14ac:dyDescent="0.25">
      <c r="A22" s="69" t="s">
        <v>13</v>
      </c>
      <c r="B22" s="32">
        <v>5.2907442734674071E-2</v>
      </c>
      <c r="C22" s="32">
        <v>1.2337820359713092E-2</v>
      </c>
      <c r="D22" s="32">
        <v>5.2570459406968695E-3</v>
      </c>
      <c r="E22" s="32">
        <v>-2.5086597864514282E-3</v>
      </c>
      <c r="F22" s="32">
        <v>4.0387608065396208E-2</v>
      </c>
      <c r="G22" s="32">
        <v>4.5543130636656048E-2</v>
      </c>
      <c r="H22" s="32">
        <v>1.5000260076465377E-3</v>
      </c>
      <c r="I22" s="68">
        <v>-4.8290225363695205E-3</v>
      </c>
      <c r="J22" s="46"/>
      <c r="K22" s="52" t="s">
        <v>12</v>
      </c>
      <c r="L22" s="46" t="s">
        <v>60</v>
      </c>
    </row>
    <row r="23" spans="1:12" x14ac:dyDescent="0.25">
      <c r="A23" s="70" t="s">
        <v>69</v>
      </c>
      <c r="B23" s="32">
        <v>0.35126609092390404</v>
      </c>
      <c r="C23" s="32">
        <v>2.6962229102167168E-2</v>
      </c>
      <c r="D23" s="32">
        <v>4.4949596774193523E-2</v>
      </c>
      <c r="E23" s="32">
        <v>-1.2566878188378761E-2</v>
      </c>
      <c r="F23" s="32">
        <v>0.24720435960111709</v>
      </c>
      <c r="G23" s="32">
        <v>-9.8897267276981671E-3</v>
      </c>
      <c r="H23" s="32">
        <v>3.2321386246323414E-2</v>
      </c>
      <c r="I23" s="68">
        <v>-3.6858743448721087E-3</v>
      </c>
      <c r="J23" s="46"/>
      <c r="K23" s="49"/>
      <c r="L23" s="46" t="s">
        <v>9</v>
      </c>
    </row>
    <row r="24" spans="1:12" x14ac:dyDescent="0.25">
      <c r="A24" s="69" t="s">
        <v>46</v>
      </c>
      <c r="B24" s="32">
        <v>5.1615662082414637E-2</v>
      </c>
      <c r="C24" s="32">
        <v>1.5628469785935017E-2</v>
      </c>
      <c r="D24" s="32">
        <v>5.9573508254284757E-3</v>
      </c>
      <c r="E24" s="32">
        <v>-3.1690312515231245E-4</v>
      </c>
      <c r="F24" s="32">
        <v>3.8683535244109057E-2</v>
      </c>
      <c r="G24" s="32">
        <v>4.7046434298702922E-2</v>
      </c>
      <c r="H24" s="32">
        <v>6.889368108768279E-3</v>
      </c>
      <c r="I24" s="68">
        <v>8.3330888219168564E-4</v>
      </c>
      <c r="J24" s="46"/>
      <c r="K24" s="46" t="s">
        <v>69</v>
      </c>
      <c r="L24" s="47">
        <v>131.58000000000001</v>
      </c>
    </row>
    <row r="25" spans="1:12" x14ac:dyDescent="0.25">
      <c r="A25" s="69" t="s">
        <v>47</v>
      </c>
      <c r="B25" s="32">
        <v>5.3767107989247886E-2</v>
      </c>
      <c r="C25" s="32">
        <v>1.3256213526083416E-2</v>
      </c>
      <c r="D25" s="32">
        <v>5.7112194117949766E-3</v>
      </c>
      <c r="E25" s="32">
        <v>-1.6511822464885251E-3</v>
      </c>
      <c r="F25" s="32">
        <v>-5.2512767189560883E-3</v>
      </c>
      <c r="G25" s="32">
        <v>3.2427228588957302E-2</v>
      </c>
      <c r="H25" s="32">
        <v>2.5351116758420833E-3</v>
      </c>
      <c r="I25" s="68">
        <v>-5.914101177148301E-3</v>
      </c>
      <c r="J25" s="46"/>
      <c r="K25" s="46" t="s">
        <v>46</v>
      </c>
      <c r="L25" s="47">
        <v>103.54</v>
      </c>
    </row>
    <row r="26" spans="1:12" x14ac:dyDescent="0.25">
      <c r="A26" s="69" t="s">
        <v>48</v>
      </c>
      <c r="B26" s="32">
        <v>6.9843963736191172E-2</v>
      </c>
      <c r="C26" s="32">
        <v>1.0942795760271684E-2</v>
      </c>
      <c r="D26" s="32">
        <v>5.6713519265729762E-3</v>
      </c>
      <c r="E26" s="32">
        <v>-2.1237998318658358E-3</v>
      </c>
      <c r="F26" s="32">
        <v>-3.2194364288084421E-2</v>
      </c>
      <c r="G26" s="32">
        <v>2.8359265244963572E-2</v>
      </c>
      <c r="H26" s="32">
        <v>1.9035506022331283E-3</v>
      </c>
      <c r="I26" s="68">
        <v>-6.3303277278308201E-3</v>
      </c>
      <c r="J26" s="46"/>
      <c r="K26" s="46" t="s">
        <v>47</v>
      </c>
      <c r="L26" s="47">
        <v>104</v>
      </c>
    </row>
    <row r="27" spans="1:12" ht="17.25" customHeight="1" x14ac:dyDescent="0.25">
      <c r="A27" s="69" t="s">
        <v>49</v>
      </c>
      <c r="B27" s="32">
        <v>8.2864989104802778E-2</v>
      </c>
      <c r="C27" s="32">
        <v>1.0925456318796156E-2</v>
      </c>
      <c r="D27" s="32">
        <v>5.5174898830312458E-3</v>
      </c>
      <c r="E27" s="32">
        <v>-3.535325636634834E-3</v>
      </c>
      <c r="F27" s="32">
        <v>4.687177344793847E-3</v>
      </c>
      <c r="G27" s="32">
        <v>3.5821881659540589E-2</v>
      </c>
      <c r="H27" s="32">
        <v>3.2516818571786121E-3</v>
      </c>
      <c r="I27" s="68">
        <v>-7.9241376950772713E-3</v>
      </c>
      <c r="J27" s="59"/>
      <c r="K27" s="50" t="s">
        <v>48</v>
      </c>
      <c r="L27" s="47">
        <v>105.83</v>
      </c>
    </row>
    <row r="28" spans="1:12" x14ac:dyDescent="0.25">
      <c r="A28" s="69" t="s">
        <v>50</v>
      </c>
      <c r="B28" s="32">
        <v>9.6460450729120684E-2</v>
      </c>
      <c r="C28" s="32">
        <v>1.1326676176890205E-2</v>
      </c>
      <c r="D28" s="32">
        <v>6.2819368967474976E-3</v>
      </c>
      <c r="E28" s="32">
        <v>-7.0870580655553184E-3</v>
      </c>
      <c r="F28" s="32">
        <v>6.2368631020780718E-2</v>
      </c>
      <c r="G28" s="32">
        <v>4.1859037675559874E-2</v>
      </c>
      <c r="H28" s="32">
        <v>-6.6578304979869607E-4</v>
      </c>
      <c r="I28" s="68">
        <v>-5.6365492107606219E-3</v>
      </c>
      <c r="J28" s="54"/>
      <c r="K28" s="41" t="s">
        <v>49</v>
      </c>
      <c r="L28" s="47">
        <v>107.12</v>
      </c>
    </row>
    <row r="29" spans="1:12" ht="15.75" thickBot="1" x14ac:dyDescent="0.3">
      <c r="A29" s="71" t="s">
        <v>51</v>
      </c>
      <c r="B29" s="72">
        <v>0.1312562046582666</v>
      </c>
      <c r="C29" s="72">
        <v>-5.7852348993288061E-3</v>
      </c>
      <c r="D29" s="72">
        <v>3.9850898000679535E-3</v>
      </c>
      <c r="E29" s="72">
        <v>-5.0573162508429359E-3</v>
      </c>
      <c r="F29" s="72">
        <v>0.13956014224135549</v>
      </c>
      <c r="G29" s="72">
        <v>-3.8711200542735025E-2</v>
      </c>
      <c r="H29" s="72">
        <v>-2.8338849176816394E-2</v>
      </c>
      <c r="I29" s="73">
        <v>2.3797325553318149E-2</v>
      </c>
      <c r="J29" s="54"/>
      <c r="K29" s="41" t="s">
        <v>50</v>
      </c>
      <c r="L29" s="47">
        <v>108.42</v>
      </c>
    </row>
    <row r="30" spans="1:12" x14ac:dyDescent="0.25">
      <c r="A30" s="31" t="s">
        <v>45</v>
      </c>
      <c r="B30" s="29"/>
      <c r="C30" s="29"/>
      <c r="D30" s="29"/>
      <c r="E30" s="29"/>
      <c r="F30" s="29"/>
      <c r="G30" s="29"/>
      <c r="H30" s="29"/>
      <c r="I30" s="29"/>
      <c r="J30" s="54"/>
      <c r="K30" s="41" t="s">
        <v>51</v>
      </c>
      <c r="L30" s="47">
        <v>113.78</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Financial and insurance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129.31</v>
      </c>
    </row>
    <row r="34" spans="1:12" x14ac:dyDescent="0.25">
      <c r="F34" s="23"/>
      <c r="G34" s="23"/>
      <c r="H34" s="23"/>
      <c r="I34" s="23"/>
      <c r="K34" s="46" t="s">
        <v>46</v>
      </c>
      <c r="L34" s="47">
        <v>104.54</v>
      </c>
    </row>
    <row r="35" spans="1:12" x14ac:dyDescent="0.25">
      <c r="B35" s="23"/>
      <c r="C35" s="23"/>
      <c r="D35" s="23"/>
      <c r="E35" s="23"/>
      <c r="F35" s="23"/>
      <c r="G35" s="23"/>
      <c r="H35" s="23"/>
      <c r="I35" s="23"/>
      <c r="K35" s="46" t="s">
        <v>47</v>
      </c>
      <c r="L35" s="47">
        <v>104.78</v>
      </c>
    </row>
    <row r="36" spans="1:12" x14ac:dyDescent="0.25">
      <c r="A36" s="23"/>
      <c r="B36" s="23"/>
      <c r="C36" s="23"/>
      <c r="D36" s="23"/>
      <c r="E36" s="23"/>
      <c r="F36" s="23"/>
      <c r="G36" s="23"/>
      <c r="H36" s="23"/>
      <c r="I36" s="23"/>
      <c r="K36" s="50" t="s">
        <v>48</v>
      </c>
      <c r="L36" s="47">
        <v>106.38</v>
      </c>
    </row>
    <row r="37" spans="1:12" x14ac:dyDescent="0.25">
      <c r="A37" s="23"/>
      <c r="B37" s="23"/>
      <c r="C37" s="23"/>
      <c r="D37" s="23"/>
      <c r="E37" s="23"/>
      <c r="F37" s="23"/>
      <c r="G37" s="23"/>
      <c r="H37" s="23"/>
      <c r="I37" s="23"/>
      <c r="K37" s="41" t="s">
        <v>49</v>
      </c>
      <c r="L37" s="47">
        <v>107.69</v>
      </c>
    </row>
    <row r="38" spans="1:12" x14ac:dyDescent="0.25">
      <c r="A38" s="23"/>
      <c r="B38" s="23"/>
      <c r="C38" s="23"/>
      <c r="D38" s="23"/>
      <c r="E38" s="23"/>
      <c r="F38" s="23"/>
      <c r="G38" s="23"/>
      <c r="H38" s="23"/>
      <c r="I38" s="23"/>
      <c r="K38" s="41" t="s">
        <v>50</v>
      </c>
      <c r="L38" s="47">
        <v>108.96</v>
      </c>
    </row>
    <row r="39" spans="1:12" x14ac:dyDescent="0.25">
      <c r="A39" s="23"/>
      <c r="B39" s="23"/>
      <c r="C39" s="23"/>
      <c r="D39" s="23"/>
      <c r="E39" s="23"/>
      <c r="F39" s="23"/>
      <c r="G39" s="23"/>
      <c r="H39" s="23"/>
      <c r="I39" s="23"/>
      <c r="K39" s="41" t="s">
        <v>51</v>
      </c>
      <c r="L39" s="47">
        <v>112.68</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135.13</v>
      </c>
    </row>
    <row r="43" spans="1:12" x14ac:dyDescent="0.25">
      <c r="K43" s="46" t="s">
        <v>46</v>
      </c>
      <c r="L43" s="47">
        <v>105.16</v>
      </c>
    </row>
    <row r="44" spans="1:12" x14ac:dyDescent="0.25">
      <c r="B44" s="29"/>
      <c r="C44" s="29"/>
      <c r="D44" s="29"/>
      <c r="E44" s="29"/>
      <c r="F44" s="29"/>
      <c r="G44" s="29"/>
      <c r="H44" s="29"/>
      <c r="I44" s="29"/>
      <c r="J44" s="54"/>
      <c r="K44" s="46" t="s">
        <v>47</v>
      </c>
      <c r="L44" s="47">
        <v>105.38</v>
      </c>
    </row>
    <row r="45" spans="1:12" ht="15.4" customHeight="1" x14ac:dyDescent="0.25">
      <c r="A45" s="26" t="str">
        <f>"Indexed number of payroll jobs in "&amp;$L$1&amp;" each week by age group"</f>
        <v>Indexed number of payroll jobs in Financial and insurance services each week by age group</v>
      </c>
      <c r="B45" s="29"/>
      <c r="C45" s="29"/>
      <c r="D45" s="29"/>
      <c r="E45" s="29"/>
      <c r="F45" s="29"/>
      <c r="G45" s="29"/>
      <c r="H45" s="29"/>
      <c r="I45" s="29"/>
      <c r="J45" s="54"/>
      <c r="K45" s="50" t="s">
        <v>48</v>
      </c>
      <c r="L45" s="47">
        <v>106.98</v>
      </c>
    </row>
    <row r="46" spans="1:12" ht="15.4" customHeight="1" x14ac:dyDescent="0.25">
      <c r="B46" s="29"/>
      <c r="C46" s="29"/>
      <c r="D46" s="29"/>
      <c r="E46" s="29"/>
      <c r="F46" s="29"/>
      <c r="G46" s="29"/>
      <c r="H46" s="29"/>
      <c r="I46" s="29"/>
      <c r="J46" s="54"/>
      <c r="K46" s="41" t="s">
        <v>49</v>
      </c>
      <c r="L46" s="47">
        <v>108.29</v>
      </c>
    </row>
    <row r="47" spans="1:12" ht="15.4" customHeight="1" x14ac:dyDescent="0.25">
      <c r="B47" s="29"/>
      <c r="C47" s="29"/>
      <c r="D47" s="29"/>
      <c r="E47" s="29"/>
      <c r="F47" s="29"/>
      <c r="G47" s="29"/>
      <c r="H47" s="29"/>
      <c r="I47" s="29"/>
      <c r="J47" s="54"/>
      <c r="K47" s="41" t="s">
        <v>50</v>
      </c>
      <c r="L47" s="47">
        <v>109.65</v>
      </c>
    </row>
    <row r="48" spans="1:12" ht="15.4" customHeight="1" x14ac:dyDescent="0.25">
      <c r="B48" s="29"/>
      <c r="C48" s="29"/>
      <c r="D48" s="29"/>
      <c r="E48" s="29"/>
      <c r="F48" s="29"/>
      <c r="G48" s="29"/>
      <c r="H48" s="29"/>
      <c r="I48" s="29"/>
      <c r="J48" s="54"/>
      <c r="K48" s="41" t="s">
        <v>51</v>
      </c>
      <c r="L48" s="47">
        <v>113.13</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104.54</v>
      </c>
    </row>
    <row r="54" spans="1:12" ht="15.4" customHeight="1" x14ac:dyDescent="0.25">
      <c r="B54" s="28"/>
      <c r="C54" s="28"/>
      <c r="D54" s="28"/>
      <c r="E54" s="28"/>
      <c r="F54" s="28"/>
      <c r="G54" s="28"/>
      <c r="H54" s="28"/>
      <c r="I54" s="28"/>
      <c r="J54" s="54"/>
      <c r="K54" s="46" t="s">
        <v>5</v>
      </c>
      <c r="L54" s="47">
        <v>103.06</v>
      </c>
    </row>
    <row r="55" spans="1:12" ht="15.4" customHeight="1" x14ac:dyDescent="0.25">
      <c r="B55" s="4"/>
      <c r="C55" s="4"/>
      <c r="D55" s="5"/>
      <c r="E55" s="2"/>
      <c r="F55" s="28"/>
      <c r="G55" s="28"/>
      <c r="H55" s="28"/>
      <c r="I55" s="28"/>
      <c r="J55" s="54"/>
      <c r="K55" s="46" t="s">
        <v>44</v>
      </c>
      <c r="L55" s="47">
        <v>104.47</v>
      </c>
    </row>
    <row r="56" spans="1:12" ht="15.4" customHeight="1" x14ac:dyDescent="0.25">
      <c r="B56" s="4"/>
      <c r="C56" s="4"/>
      <c r="D56" s="5"/>
      <c r="E56" s="2"/>
      <c r="F56" s="28"/>
      <c r="G56" s="28"/>
      <c r="H56" s="28"/>
      <c r="I56" s="28"/>
      <c r="J56" s="54"/>
      <c r="K56" s="50" t="s">
        <v>4</v>
      </c>
      <c r="L56" s="47">
        <v>106.46</v>
      </c>
    </row>
    <row r="57" spans="1:12" ht="15.4" customHeight="1" x14ac:dyDescent="0.25">
      <c r="A57" s="4"/>
      <c r="B57" s="4"/>
      <c r="C57" s="4"/>
      <c r="D57" s="5"/>
      <c r="E57" s="2"/>
      <c r="F57" s="28"/>
      <c r="G57" s="28"/>
      <c r="H57" s="28"/>
      <c r="I57" s="28"/>
      <c r="J57" s="54"/>
      <c r="K57" s="41" t="s">
        <v>3</v>
      </c>
      <c r="L57" s="47">
        <v>112.92</v>
      </c>
    </row>
    <row r="58" spans="1:12" ht="15.4" customHeight="1" x14ac:dyDescent="0.25">
      <c r="B58" s="29"/>
      <c r="C58" s="29"/>
      <c r="D58" s="29"/>
      <c r="E58" s="29"/>
      <c r="F58" s="28"/>
      <c r="G58" s="28"/>
      <c r="H58" s="28"/>
      <c r="I58" s="28"/>
      <c r="J58" s="54"/>
      <c r="K58" s="41" t="s">
        <v>43</v>
      </c>
      <c r="L58" s="47">
        <v>98.29</v>
      </c>
    </row>
    <row r="59" spans="1:12" ht="15.4" customHeight="1" x14ac:dyDescent="0.25">
      <c r="K59" s="41" t="s">
        <v>2</v>
      </c>
      <c r="L59" s="47">
        <v>103.37</v>
      </c>
    </row>
    <row r="60" spans="1:12" ht="15.4" customHeight="1" x14ac:dyDescent="0.25">
      <c r="A60" s="26" t="str">
        <f>"Indexed number of payroll jobs held by men in "&amp;$L$1&amp;" each week by State and Territory"</f>
        <v>Indexed number of payroll jobs held by men in Financial and insurance services each week by State and Territory</v>
      </c>
      <c r="K60" s="41" t="s">
        <v>1</v>
      </c>
      <c r="L60" s="47">
        <v>108.47</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104.53</v>
      </c>
    </row>
    <row r="63" spans="1:12" ht="15.4" customHeight="1" x14ac:dyDescent="0.25">
      <c r="B63" s="4"/>
      <c r="C63" s="4"/>
      <c r="D63" s="4"/>
      <c r="E63" s="4"/>
      <c r="F63" s="28"/>
      <c r="G63" s="28"/>
      <c r="H63" s="28"/>
      <c r="I63" s="28"/>
      <c r="J63" s="54"/>
      <c r="K63" s="46" t="s">
        <v>5</v>
      </c>
      <c r="L63" s="47">
        <v>103.43</v>
      </c>
    </row>
    <row r="64" spans="1:12" ht="15.4" customHeight="1" x14ac:dyDescent="0.25">
      <c r="B64" s="4"/>
      <c r="C64" s="4"/>
      <c r="D64" s="3"/>
      <c r="E64" s="2"/>
      <c r="F64" s="28"/>
      <c r="G64" s="28"/>
      <c r="H64" s="28"/>
      <c r="I64" s="28"/>
      <c r="J64" s="54"/>
      <c r="K64" s="46" t="s">
        <v>44</v>
      </c>
      <c r="L64" s="47">
        <v>104.61</v>
      </c>
    </row>
    <row r="65" spans="1:12" ht="15.4" customHeight="1" x14ac:dyDescent="0.25">
      <c r="B65" s="4"/>
      <c r="C65" s="4"/>
      <c r="D65" s="3"/>
      <c r="E65" s="2"/>
      <c r="F65" s="28"/>
      <c r="G65" s="28"/>
      <c r="H65" s="28"/>
      <c r="I65" s="28"/>
      <c r="J65" s="54"/>
      <c r="K65" s="50" t="s">
        <v>4</v>
      </c>
      <c r="L65" s="47">
        <v>106.79</v>
      </c>
    </row>
    <row r="66" spans="1:12" ht="15.4" customHeight="1" x14ac:dyDescent="0.25">
      <c r="B66" s="4"/>
      <c r="C66" s="4"/>
      <c r="D66" s="3"/>
      <c r="E66" s="2"/>
      <c r="F66" s="28"/>
      <c r="G66" s="28"/>
      <c r="H66" s="28"/>
      <c r="I66" s="28"/>
      <c r="J66" s="54"/>
      <c r="K66" s="41" t="s">
        <v>3</v>
      </c>
      <c r="L66" s="47">
        <v>114.04</v>
      </c>
    </row>
    <row r="67" spans="1:12" ht="15.4" customHeight="1" x14ac:dyDescent="0.25">
      <c r="B67" s="28"/>
      <c r="C67" s="28"/>
      <c r="D67" s="28"/>
      <c r="E67" s="28"/>
      <c r="F67" s="28"/>
      <c r="G67" s="28"/>
      <c r="H67" s="28"/>
      <c r="I67" s="28"/>
      <c r="J67" s="54"/>
      <c r="K67" s="41" t="s">
        <v>43</v>
      </c>
      <c r="L67" s="47">
        <v>97.2</v>
      </c>
    </row>
    <row r="68" spans="1:12" ht="15.4" customHeight="1" x14ac:dyDescent="0.25">
      <c r="A68" s="28"/>
      <c r="B68" s="28"/>
      <c r="C68" s="28"/>
      <c r="D68" s="28"/>
      <c r="E68" s="28"/>
      <c r="F68" s="28"/>
      <c r="G68" s="28"/>
      <c r="H68" s="28"/>
      <c r="I68" s="28"/>
      <c r="J68" s="54"/>
      <c r="K68" s="41" t="s">
        <v>2</v>
      </c>
      <c r="L68" s="47">
        <v>108.05</v>
      </c>
    </row>
    <row r="69" spans="1:12" ht="15.4" customHeight="1" x14ac:dyDescent="0.25">
      <c r="A69" s="28"/>
      <c r="B69" s="27"/>
      <c r="C69" s="27"/>
      <c r="D69" s="27"/>
      <c r="E69" s="27"/>
      <c r="F69" s="27"/>
      <c r="G69" s="27"/>
      <c r="H69" s="27"/>
      <c r="I69" s="27"/>
      <c r="J69" s="63"/>
      <c r="K69" s="41" t="s">
        <v>1</v>
      </c>
      <c r="L69" s="47">
        <v>111.02</v>
      </c>
    </row>
    <row r="70" spans="1:12" ht="15.4" customHeight="1" x14ac:dyDescent="0.25">
      <c r="K70" s="43"/>
      <c r="L70" s="47" t="s">
        <v>7</v>
      </c>
    </row>
    <row r="71" spans="1:12" ht="15.4" customHeight="1" x14ac:dyDescent="0.25">
      <c r="K71" s="46" t="s">
        <v>6</v>
      </c>
      <c r="L71" s="47">
        <v>105.27</v>
      </c>
    </row>
    <row r="72" spans="1:12" ht="15.4" customHeight="1" x14ac:dyDescent="0.25">
      <c r="K72" s="46" t="s">
        <v>5</v>
      </c>
      <c r="L72" s="47">
        <v>104.15</v>
      </c>
    </row>
    <row r="73" spans="1:12" ht="15.4" customHeight="1" x14ac:dyDescent="0.25">
      <c r="K73" s="46" t="s">
        <v>44</v>
      </c>
      <c r="L73" s="47">
        <v>105.23</v>
      </c>
    </row>
    <row r="74" spans="1:12" ht="15.4" customHeight="1" x14ac:dyDescent="0.25">
      <c r="K74" s="50" t="s">
        <v>4</v>
      </c>
      <c r="L74" s="47">
        <v>107</v>
      </c>
    </row>
    <row r="75" spans="1:12" ht="15.4" customHeight="1" x14ac:dyDescent="0.25">
      <c r="A75" s="26" t="str">
        <f>"Indexed number of payroll jobs held by women in "&amp;$L$1&amp;" each week by State and Territory"</f>
        <v>Indexed number of payroll jobs held by women in Financial and insurance services each week by State and Territory</v>
      </c>
      <c r="K75" s="41" t="s">
        <v>3</v>
      </c>
      <c r="L75" s="47">
        <v>114.89</v>
      </c>
    </row>
    <row r="76" spans="1:12" ht="15.4" customHeight="1" x14ac:dyDescent="0.25">
      <c r="K76" s="41" t="s">
        <v>43</v>
      </c>
      <c r="L76" s="47">
        <v>97.2</v>
      </c>
    </row>
    <row r="77" spans="1:12" ht="15.4" customHeight="1" x14ac:dyDescent="0.25">
      <c r="B77" s="4"/>
      <c r="C77" s="4"/>
      <c r="D77" s="4"/>
      <c r="E77" s="4"/>
      <c r="F77" s="28"/>
      <c r="G77" s="28"/>
      <c r="H77" s="28"/>
      <c r="I77" s="28"/>
      <c r="J77" s="54"/>
      <c r="K77" s="41" t="s">
        <v>2</v>
      </c>
      <c r="L77" s="47">
        <v>108.75</v>
      </c>
    </row>
    <row r="78" spans="1:12" ht="15.4" customHeight="1" x14ac:dyDescent="0.25">
      <c r="B78" s="4"/>
      <c r="C78" s="4"/>
      <c r="D78" s="4"/>
      <c r="E78" s="4"/>
      <c r="F78" s="28"/>
      <c r="G78" s="28"/>
      <c r="H78" s="28"/>
      <c r="I78" s="28"/>
      <c r="J78" s="54"/>
      <c r="K78" s="41" t="s">
        <v>1</v>
      </c>
      <c r="L78" s="47">
        <v>111.21</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104.17</v>
      </c>
    </row>
    <row r="83" spans="1:12" ht="15.4" customHeight="1" x14ac:dyDescent="0.25">
      <c r="B83" s="28"/>
      <c r="C83" s="28"/>
      <c r="D83" s="28"/>
      <c r="E83" s="28"/>
      <c r="F83" s="28"/>
      <c r="G83" s="28"/>
      <c r="H83" s="28"/>
      <c r="I83" s="28"/>
      <c r="J83" s="54"/>
      <c r="K83" s="46" t="s">
        <v>5</v>
      </c>
      <c r="L83" s="47">
        <v>103.72</v>
      </c>
    </row>
    <row r="84" spans="1:12" ht="15.4" customHeight="1" x14ac:dyDescent="0.25">
      <c r="A84" s="28"/>
      <c r="B84" s="27"/>
      <c r="C84" s="27"/>
      <c r="D84" s="27"/>
      <c r="E84" s="27"/>
      <c r="F84" s="27"/>
      <c r="G84" s="27"/>
      <c r="H84" s="27"/>
      <c r="I84" s="27"/>
      <c r="J84" s="63"/>
      <c r="K84" s="46" t="s">
        <v>44</v>
      </c>
      <c r="L84" s="47">
        <v>102.47</v>
      </c>
    </row>
    <row r="85" spans="1:12" ht="15.4" customHeight="1" x14ac:dyDescent="0.25">
      <c r="K85" s="50" t="s">
        <v>4</v>
      </c>
      <c r="L85" s="47">
        <v>105.15</v>
      </c>
    </row>
    <row r="86" spans="1:12" ht="15.4" customHeight="1" x14ac:dyDescent="0.25">
      <c r="K86" s="41" t="s">
        <v>3</v>
      </c>
      <c r="L86" s="47">
        <v>107.05</v>
      </c>
    </row>
    <row r="87" spans="1:12" ht="15.4" customHeight="1" x14ac:dyDescent="0.25">
      <c r="K87" s="41" t="s">
        <v>43</v>
      </c>
      <c r="L87" s="47">
        <v>102.52</v>
      </c>
    </row>
    <row r="88" spans="1:12" ht="15.4" customHeight="1" x14ac:dyDescent="0.25">
      <c r="K88" s="41" t="s">
        <v>2</v>
      </c>
      <c r="L88" s="47">
        <v>103.4</v>
      </c>
    </row>
    <row r="89" spans="1:12" ht="15.4" customHeight="1" x14ac:dyDescent="0.25">
      <c r="K89" s="41" t="s">
        <v>1</v>
      </c>
      <c r="L89" s="47">
        <v>100.62</v>
      </c>
    </row>
    <row r="90" spans="1:12" ht="15.4" customHeight="1" x14ac:dyDescent="0.25">
      <c r="K90" s="49"/>
      <c r="L90" s="47" t="s">
        <v>8</v>
      </c>
    </row>
    <row r="91" spans="1:12" ht="15" customHeight="1" x14ac:dyDescent="0.25">
      <c r="K91" s="46" t="s">
        <v>6</v>
      </c>
      <c r="L91" s="47">
        <v>104.81</v>
      </c>
    </row>
    <row r="92" spans="1:12" ht="15" customHeight="1" x14ac:dyDescent="0.25">
      <c r="K92" s="46" t="s">
        <v>5</v>
      </c>
      <c r="L92" s="47">
        <v>104.44</v>
      </c>
    </row>
    <row r="93" spans="1:12" ht="15" customHeight="1" x14ac:dyDescent="0.25">
      <c r="A93" s="26"/>
      <c r="K93" s="46" t="s">
        <v>44</v>
      </c>
      <c r="L93" s="47">
        <v>103.36</v>
      </c>
    </row>
    <row r="94" spans="1:12" ht="15" customHeight="1" x14ac:dyDescent="0.25">
      <c r="K94" s="50" t="s">
        <v>4</v>
      </c>
      <c r="L94" s="47">
        <v>106.27</v>
      </c>
    </row>
    <row r="95" spans="1:12" ht="15" customHeight="1" x14ac:dyDescent="0.25">
      <c r="K95" s="41" t="s">
        <v>3</v>
      </c>
      <c r="L95" s="47">
        <v>107.49</v>
      </c>
    </row>
    <row r="96" spans="1:12" ht="15" customHeight="1" x14ac:dyDescent="0.25">
      <c r="K96" s="41" t="s">
        <v>43</v>
      </c>
      <c r="L96" s="47">
        <v>102.89</v>
      </c>
    </row>
    <row r="97" spans="1:12" ht="15" customHeight="1" x14ac:dyDescent="0.25">
      <c r="K97" s="41" t="s">
        <v>2</v>
      </c>
      <c r="L97" s="47">
        <v>106.02</v>
      </c>
    </row>
    <row r="98" spans="1:12" ht="15" customHeight="1" x14ac:dyDescent="0.25">
      <c r="K98" s="41" t="s">
        <v>1</v>
      </c>
      <c r="L98" s="47">
        <v>102.7</v>
      </c>
    </row>
    <row r="99" spans="1:12" ht="15" customHeight="1" x14ac:dyDescent="0.25">
      <c r="K99" s="43"/>
      <c r="L99" s="47" t="s">
        <v>7</v>
      </c>
    </row>
    <row r="100" spans="1:12" ht="15" customHeight="1" x14ac:dyDescent="0.25">
      <c r="A100" s="25"/>
      <c r="B100" s="24"/>
      <c r="K100" s="46" t="s">
        <v>6</v>
      </c>
      <c r="L100" s="47">
        <v>105.42</v>
      </c>
    </row>
    <row r="101" spans="1:12" x14ac:dyDescent="0.25">
      <c r="A101" s="25"/>
      <c r="B101" s="24"/>
      <c r="K101" s="46" t="s">
        <v>5</v>
      </c>
      <c r="L101" s="47">
        <v>105.01</v>
      </c>
    </row>
    <row r="102" spans="1:12" x14ac:dyDescent="0.25">
      <c r="A102" s="25"/>
      <c r="B102" s="24"/>
      <c r="K102" s="46" t="s">
        <v>44</v>
      </c>
      <c r="L102" s="47">
        <v>104.02</v>
      </c>
    </row>
    <row r="103" spans="1:12" x14ac:dyDescent="0.25">
      <c r="A103" s="25"/>
      <c r="B103" s="24"/>
      <c r="K103" s="50" t="s">
        <v>4</v>
      </c>
      <c r="L103" s="47">
        <v>106.32</v>
      </c>
    </row>
    <row r="104" spans="1:12" x14ac:dyDescent="0.25">
      <c r="A104" s="25"/>
      <c r="B104" s="24"/>
      <c r="K104" s="41" t="s">
        <v>3</v>
      </c>
      <c r="L104" s="47">
        <v>108.04</v>
      </c>
    </row>
    <row r="105" spans="1:12" x14ac:dyDescent="0.25">
      <c r="A105" s="25"/>
      <c r="B105" s="24"/>
      <c r="K105" s="41" t="s">
        <v>43</v>
      </c>
      <c r="L105" s="47">
        <v>102.89</v>
      </c>
    </row>
    <row r="106" spans="1:12" x14ac:dyDescent="0.25">
      <c r="A106" s="25"/>
      <c r="B106" s="24"/>
      <c r="K106" s="41" t="s">
        <v>2</v>
      </c>
      <c r="L106" s="47">
        <v>106.2</v>
      </c>
    </row>
    <row r="107" spans="1:12" x14ac:dyDescent="0.25">
      <c r="A107" s="25"/>
      <c r="B107" s="24"/>
      <c r="K107" s="41" t="s">
        <v>1</v>
      </c>
      <c r="L107" s="47">
        <v>102.73</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100.21210000000001</v>
      </c>
    </row>
    <row r="112" spans="1:12" x14ac:dyDescent="0.25">
      <c r="K112" s="74">
        <v>43918</v>
      </c>
      <c r="L112" s="47">
        <v>99.2911</v>
      </c>
    </row>
    <row r="113" spans="11:12" x14ac:dyDescent="0.25">
      <c r="K113" s="74">
        <v>43925</v>
      </c>
      <c r="L113" s="47">
        <v>98.736699999999999</v>
      </c>
    </row>
    <row r="114" spans="11:12" x14ac:dyDescent="0.25">
      <c r="K114" s="74">
        <v>43932</v>
      </c>
      <c r="L114" s="47">
        <v>99.366699999999994</v>
      </c>
    </row>
    <row r="115" spans="11:12" x14ac:dyDescent="0.25">
      <c r="K115" s="74">
        <v>43939</v>
      </c>
      <c r="L115" s="47">
        <v>99.697000000000003</v>
      </c>
    </row>
    <row r="116" spans="11:12" x14ac:dyDescent="0.25">
      <c r="K116" s="74">
        <v>43946</v>
      </c>
      <c r="L116" s="47">
        <v>99.864000000000004</v>
      </c>
    </row>
    <row r="117" spans="11:12" x14ac:dyDescent="0.25">
      <c r="K117" s="74">
        <v>43953</v>
      </c>
      <c r="L117" s="47">
        <v>100.3536</v>
      </c>
    </row>
    <row r="118" spans="11:12" x14ac:dyDescent="0.25">
      <c r="K118" s="74">
        <v>43960</v>
      </c>
      <c r="L118" s="47">
        <v>100.3139</v>
      </c>
    </row>
    <row r="119" spans="11:12" x14ac:dyDescent="0.25">
      <c r="K119" s="74">
        <v>43967</v>
      </c>
      <c r="L119" s="47">
        <v>100.43640000000001</v>
      </c>
    </row>
    <row r="120" spans="11:12" x14ac:dyDescent="0.25">
      <c r="K120" s="74">
        <v>43974</v>
      </c>
      <c r="L120" s="47">
        <v>100.7972</v>
      </c>
    </row>
    <row r="121" spans="11:12" x14ac:dyDescent="0.25">
      <c r="K121" s="74">
        <v>43981</v>
      </c>
      <c r="L121" s="47">
        <v>100.9712</v>
      </c>
    </row>
    <row r="122" spans="11:12" x14ac:dyDescent="0.25">
      <c r="K122" s="74">
        <v>43988</v>
      </c>
      <c r="L122" s="47">
        <v>101.0904</v>
      </c>
    </row>
    <row r="123" spans="11:12" x14ac:dyDescent="0.25">
      <c r="K123" s="74">
        <v>43995</v>
      </c>
      <c r="L123" s="47">
        <v>100.9936</v>
      </c>
    </row>
    <row r="124" spans="11:12" x14ac:dyDescent="0.25">
      <c r="K124" s="74">
        <v>44002</v>
      </c>
      <c r="L124" s="47">
        <v>100.9277</v>
      </c>
    </row>
    <row r="125" spans="11:12" x14ac:dyDescent="0.25">
      <c r="K125" s="74">
        <v>44009</v>
      </c>
      <c r="L125" s="47">
        <v>100.0312</v>
      </c>
    </row>
    <row r="126" spans="11:12" x14ac:dyDescent="0.25">
      <c r="K126" s="74">
        <v>44016</v>
      </c>
      <c r="L126" s="47">
        <v>100.4875</v>
      </c>
    </row>
    <row r="127" spans="11:12" x14ac:dyDescent="0.25">
      <c r="K127" s="74">
        <v>44023</v>
      </c>
      <c r="L127" s="47">
        <v>103.3853</v>
      </c>
    </row>
    <row r="128" spans="11:12" x14ac:dyDescent="0.25">
      <c r="K128" s="74">
        <v>44030</v>
      </c>
      <c r="L128" s="47">
        <v>103.381</v>
      </c>
    </row>
    <row r="129" spans="1:12" x14ac:dyDescent="0.25">
      <c r="K129" s="74">
        <v>44037</v>
      </c>
      <c r="L129" s="47">
        <v>103.158</v>
      </c>
    </row>
    <row r="130" spans="1:12" x14ac:dyDescent="0.25">
      <c r="K130" s="74">
        <v>44044</v>
      </c>
      <c r="L130" s="47">
        <v>103.059</v>
      </c>
    </row>
    <row r="131" spans="1:12" x14ac:dyDescent="0.25">
      <c r="K131" s="74">
        <v>44051</v>
      </c>
      <c r="L131" s="47">
        <v>102.9004</v>
      </c>
    </row>
    <row r="132" spans="1:12" x14ac:dyDescent="0.25">
      <c r="K132" s="74">
        <v>44058</v>
      </c>
      <c r="L132" s="47">
        <v>103.075</v>
      </c>
    </row>
    <row r="133" spans="1:12" x14ac:dyDescent="0.25">
      <c r="K133" s="74">
        <v>44065</v>
      </c>
      <c r="L133" s="47">
        <v>103.1044</v>
      </c>
    </row>
    <row r="134" spans="1:12" x14ac:dyDescent="0.25">
      <c r="K134" s="74">
        <v>44072</v>
      </c>
      <c r="L134" s="47">
        <v>103.1848</v>
      </c>
    </row>
    <row r="135" spans="1:12" x14ac:dyDescent="0.25">
      <c r="K135" s="74">
        <v>44079</v>
      </c>
      <c r="L135" s="47">
        <v>103.0624</v>
      </c>
    </row>
    <row r="136" spans="1:12" x14ac:dyDescent="0.25">
      <c r="K136" s="74">
        <v>44086</v>
      </c>
      <c r="L136" s="47">
        <v>103.38930000000001</v>
      </c>
    </row>
    <row r="137" spans="1:12" x14ac:dyDescent="0.25">
      <c r="K137" s="74">
        <v>44093</v>
      </c>
      <c r="L137" s="47">
        <v>103.7796</v>
      </c>
    </row>
    <row r="138" spans="1:12" x14ac:dyDescent="0.25">
      <c r="K138" s="74">
        <v>44100</v>
      </c>
      <c r="L138" s="47">
        <v>103.59739999999999</v>
      </c>
    </row>
    <row r="139" spans="1:12" x14ac:dyDescent="0.25">
      <c r="K139" s="74">
        <v>44107</v>
      </c>
      <c r="L139" s="47">
        <v>102.8214</v>
      </c>
    </row>
    <row r="140" spans="1:12" x14ac:dyDescent="0.25">
      <c r="A140" s="25"/>
      <c r="B140" s="24"/>
      <c r="K140" s="74">
        <v>44114</v>
      </c>
      <c r="L140" s="47">
        <v>103.0257</v>
      </c>
    </row>
    <row r="141" spans="1:12" x14ac:dyDescent="0.25">
      <c r="A141" s="25"/>
      <c r="B141" s="24"/>
      <c r="K141" s="74">
        <v>44121</v>
      </c>
      <c r="L141" s="47">
        <v>103.3734</v>
      </c>
    </row>
    <row r="142" spans="1:12" x14ac:dyDescent="0.25">
      <c r="K142" s="74">
        <v>44128</v>
      </c>
      <c r="L142" s="47">
        <v>103.6093</v>
      </c>
    </row>
    <row r="143" spans="1:12" x14ac:dyDescent="0.25">
      <c r="K143" s="74">
        <v>44135</v>
      </c>
      <c r="L143" s="47">
        <v>103.6093</v>
      </c>
    </row>
    <row r="144" spans="1:12" x14ac:dyDescent="0.25">
      <c r="K144" s="74">
        <v>44142</v>
      </c>
      <c r="L144" s="47">
        <v>102.54130000000001</v>
      </c>
    </row>
    <row r="145" spans="11:12" x14ac:dyDescent="0.25">
      <c r="K145" s="74">
        <v>44149</v>
      </c>
      <c r="L145" s="47">
        <v>103.6567</v>
      </c>
    </row>
    <row r="146" spans="11:12" x14ac:dyDescent="0.25">
      <c r="K146" s="74">
        <v>44156</v>
      </c>
      <c r="L146" s="47">
        <v>104.851</v>
      </c>
    </row>
    <row r="147" spans="11:12" x14ac:dyDescent="0.25">
      <c r="K147" s="74">
        <v>44163</v>
      </c>
      <c r="L147" s="47">
        <v>104.8935</v>
      </c>
    </row>
    <row r="148" spans="11:12" x14ac:dyDescent="0.25">
      <c r="K148" s="74">
        <v>44170</v>
      </c>
      <c r="L148" s="47">
        <v>105.0322</v>
      </c>
    </row>
    <row r="149" spans="11:12" x14ac:dyDescent="0.25">
      <c r="K149" s="74">
        <v>44177</v>
      </c>
      <c r="L149" s="47">
        <v>105.6484</v>
      </c>
    </row>
    <row r="150" spans="11:12" x14ac:dyDescent="0.25">
      <c r="K150" s="74">
        <v>44184</v>
      </c>
      <c r="L150" s="47">
        <v>105.4845</v>
      </c>
    </row>
    <row r="151" spans="11:12" x14ac:dyDescent="0.25">
      <c r="K151" s="74">
        <v>44191</v>
      </c>
      <c r="L151" s="47">
        <v>104.2407</v>
      </c>
    </row>
    <row r="152" spans="11:12" x14ac:dyDescent="0.25">
      <c r="K152" s="74">
        <v>44198</v>
      </c>
      <c r="L152" s="47">
        <v>103.00190000000001</v>
      </c>
    </row>
    <row r="153" spans="11:12" x14ac:dyDescent="0.25">
      <c r="K153" s="74">
        <v>44205</v>
      </c>
      <c r="L153" s="47">
        <v>103.7358</v>
      </c>
    </row>
    <row r="154" spans="11:12" x14ac:dyDescent="0.25">
      <c r="K154" s="74">
        <v>44212</v>
      </c>
      <c r="L154" s="47">
        <v>104.5218</v>
      </c>
    </row>
    <row r="155" spans="11:12" x14ac:dyDescent="0.25">
      <c r="K155" s="74">
        <v>44219</v>
      </c>
      <c r="L155" s="47">
        <v>105.05070000000001</v>
      </c>
    </row>
    <row r="156" spans="11:12" x14ac:dyDescent="0.25">
      <c r="K156" s="74">
        <v>44226</v>
      </c>
      <c r="L156" s="47">
        <v>105.25190000000001</v>
      </c>
    </row>
    <row r="157" spans="11:12" x14ac:dyDescent="0.25">
      <c r="K157" s="74">
        <v>44233</v>
      </c>
      <c r="L157" s="47">
        <v>105.4807</v>
      </c>
    </row>
    <row r="158" spans="11:12" x14ac:dyDescent="0.25">
      <c r="K158" s="74">
        <v>44240</v>
      </c>
      <c r="L158" s="47">
        <v>106.07170000000001</v>
      </c>
    </row>
    <row r="159" spans="11:12" x14ac:dyDescent="0.25">
      <c r="K159" s="74">
        <v>44247</v>
      </c>
      <c r="L159" s="47">
        <v>105.788</v>
      </c>
    </row>
    <row r="160" spans="11:12" x14ac:dyDescent="0.25">
      <c r="K160" s="74">
        <v>44254</v>
      </c>
      <c r="L160" s="47">
        <v>106.4572</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106.8707</v>
      </c>
    </row>
    <row r="260" spans="11:12" x14ac:dyDescent="0.25">
      <c r="K260" s="74">
        <v>43918</v>
      </c>
      <c r="L260" s="47">
        <v>107.5685</v>
      </c>
    </row>
    <row r="261" spans="11:12" x14ac:dyDescent="0.25">
      <c r="K261" s="74">
        <v>43925</v>
      </c>
      <c r="L261" s="47">
        <v>99.2136</v>
      </c>
    </row>
    <row r="262" spans="11:12" x14ac:dyDescent="0.25">
      <c r="K262" s="74">
        <v>43932</v>
      </c>
      <c r="L262" s="47">
        <v>96.455600000000004</v>
      </c>
    </row>
    <row r="263" spans="11:12" x14ac:dyDescent="0.25">
      <c r="K263" s="74">
        <v>43939</v>
      </c>
      <c r="L263" s="47">
        <v>93.771100000000004</v>
      </c>
    </row>
    <row r="264" spans="11:12" x14ac:dyDescent="0.25">
      <c r="K264" s="74">
        <v>43946</v>
      </c>
      <c r="L264" s="47">
        <v>89.2744</v>
      </c>
    </row>
    <row r="265" spans="11:12" x14ac:dyDescent="0.25">
      <c r="K265" s="74">
        <v>43953</v>
      </c>
      <c r="L265" s="47">
        <v>90.144499999999994</v>
      </c>
    </row>
    <row r="266" spans="11:12" x14ac:dyDescent="0.25">
      <c r="K266" s="74">
        <v>43960</v>
      </c>
      <c r="L266" s="47">
        <v>88.938400000000001</v>
      </c>
    </row>
    <row r="267" spans="11:12" x14ac:dyDescent="0.25">
      <c r="K267" s="74">
        <v>43967</v>
      </c>
      <c r="L267" s="47">
        <v>89.285600000000002</v>
      </c>
    </row>
    <row r="268" spans="11:12" x14ac:dyDescent="0.25">
      <c r="K268" s="74">
        <v>43974</v>
      </c>
      <c r="L268" s="47">
        <v>90.514200000000002</v>
      </c>
    </row>
    <row r="269" spans="11:12" x14ac:dyDescent="0.25">
      <c r="K269" s="74">
        <v>43981</v>
      </c>
      <c r="L269" s="47">
        <v>92.015600000000006</v>
      </c>
    </row>
    <row r="270" spans="11:12" x14ac:dyDescent="0.25">
      <c r="K270" s="74">
        <v>43988</v>
      </c>
      <c r="L270" s="47">
        <v>91.754800000000003</v>
      </c>
    </row>
    <row r="271" spans="11:12" x14ac:dyDescent="0.25">
      <c r="K271" s="74">
        <v>43995</v>
      </c>
      <c r="L271" s="47">
        <v>91.757199999999997</v>
      </c>
    </row>
    <row r="272" spans="11:12" x14ac:dyDescent="0.25">
      <c r="K272" s="74">
        <v>44002</v>
      </c>
      <c r="L272" s="47">
        <v>92.321200000000005</v>
      </c>
    </row>
    <row r="273" spans="11:12" x14ac:dyDescent="0.25">
      <c r="K273" s="74">
        <v>44009</v>
      </c>
      <c r="L273" s="47">
        <v>91.338499999999996</v>
      </c>
    </row>
    <row r="274" spans="11:12" x14ac:dyDescent="0.25">
      <c r="K274" s="74">
        <v>44016</v>
      </c>
      <c r="L274" s="47">
        <v>92.678299999999993</v>
      </c>
    </row>
    <row r="275" spans="11:12" x14ac:dyDescent="0.25">
      <c r="K275" s="74">
        <v>44023</v>
      </c>
      <c r="L275" s="47">
        <v>94.734399999999994</v>
      </c>
    </row>
    <row r="276" spans="11:12" x14ac:dyDescent="0.25">
      <c r="K276" s="74">
        <v>44030</v>
      </c>
      <c r="L276" s="47">
        <v>94.889099999999999</v>
      </c>
    </row>
    <row r="277" spans="11:12" x14ac:dyDescent="0.25">
      <c r="K277" s="74">
        <v>44037</v>
      </c>
      <c r="L277" s="47">
        <v>93.0839</v>
      </c>
    </row>
    <row r="278" spans="11:12" x14ac:dyDescent="0.25">
      <c r="K278" s="74">
        <v>44044</v>
      </c>
      <c r="L278" s="47">
        <v>92.433400000000006</v>
      </c>
    </row>
    <row r="279" spans="11:12" x14ac:dyDescent="0.25">
      <c r="K279" s="74">
        <v>44051</v>
      </c>
      <c r="L279" s="47">
        <v>93.903400000000005</v>
      </c>
    </row>
    <row r="280" spans="11:12" x14ac:dyDescent="0.25">
      <c r="K280" s="74">
        <v>44058</v>
      </c>
      <c r="L280" s="47">
        <v>94.024500000000003</v>
      </c>
    </row>
    <row r="281" spans="11:12" x14ac:dyDescent="0.25">
      <c r="K281" s="74">
        <v>44065</v>
      </c>
      <c r="L281" s="47">
        <v>94.278700000000001</v>
      </c>
    </row>
    <row r="282" spans="11:12" x14ac:dyDescent="0.25">
      <c r="K282" s="74">
        <v>44072</v>
      </c>
      <c r="L282" s="47">
        <v>94.635499999999993</v>
      </c>
    </row>
    <row r="283" spans="11:12" x14ac:dyDescent="0.25">
      <c r="K283" s="74">
        <v>44079</v>
      </c>
      <c r="L283" s="47">
        <v>96.266499999999994</v>
      </c>
    </row>
    <row r="284" spans="11:12" x14ac:dyDescent="0.25">
      <c r="K284" s="74">
        <v>44086</v>
      </c>
      <c r="L284" s="47">
        <v>104.9577</v>
      </c>
    </row>
    <row r="285" spans="11:12" x14ac:dyDescent="0.25">
      <c r="K285" s="74">
        <v>44093</v>
      </c>
      <c r="L285" s="47">
        <v>125.36620000000001</v>
      </c>
    </row>
    <row r="286" spans="11:12" x14ac:dyDescent="0.25">
      <c r="K286" s="74">
        <v>44100</v>
      </c>
      <c r="L286" s="47">
        <v>117.2453</v>
      </c>
    </row>
    <row r="287" spans="11:12" x14ac:dyDescent="0.25">
      <c r="K287" s="74">
        <v>44107</v>
      </c>
      <c r="L287" s="47">
        <v>94.867800000000003</v>
      </c>
    </row>
    <row r="288" spans="11:12" x14ac:dyDescent="0.25">
      <c r="K288" s="74">
        <v>44114</v>
      </c>
      <c r="L288" s="47">
        <v>94.034999999999997</v>
      </c>
    </row>
    <row r="289" spans="11:12" x14ac:dyDescent="0.25">
      <c r="K289" s="74">
        <v>44121</v>
      </c>
      <c r="L289" s="47">
        <v>93.857900000000001</v>
      </c>
    </row>
    <row r="290" spans="11:12" x14ac:dyDescent="0.25">
      <c r="K290" s="74">
        <v>44128</v>
      </c>
      <c r="L290" s="47">
        <v>92.608199999999997</v>
      </c>
    </row>
    <row r="291" spans="11:12" x14ac:dyDescent="0.25">
      <c r="K291" s="74">
        <v>44135</v>
      </c>
      <c r="L291" s="47">
        <v>92.687700000000007</v>
      </c>
    </row>
    <row r="292" spans="11:12" x14ac:dyDescent="0.25">
      <c r="K292" s="74">
        <v>44142</v>
      </c>
      <c r="L292" s="47">
        <v>92.995400000000004</v>
      </c>
    </row>
    <row r="293" spans="11:12" x14ac:dyDescent="0.25">
      <c r="K293" s="74">
        <v>44149</v>
      </c>
      <c r="L293" s="47">
        <v>93.9923</v>
      </c>
    </row>
    <row r="294" spans="11:12" x14ac:dyDescent="0.25">
      <c r="K294" s="74">
        <v>44156</v>
      </c>
      <c r="L294" s="47">
        <v>96.424099999999996</v>
      </c>
    </row>
    <row r="295" spans="11:12" x14ac:dyDescent="0.25">
      <c r="K295" s="74">
        <v>44163</v>
      </c>
      <c r="L295" s="47">
        <v>102.03660000000001</v>
      </c>
    </row>
    <row r="296" spans="11:12" x14ac:dyDescent="0.25">
      <c r="K296" s="74">
        <v>44170</v>
      </c>
      <c r="L296" s="47">
        <v>102.64190000000001</v>
      </c>
    </row>
    <row r="297" spans="11:12" x14ac:dyDescent="0.25">
      <c r="K297" s="74">
        <v>44177</v>
      </c>
      <c r="L297" s="47">
        <v>105.9111</v>
      </c>
    </row>
    <row r="298" spans="11:12" x14ac:dyDescent="0.25">
      <c r="K298" s="74">
        <v>44184</v>
      </c>
      <c r="L298" s="47">
        <v>109.2312</v>
      </c>
    </row>
    <row r="299" spans="11:12" x14ac:dyDescent="0.25">
      <c r="K299" s="74">
        <v>44191</v>
      </c>
      <c r="L299" s="47">
        <v>98.572100000000006</v>
      </c>
    </row>
    <row r="300" spans="11:12" x14ac:dyDescent="0.25">
      <c r="K300" s="74">
        <v>44198</v>
      </c>
      <c r="L300" s="47">
        <v>93.148099999999999</v>
      </c>
    </row>
    <row r="301" spans="11:12" x14ac:dyDescent="0.25">
      <c r="K301" s="74">
        <v>44205</v>
      </c>
      <c r="L301" s="47">
        <v>94.962599999999995</v>
      </c>
    </row>
    <row r="302" spans="11:12" x14ac:dyDescent="0.25">
      <c r="K302" s="74">
        <v>44212</v>
      </c>
      <c r="L302" s="47">
        <v>95.289299999999997</v>
      </c>
    </row>
    <row r="303" spans="11:12" x14ac:dyDescent="0.25">
      <c r="K303" s="74">
        <v>44219</v>
      </c>
      <c r="L303" s="47">
        <v>95.4041</v>
      </c>
    </row>
    <row r="304" spans="11:12" x14ac:dyDescent="0.25">
      <c r="K304" s="74">
        <v>44226</v>
      </c>
      <c r="L304" s="47">
        <v>96.375</v>
      </c>
    </row>
    <row r="305" spans="11:12" x14ac:dyDescent="0.25">
      <c r="K305" s="74">
        <v>44233</v>
      </c>
      <c r="L305" s="47">
        <v>99.46</v>
      </c>
    </row>
    <row r="306" spans="11:12" x14ac:dyDescent="0.25">
      <c r="K306" s="74">
        <v>44240</v>
      </c>
      <c r="L306" s="47">
        <v>99.858699999999999</v>
      </c>
    </row>
    <row r="307" spans="11:12" x14ac:dyDescent="0.25">
      <c r="K307" s="74">
        <v>44247</v>
      </c>
      <c r="L307" s="47">
        <v>99.296300000000002</v>
      </c>
    </row>
    <row r="308" spans="11:12" x14ac:dyDescent="0.25">
      <c r="K308" s="74">
        <v>44254</v>
      </c>
      <c r="L308" s="47">
        <v>99.566999999999993</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65E8-1ED9-4C10-80EB-5845B249EEC6}">
  <sheetPr codeName="Sheet15">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30</v>
      </c>
    </row>
    <row r="2" spans="1:12" ht="19.5" customHeight="1" x14ac:dyDescent="0.3">
      <c r="A2" s="7" t="str">
        <f>"Weekly Payroll Jobs and Wages in Australia - " &amp;$L$1</f>
        <v>Weekly Payroll Jobs and Wages in Australia - Rental, hiring and real estate services</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Rental, hiring and real estate services</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-3.1279412541137974E-2</v>
      </c>
      <c r="C11" s="32">
        <v>1.6823200162673579E-2</v>
      </c>
      <c r="D11" s="32">
        <v>1.1400928804302657E-2</v>
      </c>
      <c r="E11" s="32">
        <v>-9.2910371091274868E-3</v>
      </c>
      <c r="F11" s="32">
        <v>3.0030932558556156E-2</v>
      </c>
      <c r="G11" s="32">
        <v>6.4596814296181249E-2</v>
      </c>
      <c r="H11" s="32">
        <v>9.2909316943385889E-3</v>
      </c>
      <c r="I11" s="68">
        <v>-1.2472328634378083E-2</v>
      </c>
      <c r="J11" s="46"/>
      <c r="K11" s="46"/>
      <c r="L11" s="47"/>
    </row>
    <row r="12" spans="1:12" x14ac:dyDescent="0.25">
      <c r="A12" s="69" t="s">
        <v>6</v>
      </c>
      <c r="B12" s="32">
        <v>-3.2206063434044863E-2</v>
      </c>
      <c r="C12" s="32">
        <v>1.2808523914163983E-2</v>
      </c>
      <c r="D12" s="32">
        <v>1.4390886736315833E-2</v>
      </c>
      <c r="E12" s="32">
        <v>-1.0525608280682941E-2</v>
      </c>
      <c r="F12" s="32">
        <v>2.4650697779735165E-2</v>
      </c>
      <c r="G12" s="32">
        <v>7.9955757390104853E-2</v>
      </c>
      <c r="H12" s="32">
        <v>1.2795528584184535E-2</v>
      </c>
      <c r="I12" s="68">
        <v>-1.5383248333341037E-2</v>
      </c>
      <c r="J12" s="46"/>
      <c r="K12" s="46"/>
      <c r="L12" s="47"/>
    </row>
    <row r="13" spans="1:12" ht="15" customHeight="1" x14ac:dyDescent="0.25">
      <c r="A13" s="69" t="s">
        <v>5</v>
      </c>
      <c r="B13" s="32">
        <v>-4.954701065857281E-2</v>
      </c>
      <c r="C13" s="32">
        <v>1.2239846642485341E-2</v>
      </c>
      <c r="D13" s="32">
        <v>5.2683937437008055E-3</v>
      </c>
      <c r="E13" s="32">
        <v>-1.324198390334641E-2</v>
      </c>
      <c r="F13" s="32">
        <v>7.0201781679057884E-3</v>
      </c>
      <c r="G13" s="32">
        <v>5.2336950444357599E-2</v>
      </c>
      <c r="H13" s="32">
        <v>3.2131258692136289E-3</v>
      </c>
      <c r="I13" s="68">
        <v>-2.0789146303627271E-2</v>
      </c>
      <c r="J13" s="46"/>
      <c r="K13" s="46"/>
      <c r="L13" s="47"/>
    </row>
    <row r="14" spans="1:12" ht="15" customHeight="1" x14ac:dyDescent="0.25">
      <c r="A14" s="69" t="s">
        <v>44</v>
      </c>
      <c r="B14" s="32">
        <v>-1.5241038060838874E-2</v>
      </c>
      <c r="C14" s="32">
        <v>1.0995841728469236E-2</v>
      </c>
      <c r="D14" s="32">
        <v>1.1429429171848859E-2</v>
      </c>
      <c r="E14" s="32">
        <v>-8.6309523809523503E-3</v>
      </c>
      <c r="F14" s="32">
        <v>4.5732634646152182E-2</v>
      </c>
      <c r="G14" s="32">
        <v>4.6653623867545901E-2</v>
      </c>
      <c r="H14" s="32">
        <v>1.1255981835147644E-2</v>
      </c>
      <c r="I14" s="68">
        <v>-7.964328962300371E-3</v>
      </c>
      <c r="J14" s="46"/>
      <c r="K14" s="46"/>
      <c r="L14" s="47"/>
    </row>
    <row r="15" spans="1:12" ht="15" customHeight="1" x14ac:dyDescent="0.25">
      <c r="A15" s="69" t="s">
        <v>4</v>
      </c>
      <c r="B15" s="32">
        <v>-5.030174649835728E-2</v>
      </c>
      <c r="C15" s="32">
        <v>1.7157255394747439E-2</v>
      </c>
      <c r="D15" s="32">
        <v>1.2109328568966848E-2</v>
      </c>
      <c r="E15" s="32">
        <v>-8.3659605184409624E-3</v>
      </c>
      <c r="F15" s="32">
        <v>5.7140840142036575E-2</v>
      </c>
      <c r="G15" s="32">
        <v>5.006405844061379E-2</v>
      </c>
      <c r="H15" s="32">
        <v>2.4322245843732437E-2</v>
      </c>
      <c r="I15" s="68">
        <v>-1.2718299387878607E-2</v>
      </c>
      <c r="J15" s="46"/>
      <c r="K15" s="64"/>
      <c r="L15" s="47"/>
    </row>
    <row r="16" spans="1:12" ht="15" customHeight="1" x14ac:dyDescent="0.25">
      <c r="A16" s="69" t="s">
        <v>3</v>
      </c>
      <c r="B16" s="32">
        <v>-6.977481763399962E-3</v>
      </c>
      <c r="C16" s="32">
        <v>3.8431242485800654E-2</v>
      </c>
      <c r="D16" s="32">
        <v>1.5692794290580236E-2</v>
      </c>
      <c r="E16" s="32">
        <v>-1.2163477132665079E-4</v>
      </c>
      <c r="F16" s="32">
        <v>6.6484751060898573E-2</v>
      </c>
      <c r="G16" s="32">
        <v>7.2907684659899052E-2</v>
      </c>
      <c r="H16" s="32">
        <v>1.0765442625536359E-2</v>
      </c>
      <c r="I16" s="68">
        <v>-4.6976610204824132E-3</v>
      </c>
      <c r="J16" s="46"/>
      <c r="K16" s="46"/>
      <c r="L16" s="47"/>
    </row>
    <row r="17" spans="1:12" ht="15" customHeight="1" x14ac:dyDescent="0.25">
      <c r="A17" s="69" t="s">
        <v>43</v>
      </c>
      <c r="B17" s="32">
        <v>8.3869164103997917E-3</v>
      </c>
      <c r="C17" s="32">
        <v>3.768699654775598E-2</v>
      </c>
      <c r="D17" s="32">
        <v>1.4056789429294447E-2</v>
      </c>
      <c r="E17" s="32">
        <v>5.9389140271493002E-3</v>
      </c>
      <c r="F17" s="32">
        <v>-2.2655389556939465E-2</v>
      </c>
      <c r="G17" s="32">
        <v>1.9575534771380187E-2</v>
      </c>
      <c r="H17" s="32">
        <v>0</v>
      </c>
      <c r="I17" s="68">
        <v>7.4932483392200488E-3</v>
      </c>
      <c r="J17" s="46"/>
      <c r="K17" s="46"/>
      <c r="L17" s="47"/>
    </row>
    <row r="18" spans="1:12" ht="15" customHeight="1" x14ac:dyDescent="0.25">
      <c r="A18" s="69" t="s">
        <v>2</v>
      </c>
      <c r="B18" s="32">
        <v>-7.6840087623220144E-2</v>
      </c>
      <c r="C18" s="32">
        <v>2.7859756097561084E-2</v>
      </c>
      <c r="D18" s="32">
        <v>-4.3177790903721203E-3</v>
      </c>
      <c r="E18" s="32">
        <v>-7.0381231671554634E-3</v>
      </c>
      <c r="F18" s="32">
        <v>2.9534815828929029E-2</v>
      </c>
      <c r="G18" s="32">
        <v>0.11418327001457884</v>
      </c>
      <c r="H18" s="32">
        <v>2.0392150415449617E-2</v>
      </c>
      <c r="I18" s="68">
        <v>8.196711434638182E-5</v>
      </c>
      <c r="J18" s="46"/>
      <c r="K18" s="46"/>
      <c r="L18" s="47"/>
    </row>
    <row r="19" spans="1:12" x14ac:dyDescent="0.25">
      <c r="A19" s="70" t="s">
        <v>1</v>
      </c>
      <c r="B19" s="32">
        <v>-5.9853293413173581E-2</v>
      </c>
      <c r="C19" s="32">
        <v>8.0554026152787284E-2</v>
      </c>
      <c r="D19" s="32">
        <v>1.4896574014221065E-2</v>
      </c>
      <c r="E19" s="32">
        <v>-1.7153748411689929E-2</v>
      </c>
      <c r="F19" s="32">
        <v>1.9176660561697201E-2</v>
      </c>
      <c r="G19" s="32">
        <v>0.14836576561701542</v>
      </c>
      <c r="H19" s="32">
        <v>-4.8038675410559284E-2</v>
      </c>
      <c r="I19" s="68">
        <v>4.3975479598625133E-2</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-5.1150158891232866E-2</v>
      </c>
      <c r="C21" s="32">
        <v>1.5477846391012795E-2</v>
      </c>
      <c r="D21" s="32">
        <v>1.1968110229081619E-2</v>
      </c>
      <c r="E21" s="32">
        <v>-8.6706189681295953E-3</v>
      </c>
      <c r="F21" s="32">
        <v>1.8694792126727977E-2</v>
      </c>
      <c r="G21" s="32">
        <v>6.5284428169097852E-2</v>
      </c>
      <c r="H21" s="32">
        <v>8.764504619347635E-3</v>
      </c>
      <c r="I21" s="68">
        <v>-1.3749429644379196E-2</v>
      </c>
      <c r="J21" s="46"/>
      <c r="K21" s="46"/>
      <c r="L21" s="46"/>
    </row>
    <row r="22" spans="1:12" x14ac:dyDescent="0.25">
      <c r="A22" s="69" t="s">
        <v>13</v>
      </c>
      <c r="B22" s="32">
        <v>-6.0471105127668734E-2</v>
      </c>
      <c r="C22" s="32">
        <v>1.1120984465570638E-2</v>
      </c>
      <c r="D22" s="32">
        <v>6.0444351455632983E-3</v>
      </c>
      <c r="E22" s="32">
        <v>-1.0800723491226738E-2</v>
      </c>
      <c r="F22" s="32">
        <v>3.1915429511572224E-2</v>
      </c>
      <c r="G22" s="32">
        <v>6.2731118429412147E-2</v>
      </c>
      <c r="H22" s="32">
        <v>9.2057262377485127E-3</v>
      </c>
      <c r="I22" s="68">
        <v>-1.1084993599090875E-2</v>
      </c>
      <c r="J22" s="46"/>
      <c r="K22" s="52" t="s">
        <v>12</v>
      </c>
      <c r="L22" s="46" t="s">
        <v>60</v>
      </c>
    </row>
    <row r="23" spans="1:12" x14ac:dyDescent="0.25">
      <c r="A23" s="70" t="s">
        <v>69</v>
      </c>
      <c r="B23" s="32">
        <v>0.298801770112334</v>
      </c>
      <c r="C23" s="32">
        <v>6.7068771033569785E-2</v>
      </c>
      <c r="D23" s="32">
        <v>5.7524638040006737E-2</v>
      </c>
      <c r="E23" s="32">
        <v>3.5166673156692418E-3</v>
      </c>
      <c r="F23" s="32">
        <v>0.16955710882449138</v>
      </c>
      <c r="G23" s="32">
        <v>8.257247882437424E-3</v>
      </c>
      <c r="H23" s="32">
        <v>4.1116049237516439E-2</v>
      </c>
      <c r="I23" s="68">
        <v>2.7609333431137806E-3</v>
      </c>
      <c r="J23" s="46"/>
      <c r="K23" s="49"/>
      <c r="L23" s="46" t="s">
        <v>9</v>
      </c>
    </row>
    <row r="24" spans="1:12" x14ac:dyDescent="0.25">
      <c r="A24" s="69" t="s">
        <v>46</v>
      </c>
      <c r="B24" s="32">
        <v>-6.6765474183448581E-2</v>
      </c>
      <c r="C24" s="32">
        <v>1.9639928239074012E-2</v>
      </c>
      <c r="D24" s="32">
        <v>1.4018820459212433E-2</v>
      </c>
      <c r="E24" s="32">
        <v>-1.0421524324227383E-2</v>
      </c>
      <c r="F24" s="32">
        <v>-4.0432855252134914E-3</v>
      </c>
      <c r="G24" s="32">
        <v>6.3193172314852664E-2</v>
      </c>
      <c r="H24" s="32">
        <v>1.3886905152916906E-2</v>
      </c>
      <c r="I24" s="68">
        <v>-8.0683953119848884E-3</v>
      </c>
      <c r="J24" s="46"/>
      <c r="K24" s="46" t="s">
        <v>69</v>
      </c>
      <c r="L24" s="47">
        <v>121.72</v>
      </c>
    </row>
    <row r="25" spans="1:12" x14ac:dyDescent="0.25">
      <c r="A25" s="69" t="s">
        <v>47</v>
      </c>
      <c r="B25" s="32">
        <v>-4.9485493015155479E-2</v>
      </c>
      <c r="C25" s="32">
        <v>1.7472103992516086E-2</v>
      </c>
      <c r="D25" s="32">
        <v>7.1024941275499298E-3</v>
      </c>
      <c r="E25" s="32">
        <v>-9.1747294845501148E-3</v>
      </c>
      <c r="F25" s="32">
        <v>3.4962085170640922E-2</v>
      </c>
      <c r="G25" s="32">
        <v>6.7936519947809693E-2</v>
      </c>
      <c r="H25" s="32">
        <v>1.4800116117319462E-3</v>
      </c>
      <c r="I25" s="68">
        <v>-1.7766001530240549E-2</v>
      </c>
      <c r="J25" s="46"/>
      <c r="K25" s="46" t="s">
        <v>46</v>
      </c>
      <c r="L25" s="47">
        <v>91.53</v>
      </c>
    </row>
    <row r="26" spans="1:12" x14ac:dyDescent="0.25">
      <c r="A26" s="69" t="s">
        <v>48</v>
      </c>
      <c r="B26" s="32">
        <v>-4.0195737571680157E-2</v>
      </c>
      <c r="C26" s="32">
        <v>1.5194642629436483E-2</v>
      </c>
      <c r="D26" s="32">
        <v>8.0810437635470134E-3</v>
      </c>
      <c r="E26" s="32">
        <v>-9.3696156949519827E-3</v>
      </c>
      <c r="F26" s="32">
        <v>2.5602572644868316E-2</v>
      </c>
      <c r="G26" s="32">
        <v>8.2229811586207679E-2</v>
      </c>
      <c r="H26" s="32">
        <v>1.2643208887824331E-2</v>
      </c>
      <c r="I26" s="68">
        <v>-5.0813103798675874E-3</v>
      </c>
      <c r="J26" s="46"/>
      <c r="K26" s="46" t="s">
        <v>47</v>
      </c>
      <c r="L26" s="47">
        <v>93.42</v>
      </c>
    </row>
    <row r="27" spans="1:12" ht="17.25" customHeight="1" x14ac:dyDescent="0.25">
      <c r="A27" s="69" t="s">
        <v>49</v>
      </c>
      <c r="B27" s="32">
        <v>-1.5093629706810274E-2</v>
      </c>
      <c r="C27" s="32">
        <v>1.4687996002016757E-2</v>
      </c>
      <c r="D27" s="32">
        <v>8.4688325801562936E-3</v>
      </c>
      <c r="E27" s="32">
        <v>-9.1233384682515295E-3</v>
      </c>
      <c r="F27" s="32">
        <v>6.2747300024337038E-2</v>
      </c>
      <c r="G27" s="32">
        <v>7.2652917168242848E-2</v>
      </c>
      <c r="H27" s="32">
        <v>1.3340188359992622E-2</v>
      </c>
      <c r="I27" s="68">
        <v>-8.2295792375781662E-3</v>
      </c>
      <c r="J27" s="59"/>
      <c r="K27" s="50" t="s">
        <v>48</v>
      </c>
      <c r="L27" s="47">
        <v>94.54</v>
      </c>
    </row>
    <row r="28" spans="1:12" x14ac:dyDescent="0.25">
      <c r="A28" s="69" t="s">
        <v>50</v>
      </c>
      <c r="B28" s="32">
        <v>-3.7558951141294372E-3</v>
      </c>
      <c r="C28" s="32">
        <v>1.8380415135768935E-2</v>
      </c>
      <c r="D28" s="32">
        <v>7.9730499206320804E-3</v>
      </c>
      <c r="E28" s="32">
        <v>-8.2573970806658625E-3</v>
      </c>
      <c r="F28" s="32">
        <v>9.3835989595423275E-2</v>
      </c>
      <c r="G28" s="32">
        <v>7.7420341100627343E-2</v>
      </c>
      <c r="H28" s="32">
        <v>1.3952583357281556E-2</v>
      </c>
      <c r="I28" s="68">
        <v>-2.5588161338503057E-2</v>
      </c>
      <c r="J28" s="54"/>
      <c r="K28" s="41" t="s">
        <v>49</v>
      </c>
      <c r="L28" s="47">
        <v>97.06</v>
      </c>
    </row>
    <row r="29" spans="1:12" ht="15.75" thickBot="1" x14ac:dyDescent="0.3">
      <c r="A29" s="71" t="s">
        <v>51</v>
      </c>
      <c r="B29" s="72">
        <v>4.6522167487684785E-2</v>
      </c>
      <c r="C29" s="72">
        <v>1.0194959581550034E-2</v>
      </c>
      <c r="D29" s="72">
        <v>1.0518504894577063E-2</v>
      </c>
      <c r="E29" s="72">
        <v>-3.6901651412089009E-3</v>
      </c>
      <c r="F29" s="72">
        <v>0.13619352358937342</v>
      </c>
      <c r="G29" s="72">
        <v>-1.2736374416156493E-2</v>
      </c>
      <c r="H29" s="72">
        <v>2.006133449918468E-2</v>
      </c>
      <c r="I29" s="73">
        <v>1.9738170223146945E-3</v>
      </c>
      <c r="J29" s="54"/>
      <c r="K29" s="41" t="s">
        <v>50</v>
      </c>
      <c r="L29" s="47">
        <v>97.83</v>
      </c>
    </row>
    <row r="30" spans="1:12" x14ac:dyDescent="0.25">
      <c r="A30" s="31" t="s">
        <v>45</v>
      </c>
      <c r="B30" s="29"/>
      <c r="C30" s="29"/>
      <c r="D30" s="29"/>
      <c r="E30" s="29"/>
      <c r="F30" s="29"/>
      <c r="G30" s="29"/>
      <c r="H30" s="29"/>
      <c r="I30" s="29"/>
      <c r="J30" s="54"/>
      <c r="K30" s="41" t="s">
        <v>51</v>
      </c>
      <c r="L30" s="47">
        <v>103.6</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Rental, hiring and real estate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122.82</v>
      </c>
    </row>
    <row r="34" spans="1:12" x14ac:dyDescent="0.25">
      <c r="F34" s="23"/>
      <c r="G34" s="23"/>
      <c r="H34" s="23"/>
      <c r="I34" s="23"/>
      <c r="K34" s="46" t="s">
        <v>46</v>
      </c>
      <c r="L34" s="47">
        <v>92.03</v>
      </c>
    </row>
    <row r="35" spans="1:12" x14ac:dyDescent="0.25">
      <c r="B35" s="23"/>
      <c r="C35" s="23"/>
      <c r="D35" s="23"/>
      <c r="E35" s="23"/>
      <c r="F35" s="23"/>
      <c r="G35" s="23"/>
      <c r="H35" s="23"/>
      <c r="I35" s="23"/>
      <c r="K35" s="46" t="s">
        <v>47</v>
      </c>
      <c r="L35" s="47">
        <v>94.38</v>
      </c>
    </row>
    <row r="36" spans="1:12" x14ac:dyDescent="0.25">
      <c r="A36" s="23"/>
      <c r="B36" s="23"/>
      <c r="C36" s="23"/>
      <c r="D36" s="23"/>
      <c r="E36" s="23"/>
      <c r="F36" s="23"/>
      <c r="G36" s="23"/>
      <c r="H36" s="23"/>
      <c r="I36" s="23"/>
      <c r="K36" s="50" t="s">
        <v>48</v>
      </c>
      <c r="L36" s="47">
        <v>95.21</v>
      </c>
    </row>
    <row r="37" spans="1:12" x14ac:dyDescent="0.25">
      <c r="A37" s="23"/>
      <c r="B37" s="23"/>
      <c r="C37" s="23"/>
      <c r="D37" s="23"/>
      <c r="E37" s="23"/>
      <c r="F37" s="23"/>
      <c r="G37" s="23"/>
      <c r="H37" s="23"/>
      <c r="I37" s="23"/>
      <c r="K37" s="41" t="s">
        <v>49</v>
      </c>
      <c r="L37" s="47">
        <v>97.66</v>
      </c>
    </row>
    <row r="38" spans="1:12" x14ac:dyDescent="0.25">
      <c r="A38" s="23"/>
      <c r="B38" s="23"/>
      <c r="C38" s="23"/>
      <c r="D38" s="23"/>
      <c r="E38" s="23"/>
      <c r="F38" s="23"/>
      <c r="G38" s="23"/>
      <c r="H38" s="23"/>
      <c r="I38" s="23"/>
      <c r="K38" s="41" t="s">
        <v>50</v>
      </c>
      <c r="L38" s="47">
        <v>98.84</v>
      </c>
    </row>
    <row r="39" spans="1:12" x14ac:dyDescent="0.25">
      <c r="A39" s="23"/>
      <c r="B39" s="23"/>
      <c r="C39" s="23"/>
      <c r="D39" s="23"/>
      <c r="E39" s="23"/>
      <c r="F39" s="23"/>
      <c r="G39" s="23"/>
      <c r="H39" s="23"/>
      <c r="I39" s="23"/>
      <c r="K39" s="41" t="s">
        <v>51</v>
      </c>
      <c r="L39" s="47">
        <v>103.56</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129.88</v>
      </c>
    </row>
    <row r="43" spans="1:12" x14ac:dyDescent="0.25">
      <c r="K43" s="46" t="s">
        <v>46</v>
      </c>
      <c r="L43" s="47">
        <v>93.32</v>
      </c>
    </row>
    <row r="44" spans="1:12" x14ac:dyDescent="0.25">
      <c r="B44" s="29"/>
      <c r="C44" s="29"/>
      <c r="D44" s="29"/>
      <c r="E44" s="29"/>
      <c r="F44" s="29"/>
      <c r="G44" s="29"/>
      <c r="H44" s="29"/>
      <c r="I44" s="29"/>
      <c r="J44" s="54"/>
      <c r="K44" s="46" t="s">
        <v>47</v>
      </c>
      <c r="L44" s="47">
        <v>95.05</v>
      </c>
    </row>
    <row r="45" spans="1:12" ht="15.4" customHeight="1" x14ac:dyDescent="0.25">
      <c r="A45" s="26" t="str">
        <f>"Indexed number of payroll jobs in "&amp;$L$1&amp;" each week by age group"</f>
        <v>Indexed number of payroll jobs in Rental, hiring and real estate services each week by age group</v>
      </c>
      <c r="B45" s="29"/>
      <c r="C45" s="29"/>
      <c r="D45" s="29"/>
      <c r="E45" s="29"/>
      <c r="F45" s="29"/>
      <c r="G45" s="29"/>
      <c r="H45" s="29"/>
      <c r="I45" s="29"/>
      <c r="J45" s="54"/>
      <c r="K45" s="50" t="s">
        <v>48</v>
      </c>
      <c r="L45" s="47">
        <v>95.98</v>
      </c>
    </row>
    <row r="46" spans="1:12" ht="15.4" customHeight="1" x14ac:dyDescent="0.25">
      <c r="B46" s="29"/>
      <c r="C46" s="29"/>
      <c r="D46" s="29"/>
      <c r="E46" s="29"/>
      <c r="F46" s="29"/>
      <c r="G46" s="29"/>
      <c r="H46" s="29"/>
      <c r="I46" s="29"/>
      <c r="J46" s="54"/>
      <c r="K46" s="41" t="s">
        <v>49</v>
      </c>
      <c r="L46" s="47">
        <v>98.49</v>
      </c>
    </row>
    <row r="47" spans="1:12" ht="15.4" customHeight="1" x14ac:dyDescent="0.25">
      <c r="B47" s="29"/>
      <c r="C47" s="29"/>
      <c r="D47" s="29"/>
      <c r="E47" s="29"/>
      <c r="F47" s="29"/>
      <c r="G47" s="29"/>
      <c r="H47" s="29"/>
      <c r="I47" s="29"/>
      <c r="J47" s="54"/>
      <c r="K47" s="41" t="s">
        <v>50</v>
      </c>
      <c r="L47" s="47">
        <v>99.62</v>
      </c>
    </row>
    <row r="48" spans="1:12" ht="15.4" customHeight="1" x14ac:dyDescent="0.25">
      <c r="B48" s="29"/>
      <c r="C48" s="29"/>
      <c r="D48" s="29"/>
      <c r="E48" s="29"/>
      <c r="F48" s="29"/>
      <c r="G48" s="29"/>
      <c r="H48" s="29"/>
      <c r="I48" s="29"/>
      <c r="J48" s="54"/>
      <c r="K48" s="41" t="s">
        <v>51</v>
      </c>
      <c r="L48" s="47">
        <v>104.65</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93.37</v>
      </c>
    </row>
    <row r="54" spans="1:12" ht="15.4" customHeight="1" x14ac:dyDescent="0.25">
      <c r="B54" s="28"/>
      <c r="C54" s="28"/>
      <c r="D54" s="28"/>
      <c r="E54" s="28"/>
      <c r="F54" s="28"/>
      <c r="G54" s="28"/>
      <c r="H54" s="28"/>
      <c r="I54" s="28"/>
      <c r="J54" s="54"/>
      <c r="K54" s="46" t="s">
        <v>5</v>
      </c>
      <c r="L54" s="47">
        <v>92.25</v>
      </c>
    </row>
    <row r="55" spans="1:12" ht="15.4" customHeight="1" x14ac:dyDescent="0.25">
      <c r="B55" s="4"/>
      <c r="C55" s="4"/>
      <c r="D55" s="5"/>
      <c r="E55" s="2"/>
      <c r="F55" s="28"/>
      <c r="G55" s="28"/>
      <c r="H55" s="28"/>
      <c r="I55" s="28"/>
      <c r="J55" s="54"/>
      <c r="K55" s="46" t="s">
        <v>44</v>
      </c>
      <c r="L55" s="47">
        <v>95.26</v>
      </c>
    </row>
    <row r="56" spans="1:12" ht="15.4" customHeight="1" x14ac:dyDescent="0.25">
      <c r="B56" s="4"/>
      <c r="C56" s="4"/>
      <c r="D56" s="5"/>
      <c r="E56" s="2"/>
      <c r="F56" s="28"/>
      <c r="G56" s="28"/>
      <c r="H56" s="28"/>
      <c r="I56" s="28"/>
      <c r="J56" s="54"/>
      <c r="K56" s="50" t="s">
        <v>4</v>
      </c>
      <c r="L56" s="47">
        <v>92.3</v>
      </c>
    </row>
    <row r="57" spans="1:12" ht="15.4" customHeight="1" x14ac:dyDescent="0.25">
      <c r="A57" s="4"/>
      <c r="B57" s="4"/>
      <c r="C57" s="4"/>
      <c r="D57" s="5"/>
      <c r="E57" s="2"/>
      <c r="F57" s="28"/>
      <c r="G57" s="28"/>
      <c r="H57" s="28"/>
      <c r="I57" s="28"/>
      <c r="J57" s="54"/>
      <c r="K57" s="41" t="s">
        <v>3</v>
      </c>
      <c r="L57" s="47">
        <v>95.28</v>
      </c>
    </row>
    <row r="58" spans="1:12" ht="15.4" customHeight="1" x14ac:dyDescent="0.25">
      <c r="B58" s="29"/>
      <c r="C58" s="29"/>
      <c r="D58" s="29"/>
      <c r="E58" s="29"/>
      <c r="F58" s="28"/>
      <c r="G58" s="28"/>
      <c r="H58" s="28"/>
      <c r="I58" s="28"/>
      <c r="J58" s="54"/>
      <c r="K58" s="41" t="s">
        <v>43</v>
      </c>
      <c r="L58" s="47">
        <v>95.06</v>
      </c>
    </row>
    <row r="59" spans="1:12" ht="15.4" customHeight="1" x14ac:dyDescent="0.25">
      <c r="K59" s="41" t="s">
        <v>2</v>
      </c>
      <c r="L59" s="47">
        <v>86.61</v>
      </c>
    </row>
    <row r="60" spans="1:12" ht="15.4" customHeight="1" x14ac:dyDescent="0.25">
      <c r="A60" s="26" t="str">
        <f>"Indexed number of payroll jobs held by men in "&amp;$L$1&amp;" each week by State and Territory"</f>
        <v>Indexed number of payroll jobs held by men in Rental, hiring and real estate services each week by State and Territory</v>
      </c>
      <c r="K60" s="41" t="s">
        <v>1</v>
      </c>
      <c r="L60" s="47">
        <v>85.26</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92.96</v>
      </c>
    </row>
    <row r="63" spans="1:12" ht="15.4" customHeight="1" x14ac:dyDescent="0.25">
      <c r="B63" s="4"/>
      <c r="C63" s="4"/>
      <c r="D63" s="4"/>
      <c r="E63" s="4"/>
      <c r="F63" s="28"/>
      <c r="G63" s="28"/>
      <c r="H63" s="28"/>
      <c r="I63" s="28"/>
      <c r="J63" s="54"/>
      <c r="K63" s="46" t="s">
        <v>5</v>
      </c>
      <c r="L63" s="47">
        <v>92.62</v>
      </c>
    </row>
    <row r="64" spans="1:12" ht="15.4" customHeight="1" x14ac:dyDescent="0.25">
      <c r="B64" s="4"/>
      <c r="C64" s="4"/>
      <c r="D64" s="3"/>
      <c r="E64" s="2"/>
      <c r="F64" s="28"/>
      <c r="G64" s="28"/>
      <c r="H64" s="28"/>
      <c r="I64" s="28"/>
      <c r="J64" s="54"/>
      <c r="K64" s="46" t="s">
        <v>44</v>
      </c>
      <c r="L64" s="47">
        <v>95.12</v>
      </c>
    </row>
    <row r="65" spans="1:12" ht="15.4" customHeight="1" x14ac:dyDescent="0.25">
      <c r="B65" s="4"/>
      <c r="C65" s="4"/>
      <c r="D65" s="3"/>
      <c r="E65" s="2"/>
      <c r="F65" s="28"/>
      <c r="G65" s="28"/>
      <c r="H65" s="28"/>
      <c r="I65" s="28"/>
      <c r="J65" s="54"/>
      <c r="K65" s="50" t="s">
        <v>4</v>
      </c>
      <c r="L65" s="47">
        <v>92.76</v>
      </c>
    </row>
    <row r="66" spans="1:12" ht="15.4" customHeight="1" x14ac:dyDescent="0.25">
      <c r="B66" s="4"/>
      <c r="C66" s="4"/>
      <c r="D66" s="3"/>
      <c r="E66" s="2"/>
      <c r="F66" s="28"/>
      <c r="G66" s="28"/>
      <c r="H66" s="28"/>
      <c r="I66" s="28"/>
      <c r="J66" s="54"/>
      <c r="K66" s="41" t="s">
        <v>3</v>
      </c>
      <c r="L66" s="47">
        <v>97.36</v>
      </c>
    </row>
    <row r="67" spans="1:12" ht="15.4" customHeight="1" x14ac:dyDescent="0.25">
      <c r="B67" s="28"/>
      <c r="C67" s="28"/>
      <c r="D67" s="28"/>
      <c r="E67" s="28"/>
      <c r="F67" s="28"/>
      <c r="G67" s="28"/>
      <c r="H67" s="28"/>
      <c r="I67" s="28"/>
      <c r="J67" s="54"/>
      <c r="K67" s="41" t="s">
        <v>43</v>
      </c>
      <c r="L67" s="47">
        <v>97.39</v>
      </c>
    </row>
    <row r="68" spans="1:12" ht="15.4" customHeight="1" x14ac:dyDescent="0.25">
      <c r="A68" s="28"/>
      <c r="B68" s="28"/>
      <c r="C68" s="28"/>
      <c r="D68" s="28"/>
      <c r="E68" s="28"/>
      <c r="F68" s="28"/>
      <c r="G68" s="28"/>
      <c r="H68" s="28"/>
      <c r="I68" s="28"/>
      <c r="J68" s="54"/>
      <c r="K68" s="41" t="s">
        <v>2</v>
      </c>
      <c r="L68" s="47">
        <v>90.85</v>
      </c>
    </row>
    <row r="69" spans="1:12" ht="15.4" customHeight="1" x14ac:dyDescent="0.25">
      <c r="A69" s="28"/>
      <c r="B69" s="27"/>
      <c r="C69" s="27"/>
      <c r="D69" s="27"/>
      <c r="E69" s="27"/>
      <c r="F69" s="27"/>
      <c r="G69" s="27"/>
      <c r="H69" s="27"/>
      <c r="I69" s="27"/>
      <c r="J69" s="63"/>
      <c r="K69" s="41" t="s">
        <v>1</v>
      </c>
      <c r="L69" s="47">
        <v>89.7</v>
      </c>
    </row>
    <row r="70" spans="1:12" ht="15.4" customHeight="1" x14ac:dyDescent="0.25">
      <c r="K70" s="43"/>
      <c r="L70" s="47" t="s">
        <v>7</v>
      </c>
    </row>
    <row r="71" spans="1:12" ht="15.4" customHeight="1" x14ac:dyDescent="0.25">
      <c r="K71" s="46" t="s">
        <v>6</v>
      </c>
      <c r="L71" s="47">
        <v>94.18</v>
      </c>
    </row>
    <row r="72" spans="1:12" ht="15.4" customHeight="1" x14ac:dyDescent="0.25">
      <c r="K72" s="46" t="s">
        <v>5</v>
      </c>
      <c r="L72" s="47">
        <v>93.12</v>
      </c>
    </row>
    <row r="73" spans="1:12" ht="15.4" customHeight="1" x14ac:dyDescent="0.25">
      <c r="K73" s="46" t="s">
        <v>44</v>
      </c>
      <c r="L73" s="47">
        <v>96.38</v>
      </c>
    </row>
    <row r="74" spans="1:12" ht="15.4" customHeight="1" x14ac:dyDescent="0.25">
      <c r="K74" s="50" t="s">
        <v>4</v>
      </c>
      <c r="L74" s="47">
        <v>93.88</v>
      </c>
    </row>
    <row r="75" spans="1:12" ht="15.4" customHeight="1" x14ac:dyDescent="0.25">
      <c r="A75" s="26" t="str">
        <f>"Indexed number of payroll jobs held by women in "&amp;$L$1&amp;" each week by State and Territory"</f>
        <v>Indexed number of payroll jobs held by women in Rental, hiring and real estate services each week by State and Territory</v>
      </c>
      <c r="K75" s="41" t="s">
        <v>3</v>
      </c>
      <c r="L75" s="47">
        <v>99.26</v>
      </c>
    </row>
    <row r="76" spans="1:12" ht="15.4" customHeight="1" x14ac:dyDescent="0.25">
      <c r="K76" s="41" t="s">
        <v>43</v>
      </c>
      <c r="L76" s="47">
        <v>99.22</v>
      </c>
    </row>
    <row r="77" spans="1:12" ht="15.4" customHeight="1" x14ac:dyDescent="0.25">
      <c r="B77" s="4"/>
      <c r="C77" s="4"/>
      <c r="D77" s="4"/>
      <c r="E77" s="4"/>
      <c r="F77" s="28"/>
      <c r="G77" s="28"/>
      <c r="H77" s="28"/>
      <c r="I77" s="28"/>
      <c r="J77" s="54"/>
      <c r="K77" s="41" t="s">
        <v>2</v>
      </c>
      <c r="L77" s="47">
        <v>91.08</v>
      </c>
    </row>
    <row r="78" spans="1:12" ht="15.4" customHeight="1" x14ac:dyDescent="0.25">
      <c r="B78" s="4"/>
      <c r="C78" s="4"/>
      <c r="D78" s="4"/>
      <c r="E78" s="4"/>
      <c r="F78" s="28"/>
      <c r="G78" s="28"/>
      <c r="H78" s="28"/>
      <c r="I78" s="28"/>
      <c r="J78" s="54"/>
      <c r="K78" s="41" t="s">
        <v>1</v>
      </c>
      <c r="L78" s="47">
        <v>91.63</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92.86</v>
      </c>
    </row>
    <row r="83" spans="1:12" ht="15.4" customHeight="1" x14ac:dyDescent="0.25">
      <c r="B83" s="28"/>
      <c r="C83" s="28"/>
      <c r="D83" s="28"/>
      <c r="E83" s="28"/>
      <c r="F83" s="28"/>
      <c r="G83" s="28"/>
      <c r="H83" s="28"/>
      <c r="I83" s="28"/>
      <c r="J83" s="54"/>
      <c r="K83" s="46" t="s">
        <v>5</v>
      </c>
      <c r="L83" s="47">
        <v>92.25</v>
      </c>
    </row>
    <row r="84" spans="1:12" ht="15.4" customHeight="1" x14ac:dyDescent="0.25">
      <c r="A84" s="28"/>
      <c r="B84" s="27"/>
      <c r="C84" s="27"/>
      <c r="D84" s="27"/>
      <c r="E84" s="27"/>
      <c r="F84" s="27"/>
      <c r="G84" s="27"/>
      <c r="H84" s="27"/>
      <c r="I84" s="27"/>
      <c r="J84" s="63"/>
      <c r="K84" s="46" t="s">
        <v>44</v>
      </c>
      <c r="L84" s="47">
        <v>94.87</v>
      </c>
    </row>
    <row r="85" spans="1:12" ht="15.4" customHeight="1" x14ac:dyDescent="0.25">
      <c r="K85" s="50" t="s">
        <v>4</v>
      </c>
      <c r="L85" s="47">
        <v>93.58</v>
      </c>
    </row>
    <row r="86" spans="1:12" ht="15.4" customHeight="1" x14ac:dyDescent="0.25">
      <c r="K86" s="41" t="s">
        <v>3</v>
      </c>
      <c r="L86" s="47">
        <v>90.75</v>
      </c>
    </row>
    <row r="87" spans="1:12" ht="15.4" customHeight="1" x14ac:dyDescent="0.25">
      <c r="K87" s="41" t="s">
        <v>43</v>
      </c>
      <c r="L87" s="47">
        <v>97.57</v>
      </c>
    </row>
    <row r="88" spans="1:12" ht="15.4" customHeight="1" x14ac:dyDescent="0.25">
      <c r="K88" s="41" t="s">
        <v>2</v>
      </c>
      <c r="L88" s="47">
        <v>90.84</v>
      </c>
    </row>
    <row r="89" spans="1:12" ht="15.4" customHeight="1" x14ac:dyDescent="0.25">
      <c r="K89" s="41" t="s">
        <v>1</v>
      </c>
      <c r="L89" s="47">
        <v>86.66</v>
      </c>
    </row>
    <row r="90" spans="1:12" ht="15.4" customHeight="1" x14ac:dyDescent="0.25">
      <c r="K90" s="49"/>
      <c r="L90" s="47" t="s">
        <v>8</v>
      </c>
    </row>
    <row r="91" spans="1:12" ht="15" customHeight="1" x14ac:dyDescent="0.25">
      <c r="K91" s="46" t="s">
        <v>6</v>
      </c>
      <c r="L91" s="47">
        <v>92.68</v>
      </c>
    </row>
    <row r="92" spans="1:12" ht="15" customHeight="1" x14ac:dyDescent="0.25">
      <c r="K92" s="46" t="s">
        <v>5</v>
      </c>
      <c r="L92" s="47">
        <v>92.96</v>
      </c>
    </row>
    <row r="93" spans="1:12" ht="15" customHeight="1" x14ac:dyDescent="0.25">
      <c r="A93" s="26"/>
      <c r="K93" s="46" t="s">
        <v>44</v>
      </c>
      <c r="L93" s="47">
        <v>94.6</v>
      </c>
    </row>
    <row r="94" spans="1:12" ht="15" customHeight="1" x14ac:dyDescent="0.25">
      <c r="K94" s="50" t="s">
        <v>4</v>
      </c>
      <c r="L94" s="47">
        <v>94.05</v>
      </c>
    </row>
    <row r="95" spans="1:12" ht="15" customHeight="1" x14ac:dyDescent="0.25">
      <c r="K95" s="41" t="s">
        <v>3</v>
      </c>
      <c r="L95" s="47">
        <v>92.95</v>
      </c>
    </row>
    <row r="96" spans="1:12" ht="15" customHeight="1" x14ac:dyDescent="0.25">
      <c r="K96" s="41" t="s">
        <v>43</v>
      </c>
      <c r="L96" s="47">
        <v>99.65</v>
      </c>
    </row>
    <row r="97" spans="1:12" ht="15" customHeight="1" x14ac:dyDescent="0.25">
      <c r="K97" s="41" t="s">
        <v>2</v>
      </c>
      <c r="L97" s="47">
        <v>91.61</v>
      </c>
    </row>
    <row r="98" spans="1:12" ht="15" customHeight="1" x14ac:dyDescent="0.25">
      <c r="K98" s="41" t="s">
        <v>1</v>
      </c>
      <c r="L98" s="47">
        <v>93.53</v>
      </c>
    </row>
    <row r="99" spans="1:12" ht="15" customHeight="1" x14ac:dyDescent="0.25">
      <c r="K99" s="43"/>
      <c r="L99" s="47" t="s">
        <v>7</v>
      </c>
    </row>
    <row r="100" spans="1:12" ht="15" customHeight="1" x14ac:dyDescent="0.25">
      <c r="A100" s="25"/>
      <c r="B100" s="24"/>
      <c r="K100" s="46" t="s">
        <v>6</v>
      </c>
      <c r="L100" s="47">
        <v>93.52</v>
      </c>
    </row>
    <row r="101" spans="1:12" x14ac:dyDescent="0.25">
      <c r="A101" s="25"/>
      <c r="B101" s="24"/>
      <c r="K101" s="46" t="s">
        <v>5</v>
      </c>
      <c r="L101" s="47">
        <v>93.12</v>
      </c>
    </row>
    <row r="102" spans="1:12" x14ac:dyDescent="0.25">
      <c r="A102" s="25"/>
      <c r="B102" s="24"/>
      <c r="K102" s="46" t="s">
        <v>44</v>
      </c>
      <c r="L102" s="47">
        <v>95.03</v>
      </c>
    </row>
    <row r="103" spans="1:12" x14ac:dyDescent="0.25">
      <c r="A103" s="25"/>
      <c r="B103" s="24"/>
      <c r="K103" s="50" t="s">
        <v>4</v>
      </c>
      <c r="L103" s="47">
        <v>95.19</v>
      </c>
    </row>
    <row r="104" spans="1:12" x14ac:dyDescent="0.25">
      <c r="A104" s="25"/>
      <c r="B104" s="24"/>
      <c r="K104" s="41" t="s">
        <v>3</v>
      </c>
      <c r="L104" s="47">
        <v>93.64</v>
      </c>
    </row>
    <row r="105" spans="1:12" x14ac:dyDescent="0.25">
      <c r="A105" s="25"/>
      <c r="B105" s="24"/>
      <c r="K105" s="41" t="s">
        <v>43</v>
      </c>
      <c r="L105" s="47">
        <v>100.46</v>
      </c>
    </row>
    <row r="106" spans="1:12" x14ac:dyDescent="0.25">
      <c r="A106" s="25"/>
      <c r="B106" s="24"/>
      <c r="K106" s="41" t="s">
        <v>2</v>
      </c>
      <c r="L106" s="47">
        <v>90.63</v>
      </c>
    </row>
    <row r="107" spans="1:12" x14ac:dyDescent="0.25">
      <c r="A107" s="25"/>
      <c r="B107" s="24"/>
      <c r="K107" s="41" t="s">
        <v>1</v>
      </c>
      <c r="L107" s="47">
        <v>94.33</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98.254199999999997</v>
      </c>
    </row>
    <row r="112" spans="1:12" x14ac:dyDescent="0.25">
      <c r="K112" s="74">
        <v>43918</v>
      </c>
      <c r="L112" s="47">
        <v>94.643299999999996</v>
      </c>
    </row>
    <row r="113" spans="11:12" x14ac:dyDescent="0.25">
      <c r="K113" s="74">
        <v>43925</v>
      </c>
      <c r="L113" s="47">
        <v>91.411600000000007</v>
      </c>
    </row>
    <row r="114" spans="11:12" x14ac:dyDescent="0.25">
      <c r="K114" s="74">
        <v>43932</v>
      </c>
      <c r="L114" s="47">
        <v>89.803899999999999</v>
      </c>
    </row>
    <row r="115" spans="11:12" x14ac:dyDescent="0.25">
      <c r="K115" s="74">
        <v>43939</v>
      </c>
      <c r="L115" s="47">
        <v>89.5809</v>
      </c>
    </row>
    <row r="116" spans="11:12" x14ac:dyDescent="0.25">
      <c r="K116" s="74">
        <v>43946</v>
      </c>
      <c r="L116" s="47">
        <v>89.915300000000002</v>
      </c>
    </row>
    <row r="117" spans="11:12" x14ac:dyDescent="0.25">
      <c r="K117" s="74">
        <v>43953</v>
      </c>
      <c r="L117" s="47">
        <v>90.445899999999995</v>
      </c>
    </row>
    <row r="118" spans="11:12" x14ac:dyDescent="0.25">
      <c r="K118" s="74">
        <v>43960</v>
      </c>
      <c r="L118" s="47">
        <v>91.234300000000005</v>
      </c>
    </row>
    <row r="119" spans="11:12" x14ac:dyDescent="0.25">
      <c r="K119" s="74">
        <v>43967</v>
      </c>
      <c r="L119" s="47">
        <v>91.712999999999994</v>
      </c>
    </row>
    <row r="120" spans="11:12" x14ac:dyDescent="0.25">
      <c r="K120" s="74">
        <v>43974</v>
      </c>
      <c r="L120" s="47">
        <v>91.933000000000007</v>
      </c>
    </row>
    <row r="121" spans="11:12" x14ac:dyDescent="0.25">
      <c r="K121" s="74">
        <v>43981</v>
      </c>
      <c r="L121" s="47">
        <v>92.407700000000006</v>
      </c>
    </row>
    <row r="122" spans="11:12" x14ac:dyDescent="0.25">
      <c r="K122" s="74">
        <v>43988</v>
      </c>
      <c r="L122" s="47">
        <v>92.450400000000002</v>
      </c>
    </row>
    <row r="123" spans="11:12" x14ac:dyDescent="0.25">
      <c r="K123" s="74">
        <v>43995</v>
      </c>
      <c r="L123" s="47">
        <v>92.511099999999999</v>
      </c>
    </row>
    <row r="124" spans="11:12" x14ac:dyDescent="0.25">
      <c r="K124" s="74">
        <v>44002</v>
      </c>
      <c r="L124" s="47">
        <v>92.662899999999993</v>
      </c>
    </row>
    <row r="125" spans="11:12" x14ac:dyDescent="0.25">
      <c r="K125" s="74">
        <v>44009</v>
      </c>
      <c r="L125" s="47">
        <v>92.941900000000004</v>
      </c>
    </row>
    <row r="126" spans="11:12" x14ac:dyDescent="0.25">
      <c r="K126" s="74">
        <v>44016</v>
      </c>
      <c r="L126" s="47">
        <v>94.069100000000006</v>
      </c>
    </row>
    <row r="127" spans="11:12" x14ac:dyDescent="0.25">
      <c r="K127" s="74">
        <v>44023</v>
      </c>
      <c r="L127" s="47">
        <v>95.132499999999993</v>
      </c>
    </row>
    <row r="128" spans="11:12" x14ac:dyDescent="0.25">
      <c r="K128" s="74">
        <v>44030</v>
      </c>
      <c r="L128" s="47">
        <v>95.260999999999996</v>
      </c>
    </row>
    <row r="129" spans="1:12" x14ac:dyDescent="0.25">
      <c r="K129" s="74">
        <v>44037</v>
      </c>
      <c r="L129" s="47">
        <v>94.7851</v>
      </c>
    </row>
    <row r="130" spans="1:12" x14ac:dyDescent="0.25">
      <c r="K130" s="74">
        <v>44044</v>
      </c>
      <c r="L130" s="47">
        <v>94.917699999999996</v>
      </c>
    </row>
    <row r="131" spans="1:12" x14ac:dyDescent="0.25">
      <c r="K131" s="74">
        <v>44051</v>
      </c>
      <c r="L131" s="47">
        <v>96.354699999999994</v>
      </c>
    </row>
    <row r="132" spans="1:12" x14ac:dyDescent="0.25">
      <c r="K132" s="74">
        <v>44058</v>
      </c>
      <c r="L132" s="47">
        <v>96.47</v>
      </c>
    </row>
    <row r="133" spans="1:12" x14ac:dyDescent="0.25">
      <c r="K133" s="74">
        <v>44065</v>
      </c>
      <c r="L133" s="47">
        <v>96.445400000000006</v>
      </c>
    </row>
    <row r="134" spans="1:12" x14ac:dyDescent="0.25">
      <c r="K134" s="74">
        <v>44072</v>
      </c>
      <c r="L134" s="47">
        <v>96.796499999999995</v>
      </c>
    </row>
    <row r="135" spans="1:12" x14ac:dyDescent="0.25">
      <c r="K135" s="74">
        <v>44079</v>
      </c>
      <c r="L135" s="47">
        <v>96.987499999999997</v>
      </c>
    </row>
    <row r="136" spans="1:12" x14ac:dyDescent="0.25">
      <c r="K136" s="74">
        <v>44086</v>
      </c>
      <c r="L136" s="47">
        <v>97.041700000000006</v>
      </c>
    </row>
    <row r="137" spans="1:12" x14ac:dyDescent="0.25">
      <c r="K137" s="74">
        <v>44093</v>
      </c>
      <c r="L137" s="47">
        <v>97.261899999999997</v>
      </c>
    </row>
    <row r="138" spans="1:12" x14ac:dyDescent="0.25">
      <c r="K138" s="74">
        <v>44100</v>
      </c>
      <c r="L138" s="47">
        <v>97.201899999999995</v>
      </c>
    </row>
    <row r="139" spans="1:12" x14ac:dyDescent="0.25">
      <c r="K139" s="74">
        <v>44107</v>
      </c>
      <c r="L139" s="47">
        <v>96.082700000000003</v>
      </c>
    </row>
    <row r="140" spans="1:12" x14ac:dyDescent="0.25">
      <c r="A140" s="25"/>
      <c r="B140" s="24"/>
      <c r="K140" s="74">
        <v>44114</v>
      </c>
      <c r="L140" s="47">
        <v>95.811599999999999</v>
      </c>
    </row>
    <row r="141" spans="1:12" x14ac:dyDescent="0.25">
      <c r="A141" s="25"/>
      <c r="B141" s="24"/>
      <c r="K141" s="74">
        <v>44121</v>
      </c>
      <c r="L141" s="47">
        <v>95.930800000000005</v>
      </c>
    </row>
    <row r="142" spans="1:12" x14ac:dyDescent="0.25">
      <c r="K142" s="74">
        <v>44128</v>
      </c>
      <c r="L142" s="47">
        <v>96.424999999999997</v>
      </c>
    </row>
    <row r="143" spans="1:12" x14ac:dyDescent="0.25">
      <c r="K143" s="74">
        <v>44135</v>
      </c>
      <c r="L143" s="47">
        <v>96.488200000000006</v>
      </c>
    </row>
    <row r="144" spans="1:12" x14ac:dyDescent="0.25">
      <c r="K144" s="74">
        <v>44142</v>
      </c>
      <c r="L144" s="47">
        <v>96.714200000000005</v>
      </c>
    </row>
    <row r="145" spans="11:12" x14ac:dyDescent="0.25">
      <c r="K145" s="74">
        <v>44149</v>
      </c>
      <c r="L145" s="47">
        <v>96.995599999999996</v>
      </c>
    </row>
    <row r="146" spans="11:12" x14ac:dyDescent="0.25">
      <c r="K146" s="74">
        <v>44156</v>
      </c>
      <c r="L146" s="47">
        <v>97.322000000000003</v>
      </c>
    </row>
    <row r="147" spans="11:12" x14ac:dyDescent="0.25">
      <c r="K147" s="74">
        <v>44163</v>
      </c>
      <c r="L147" s="47">
        <v>97.433700000000002</v>
      </c>
    </row>
    <row r="148" spans="11:12" x14ac:dyDescent="0.25">
      <c r="K148" s="74">
        <v>44170</v>
      </c>
      <c r="L148" s="47">
        <v>98.6447</v>
      </c>
    </row>
    <row r="149" spans="11:12" x14ac:dyDescent="0.25">
      <c r="K149" s="74">
        <v>44177</v>
      </c>
      <c r="L149" s="47">
        <v>99.499799999999993</v>
      </c>
    </row>
    <row r="150" spans="11:12" x14ac:dyDescent="0.25">
      <c r="K150" s="74">
        <v>44184</v>
      </c>
      <c r="L150" s="47">
        <v>99.201999999999998</v>
      </c>
    </row>
    <row r="151" spans="11:12" x14ac:dyDescent="0.25">
      <c r="K151" s="74">
        <v>44191</v>
      </c>
      <c r="L151" s="47">
        <v>95.896199999999993</v>
      </c>
    </row>
    <row r="152" spans="11:12" x14ac:dyDescent="0.25">
      <c r="K152" s="74">
        <v>44198</v>
      </c>
      <c r="L152" s="47">
        <v>92.953699999999998</v>
      </c>
    </row>
    <row r="153" spans="11:12" x14ac:dyDescent="0.25">
      <c r="K153" s="74">
        <v>44205</v>
      </c>
      <c r="L153" s="47">
        <v>93.558599999999998</v>
      </c>
    </row>
    <row r="154" spans="11:12" x14ac:dyDescent="0.25">
      <c r="K154" s="74">
        <v>44212</v>
      </c>
      <c r="L154" s="47">
        <v>95.382900000000006</v>
      </c>
    </row>
    <row r="155" spans="11:12" x14ac:dyDescent="0.25">
      <c r="K155" s="74">
        <v>44219</v>
      </c>
      <c r="L155" s="47">
        <v>95.490700000000004</v>
      </c>
    </row>
    <row r="156" spans="11:12" x14ac:dyDescent="0.25">
      <c r="K156" s="74">
        <v>44226</v>
      </c>
      <c r="L156" s="47">
        <v>95.269300000000001</v>
      </c>
    </row>
    <row r="157" spans="11:12" x14ac:dyDescent="0.25">
      <c r="K157" s="74">
        <v>44233</v>
      </c>
      <c r="L157" s="47">
        <v>96.2577</v>
      </c>
    </row>
    <row r="158" spans="11:12" x14ac:dyDescent="0.25">
      <c r="K158" s="74">
        <v>44240</v>
      </c>
      <c r="L158" s="47">
        <v>96.678299999999993</v>
      </c>
    </row>
    <row r="159" spans="11:12" x14ac:dyDescent="0.25">
      <c r="K159" s="74">
        <v>44247</v>
      </c>
      <c r="L159" s="47">
        <v>95.780100000000004</v>
      </c>
    </row>
    <row r="160" spans="11:12" x14ac:dyDescent="0.25">
      <c r="K160" s="74">
        <v>44254</v>
      </c>
      <c r="L160" s="47">
        <v>96.872100000000003</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98.785700000000006</v>
      </c>
    </row>
    <row r="260" spans="11:12" x14ac:dyDescent="0.25">
      <c r="K260" s="74">
        <v>43918</v>
      </c>
      <c r="L260" s="47">
        <v>97.737200000000001</v>
      </c>
    </row>
    <row r="261" spans="11:12" x14ac:dyDescent="0.25">
      <c r="K261" s="74">
        <v>43925</v>
      </c>
      <c r="L261" s="47">
        <v>96.91</v>
      </c>
    </row>
    <row r="262" spans="11:12" x14ac:dyDescent="0.25">
      <c r="K262" s="74">
        <v>43932</v>
      </c>
      <c r="L262" s="47">
        <v>93.511399999999995</v>
      </c>
    </row>
    <row r="263" spans="11:12" x14ac:dyDescent="0.25">
      <c r="K263" s="74">
        <v>43939</v>
      </c>
      <c r="L263" s="47">
        <v>93.02</v>
      </c>
    </row>
    <row r="264" spans="11:12" x14ac:dyDescent="0.25">
      <c r="K264" s="74">
        <v>43946</v>
      </c>
      <c r="L264" s="47">
        <v>94.651200000000003</v>
      </c>
    </row>
    <row r="265" spans="11:12" x14ac:dyDescent="0.25">
      <c r="K265" s="74">
        <v>43953</v>
      </c>
      <c r="L265" s="47">
        <v>95.202100000000002</v>
      </c>
    </row>
    <row r="266" spans="11:12" x14ac:dyDescent="0.25">
      <c r="K266" s="74">
        <v>43960</v>
      </c>
      <c r="L266" s="47">
        <v>89.952699999999993</v>
      </c>
    </row>
    <row r="267" spans="11:12" x14ac:dyDescent="0.25">
      <c r="K267" s="74">
        <v>43967</v>
      </c>
      <c r="L267" s="47">
        <v>89.258899999999997</v>
      </c>
    </row>
    <row r="268" spans="11:12" x14ac:dyDescent="0.25">
      <c r="K268" s="74">
        <v>43974</v>
      </c>
      <c r="L268" s="47">
        <v>88.009100000000004</v>
      </c>
    </row>
    <row r="269" spans="11:12" x14ac:dyDescent="0.25">
      <c r="K269" s="74">
        <v>43981</v>
      </c>
      <c r="L269" s="47">
        <v>89.548900000000003</v>
      </c>
    </row>
    <row r="270" spans="11:12" x14ac:dyDescent="0.25">
      <c r="K270" s="74">
        <v>43988</v>
      </c>
      <c r="L270" s="47">
        <v>92.522300000000001</v>
      </c>
    </row>
    <row r="271" spans="11:12" x14ac:dyDescent="0.25">
      <c r="K271" s="74">
        <v>43995</v>
      </c>
      <c r="L271" s="47">
        <v>91.9846</v>
      </c>
    </row>
    <row r="272" spans="11:12" x14ac:dyDescent="0.25">
      <c r="K272" s="74">
        <v>44002</v>
      </c>
      <c r="L272" s="47">
        <v>95.527000000000001</v>
      </c>
    </row>
    <row r="273" spans="11:12" x14ac:dyDescent="0.25">
      <c r="K273" s="74">
        <v>44009</v>
      </c>
      <c r="L273" s="47">
        <v>97.563500000000005</v>
      </c>
    </row>
    <row r="274" spans="11:12" x14ac:dyDescent="0.25">
      <c r="K274" s="74">
        <v>44016</v>
      </c>
      <c r="L274" s="47">
        <v>95.885300000000001</v>
      </c>
    </row>
    <row r="275" spans="11:12" x14ac:dyDescent="0.25">
      <c r="K275" s="74">
        <v>44023</v>
      </c>
      <c r="L275" s="47">
        <v>92.918199999999999</v>
      </c>
    </row>
    <row r="276" spans="11:12" x14ac:dyDescent="0.25">
      <c r="K276" s="74">
        <v>44030</v>
      </c>
      <c r="L276" s="47">
        <v>92.707899999999995</v>
      </c>
    </row>
    <row r="277" spans="11:12" x14ac:dyDescent="0.25">
      <c r="K277" s="74">
        <v>44037</v>
      </c>
      <c r="L277" s="47">
        <v>93.3476</v>
      </c>
    </row>
    <row r="278" spans="11:12" x14ac:dyDescent="0.25">
      <c r="K278" s="74">
        <v>44044</v>
      </c>
      <c r="L278" s="47">
        <v>93.941299999999998</v>
      </c>
    </row>
    <row r="279" spans="11:12" x14ac:dyDescent="0.25">
      <c r="K279" s="74">
        <v>44051</v>
      </c>
      <c r="L279" s="47">
        <v>97.024500000000003</v>
      </c>
    </row>
    <row r="280" spans="11:12" x14ac:dyDescent="0.25">
      <c r="K280" s="74">
        <v>44058</v>
      </c>
      <c r="L280" s="47">
        <v>96.760499999999993</v>
      </c>
    </row>
    <row r="281" spans="11:12" x14ac:dyDescent="0.25">
      <c r="K281" s="74">
        <v>44065</v>
      </c>
      <c r="L281" s="47">
        <v>97.133300000000006</v>
      </c>
    </row>
    <row r="282" spans="11:12" x14ac:dyDescent="0.25">
      <c r="K282" s="74">
        <v>44072</v>
      </c>
      <c r="L282" s="47">
        <v>98.276700000000005</v>
      </c>
    </row>
    <row r="283" spans="11:12" x14ac:dyDescent="0.25">
      <c r="K283" s="74">
        <v>44079</v>
      </c>
      <c r="L283" s="47">
        <v>104.2782</v>
      </c>
    </row>
    <row r="284" spans="11:12" x14ac:dyDescent="0.25">
      <c r="K284" s="74">
        <v>44086</v>
      </c>
      <c r="L284" s="47">
        <v>102.3664</v>
      </c>
    </row>
    <row r="285" spans="11:12" x14ac:dyDescent="0.25">
      <c r="K285" s="74">
        <v>44093</v>
      </c>
      <c r="L285" s="47">
        <v>100.57389999999999</v>
      </c>
    </row>
    <row r="286" spans="11:12" x14ac:dyDescent="0.25">
      <c r="K286" s="74">
        <v>44100</v>
      </c>
      <c r="L286" s="47">
        <v>103.4665</v>
      </c>
    </row>
    <row r="287" spans="11:12" x14ac:dyDescent="0.25">
      <c r="K287" s="74">
        <v>44107</v>
      </c>
      <c r="L287" s="47">
        <v>100.9609</v>
      </c>
    </row>
    <row r="288" spans="11:12" x14ac:dyDescent="0.25">
      <c r="K288" s="74">
        <v>44114</v>
      </c>
      <c r="L288" s="47">
        <v>95.674199999999999</v>
      </c>
    </row>
    <row r="289" spans="11:12" x14ac:dyDescent="0.25">
      <c r="K289" s="74">
        <v>44121</v>
      </c>
      <c r="L289" s="47">
        <v>95.270700000000005</v>
      </c>
    </row>
    <row r="290" spans="11:12" x14ac:dyDescent="0.25">
      <c r="K290" s="74">
        <v>44128</v>
      </c>
      <c r="L290" s="47">
        <v>94.792500000000004</v>
      </c>
    </row>
    <row r="291" spans="11:12" x14ac:dyDescent="0.25">
      <c r="K291" s="74">
        <v>44135</v>
      </c>
      <c r="L291" s="47">
        <v>95.333699999999993</v>
      </c>
    </row>
    <row r="292" spans="11:12" x14ac:dyDescent="0.25">
      <c r="K292" s="74">
        <v>44142</v>
      </c>
      <c r="L292" s="47">
        <v>96.819800000000001</v>
      </c>
    </row>
    <row r="293" spans="11:12" x14ac:dyDescent="0.25">
      <c r="K293" s="74">
        <v>44149</v>
      </c>
      <c r="L293" s="47">
        <v>97.164000000000001</v>
      </c>
    </row>
    <row r="294" spans="11:12" x14ac:dyDescent="0.25">
      <c r="K294" s="74">
        <v>44156</v>
      </c>
      <c r="L294" s="47">
        <v>97.483900000000006</v>
      </c>
    </row>
    <row r="295" spans="11:12" x14ac:dyDescent="0.25">
      <c r="K295" s="74">
        <v>44163</v>
      </c>
      <c r="L295" s="47">
        <v>98.122500000000002</v>
      </c>
    </row>
    <row r="296" spans="11:12" x14ac:dyDescent="0.25">
      <c r="K296" s="74">
        <v>44170</v>
      </c>
      <c r="L296" s="47">
        <v>102.93899999999999</v>
      </c>
    </row>
    <row r="297" spans="11:12" x14ac:dyDescent="0.25">
      <c r="K297" s="74">
        <v>44177</v>
      </c>
      <c r="L297" s="47">
        <v>104.44799999999999</v>
      </c>
    </row>
    <row r="298" spans="11:12" x14ac:dyDescent="0.25">
      <c r="K298" s="74">
        <v>44184</v>
      </c>
      <c r="L298" s="47">
        <v>105.63200000000001</v>
      </c>
    </row>
    <row r="299" spans="11:12" x14ac:dyDescent="0.25">
      <c r="K299" s="74">
        <v>44191</v>
      </c>
      <c r="L299" s="47">
        <v>99.874899999999997</v>
      </c>
    </row>
    <row r="300" spans="11:12" x14ac:dyDescent="0.25">
      <c r="K300" s="74">
        <v>44198</v>
      </c>
      <c r="L300" s="47">
        <v>93.639700000000005</v>
      </c>
    </row>
    <row r="301" spans="11:12" x14ac:dyDescent="0.25">
      <c r="K301" s="74">
        <v>44205</v>
      </c>
      <c r="L301" s="47">
        <v>94.712699999999998</v>
      </c>
    </row>
    <row r="302" spans="11:12" x14ac:dyDescent="0.25">
      <c r="K302" s="74">
        <v>44212</v>
      </c>
      <c r="L302" s="47">
        <v>98.012799999999999</v>
      </c>
    </row>
    <row r="303" spans="11:12" x14ac:dyDescent="0.25">
      <c r="K303" s="74">
        <v>44219</v>
      </c>
      <c r="L303" s="47">
        <v>97.692300000000003</v>
      </c>
    </row>
    <row r="304" spans="11:12" x14ac:dyDescent="0.25">
      <c r="K304" s="74">
        <v>44226</v>
      </c>
      <c r="L304" s="47">
        <v>96.753100000000003</v>
      </c>
    </row>
    <row r="305" spans="11:12" x14ac:dyDescent="0.25">
      <c r="K305" s="74">
        <v>44233</v>
      </c>
      <c r="L305" s="47">
        <v>102.7162</v>
      </c>
    </row>
    <row r="306" spans="11:12" x14ac:dyDescent="0.25">
      <c r="K306" s="74">
        <v>44240</v>
      </c>
      <c r="L306" s="47">
        <v>103.3438</v>
      </c>
    </row>
    <row r="307" spans="11:12" x14ac:dyDescent="0.25">
      <c r="K307" s="74">
        <v>44247</v>
      </c>
      <c r="L307" s="47">
        <v>102.0549</v>
      </c>
    </row>
    <row r="308" spans="11:12" x14ac:dyDescent="0.25">
      <c r="K308" s="74">
        <v>44254</v>
      </c>
      <c r="L308" s="47">
        <v>103.0031</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1D26-C48A-450F-BD4F-776E1B65BEC5}">
  <sheetPr codeName="Sheet16">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31</v>
      </c>
    </row>
    <row r="2" spans="1:12" ht="19.5" customHeight="1" x14ac:dyDescent="0.3">
      <c r="A2" s="7" t="str">
        <f>"Weekly Payroll Jobs and Wages in Australia - " &amp;$L$1</f>
        <v>Weekly Payroll Jobs and Wages in Australia - Professional, scientific and technical services</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Professional, scientific and technical services</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-1.5381425170191143E-2</v>
      </c>
      <c r="C11" s="32">
        <v>-2.6367587037617879E-3</v>
      </c>
      <c r="D11" s="32">
        <v>-6.7867588271453005E-4</v>
      </c>
      <c r="E11" s="32">
        <v>-9.4412557466837521E-3</v>
      </c>
      <c r="F11" s="32">
        <v>1.8434274938221806E-2</v>
      </c>
      <c r="G11" s="32">
        <v>4.0762705354334017E-2</v>
      </c>
      <c r="H11" s="32">
        <v>3.1554867073404491E-3</v>
      </c>
      <c r="I11" s="68">
        <v>-1.5561861055405579E-2</v>
      </c>
      <c r="J11" s="46"/>
      <c r="K11" s="46"/>
      <c r="L11" s="47"/>
    </row>
    <row r="12" spans="1:12" x14ac:dyDescent="0.25">
      <c r="A12" s="69" t="s">
        <v>6</v>
      </c>
      <c r="B12" s="32">
        <v>-1.795671705079116E-2</v>
      </c>
      <c r="C12" s="32">
        <v>-1.3139123950328679E-3</v>
      </c>
      <c r="D12" s="32">
        <v>2.9687769648305551E-3</v>
      </c>
      <c r="E12" s="32">
        <v>-8.6573379170096221E-3</v>
      </c>
      <c r="F12" s="32">
        <v>2.0761218103424905E-2</v>
      </c>
      <c r="G12" s="32">
        <v>3.9318694011298616E-2</v>
      </c>
      <c r="H12" s="32">
        <v>4.334262816632517E-3</v>
      </c>
      <c r="I12" s="68">
        <v>-1.0734232084180784E-2</v>
      </c>
      <c r="J12" s="46"/>
      <c r="K12" s="46"/>
      <c r="L12" s="47"/>
    </row>
    <row r="13" spans="1:12" ht="15" customHeight="1" x14ac:dyDescent="0.25">
      <c r="A13" s="69" t="s">
        <v>5</v>
      </c>
      <c r="B13" s="32">
        <v>-3.0285813050285659E-2</v>
      </c>
      <c r="C13" s="32">
        <v>-5.7297912618525793E-3</v>
      </c>
      <c r="D13" s="32">
        <v>-2.9401089688104731E-3</v>
      </c>
      <c r="E13" s="32">
        <v>-1.1233400036383512E-2</v>
      </c>
      <c r="F13" s="32">
        <v>2.4959763163103332E-2</v>
      </c>
      <c r="G13" s="32">
        <v>4.9159085726851792E-2</v>
      </c>
      <c r="H13" s="32">
        <v>4.8964850507173807E-3</v>
      </c>
      <c r="I13" s="68">
        <v>-2.3180527587861155E-2</v>
      </c>
      <c r="J13" s="46"/>
      <c r="K13" s="46"/>
      <c r="L13" s="47"/>
    </row>
    <row r="14" spans="1:12" ht="15" customHeight="1" x14ac:dyDescent="0.25">
      <c r="A14" s="69" t="s">
        <v>44</v>
      </c>
      <c r="B14" s="32">
        <v>-1.3716269014378057E-2</v>
      </c>
      <c r="C14" s="32">
        <v>-1.0709386376827057E-3</v>
      </c>
      <c r="D14" s="32">
        <v>-2.3079861934498513E-3</v>
      </c>
      <c r="E14" s="32">
        <v>-8.7753662931913112E-3</v>
      </c>
      <c r="F14" s="32">
        <v>-1.5638104996360314E-2</v>
      </c>
      <c r="G14" s="32">
        <v>1.9054227558915393E-2</v>
      </c>
      <c r="H14" s="32">
        <v>-1.8445448062330838E-3</v>
      </c>
      <c r="I14" s="68">
        <v>-1.3954310185190444E-2</v>
      </c>
      <c r="J14" s="46"/>
      <c r="K14" s="46"/>
      <c r="L14" s="47"/>
    </row>
    <row r="15" spans="1:12" ht="15" customHeight="1" x14ac:dyDescent="0.25">
      <c r="A15" s="69" t="s">
        <v>4</v>
      </c>
      <c r="B15" s="32">
        <v>1.9671651274138391E-2</v>
      </c>
      <c r="C15" s="32">
        <v>-7.0509335984972887E-3</v>
      </c>
      <c r="D15" s="32">
        <v>-1.6460786491889756E-3</v>
      </c>
      <c r="E15" s="32">
        <v>-1.4947584969251304E-2</v>
      </c>
      <c r="F15" s="32">
        <v>5.1249241485037844E-2</v>
      </c>
      <c r="G15" s="32">
        <v>4.938670564726011E-2</v>
      </c>
      <c r="H15" s="32">
        <v>5.3991868256193509E-3</v>
      </c>
      <c r="I15" s="68">
        <v>-1.4641160750978544E-2</v>
      </c>
      <c r="J15" s="46"/>
      <c r="K15" s="64"/>
      <c r="L15" s="47"/>
    </row>
    <row r="16" spans="1:12" ht="15" customHeight="1" x14ac:dyDescent="0.25">
      <c r="A16" s="69" t="s">
        <v>3</v>
      </c>
      <c r="B16" s="32">
        <v>1.3145210955020303E-2</v>
      </c>
      <c r="C16" s="32">
        <v>-1.16514307970772E-3</v>
      </c>
      <c r="D16" s="32">
        <v>-3.0267445716181118E-3</v>
      </c>
      <c r="E16" s="32">
        <v>-7.3435939344410617E-3</v>
      </c>
      <c r="F16" s="32">
        <v>2.8728376907626529E-2</v>
      </c>
      <c r="G16" s="32">
        <v>5.2115789632587006E-2</v>
      </c>
      <c r="H16" s="32">
        <v>-9.9077831890059809E-4</v>
      </c>
      <c r="I16" s="68">
        <v>-1.4881539645586805E-2</v>
      </c>
      <c r="J16" s="46"/>
      <c r="K16" s="46"/>
      <c r="L16" s="47"/>
    </row>
    <row r="17" spans="1:12" ht="15" customHeight="1" x14ac:dyDescent="0.25">
      <c r="A17" s="69" t="s">
        <v>43</v>
      </c>
      <c r="B17" s="32">
        <v>-3.787664116369216E-4</v>
      </c>
      <c r="C17" s="32">
        <v>1.5501660418997254E-3</v>
      </c>
      <c r="D17" s="32">
        <v>-7.7328494086592592E-4</v>
      </c>
      <c r="E17" s="32">
        <v>-7.9570031462710133E-3</v>
      </c>
      <c r="F17" s="32">
        <v>2.1991873593912636E-2</v>
      </c>
      <c r="G17" s="32">
        <v>1.2295869067282306E-2</v>
      </c>
      <c r="H17" s="32">
        <v>1.1033291336897122E-2</v>
      </c>
      <c r="I17" s="68">
        <v>-2.6888245434967706E-2</v>
      </c>
      <c r="J17" s="46"/>
      <c r="K17" s="46"/>
      <c r="L17" s="47"/>
    </row>
    <row r="18" spans="1:12" ht="15" customHeight="1" x14ac:dyDescent="0.25">
      <c r="A18" s="69" t="s">
        <v>2</v>
      </c>
      <c r="B18" s="32">
        <v>-3.1654966654966588E-2</v>
      </c>
      <c r="C18" s="32">
        <v>1.1481209899175004E-2</v>
      </c>
      <c r="D18" s="32">
        <v>-8.6902623068630946E-3</v>
      </c>
      <c r="E18" s="32">
        <v>8.9911886351368153E-4</v>
      </c>
      <c r="F18" s="32">
        <v>7.6033802753616708E-3</v>
      </c>
      <c r="G18" s="32">
        <v>3.0610883263257671E-2</v>
      </c>
      <c r="H18" s="32">
        <v>-2.4806888165141983E-3</v>
      </c>
      <c r="I18" s="68">
        <v>-2.1829954483899017E-2</v>
      </c>
      <c r="J18" s="46"/>
      <c r="K18" s="46"/>
      <c r="L18" s="47"/>
    </row>
    <row r="19" spans="1:12" x14ac:dyDescent="0.25">
      <c r="A19" s="70" t="s">
        <v>1</v>
      </c>
      <c r="B19" s="32">
        <v>-7.911537659086143E-3</v>
      </c>
      <c r="C19" s="32">
        <v>-7.3971336107248042E-4</v>
      </c>
      <c r="D19" s="32">
        <v>-2.2912295425933094E-3</v>
      </c>
      <c r="E19" s="32">
        <v>-6.3380868985072336E-3</v>
      </c>
      <c r="F19" s="32">
        <v>4.0030873585579885E-2</v>
      </c>
      <c r="G19" s="32">
        <v>5.8706683222250255E-2</v>
      </c>
      <c r="H19" s="32">
        <v>7.6866798966985783E-3</v>
      </c>
      <c r="I19" s="68">
        <v>-1.344774401993698E-2</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-2.5744883189462886E-2</v>
      </c>
      <c r="C21" s="32">
        <v>-6.3041019670355691E-3</v>
      </c>
      <c r="D21" s="32">
        <v>-2.6365502951208875E-4</v>
      </c>
      <c r="E21" s="32">
        <v>-1.0289767819838036E-2</v>
      </c>
      <c r="F21" s="32">
        <v>5.9976034007180878E-4</v>
      </c>
      <c r="G21" s="32">
        <v>3.4911845670992259E-2</v>
      </c>
      <c r="H21" s="32">
        <v>3.6622193472704012E-3</v>
      </c>
      <c r="I21" s="68">
        <v>-1.7528214176924739E-2</v>
      </c>
      <c r="J21" s="46"/>
      <c r="K21" s="46"/>
      <c r="L21" s="46"/>
    </row>
    <row r="22" spans="1:12" x14ac:dyDescent="0.25">
      <c r="A22" s="69" t="s">
        <v>13</v>
      </c>
      <c r="B22" s="32">
        <v>-1.6145528862238856E-2</v>
      </c>
      <c r="C22" s="32">
        <v>5.5198834494318838E-4</v>
      </c>
      <c r="D22" s="32">
        <v>-1.4661833770798216E-3</v>
      </c>
      <c r="E22" s="32">
        <v>-8.4953068796702613E-3</v>
      </c>
      <c r="F22" s="32">
        <v>3.82216652393641E-2</v>
      </c>
      <c r="G22" s="32">
        <v>5.1583517578005722E-2</v>
      </c>
      <c r="H22" s="32">
        <v>1.0370293368544559E-3</v>
      </c>
      <c r="I22" s="68">
        <v>-1.217312155418715E-2</v>
      </c>
      <c r="J22" s="46"/>
      <c r="K22" s="52" t="s">
        <v>12</v>
      </c>
      <c r="L22" s="46" t="s">
        <v>60</v>
      </c>
    </row>
    <row r="23" spans="1:12" x14ac:dyDescent="0.25">
      <c r="A23" s="70" t="s">
        <v>69</v>
      </c>
      <c r="B23" s="32">
        <v>-6.7474502804691583E-2</v>
      </c>
      <c r="C23" s="32">
        <v>-1.0472603013063297E-2</v>
      </c>
      <c r="D23" s="32">
        <v>6.6417004394736523E-4</v>
      </c>
      <c r="E23" s="32">
        <v>-1.4533519914582516E-2</v>
      </c>
      <c r="F23" s="32">
        <v>6.8328019162899878E-5</v>
      </c>
      <c r="G23" s="32">
        <v>-4.303995409762118E-3</v>
      </c>
      <c r="H23" s="32">
        <v>-1.2827423828145612E-2</v>
      </c>
      <c r="I23" s="68">
        <v>-1.3629300985924075E-2</v>
      </c>
      <c r="J23" s="46"/>
      <c r="K23" s="49"/>
      <c r="L23" s="46" t="s">
        <v>9</v>
      </c>
    </row>
    <row r="24" spans="1:12" x14ac:dyDescent="0.25">
      <c r="A24" s="69" t="s">
        <v>46</v>
      </c>
      <c r="B24" s="32">
        <v>-5.5226143518167348E-2</v>
      </c>
      <c r="C24" s="32">
        <v>3.2085879162453423E-3</v>
      </c>
      <c r="D24" s="32">
        <v>-2.9824583698102591E-3</v>
      </c>
      <c r="E24" s="32">
        <v>-8.103536772255171E-3</v>
      </c>
      <c r="F24" s="32">
        <v>1.9326695753642209E-2</v>
      </c>
      <c r="G24" s="32">
        <v>4.6992529298698571E-2</v>
      </c>
      <c r="H24" s="32">
        <v>-9.3346940108463006E-4</v>
      </c>
      <c r="I24" s="68">
        <v>-1.1169711259732096E-2</v>
      </c>
      <c r="J24" s="46"/>
      <c r="K24" s="46" t="s">
        <v>69</v>
      </c>
      <c r="L24" s="47">
        <v>94.24</v>
      </c>
    </row>
    <row r="25" spans="1:12" x14ac:dyDescent="0.25">
      <c r="A25" s="69" t="s">
        <v>47</v>
      </c>
      <c r="B25" s="32">
        <v>-1.0990776358656751E-2</v>
      </c>
      <c r="C25" s="32">
        <v>-4.9610353969009591E-4</v>
      </c>
      <c r="D25" s="32">
        <v>-7.5805044049170878E-4</v>
      </c>
      <c r="E25" s="32">
        <v>-9.3737804855588136E-3</v>
      </c>
      <c r="F25" s="32">
        <v>3.5803187780040657E-2</v>
      </c>
      <c r="G25" s="32">
        <v>4.3370753445681309E-2</v>
      </c>
      <c r="H25" s="32">
        <v>2.0367518227755177E-3</v>
      </c>
      <c r="I25" s="68">
        <v>-1.5608803915751701E-2</v>
      </c>
      <c r="J25" s="46"/>
      <c r="K25" s="46" t="s">
        <v>46</v>
      </c>
      <c r="L25" s="47">
        <v>94.18</v>
      </c>
    </row>
    <row r="26" spans="1:12" x14ac:dyDescent="0.25">
      <c r="A26" s="69" t="s">
        <v>48</v>
      </c>
      <c r="B26" s="32">
        <v>1.2582911718046486E-2</v>
      </c>
      <c r="C26" s="32">
        <v>-1.9420558121155951E-3</v>
      </c>
      <c r="D26" s="32">
        <v>5.1002073445305385E-4</v>
      </c>
      <c r="E26" s="32">
        <v>-8.9977443188397066E-3</v>
      </c>
      <c r="F26" s="32">
        <v>1.8351410406967528E-2</v>
      </c>
      <c r="G26" s="32">
        <v>4.4274613280405939E-2</v>
      </c>
      <c r="H26" s="32">
        <v>6.6150721995796857E-3</v>
      </c>
      <c r="I26" s="68">
        <v>-1.6266746535204546E-2</v>
      </c>
      <c r="J26" s="46"/>
      <c r="K26" s="46" t="s">
        <v>47</v>
      </c>
      <c r="L26" s="47">
        <v>98.95</v>
      </c>
    </row>
    <row r="27" spans="1:12" ht="17.25" customHeight="1" x14ac:dyDescent="0.25">
      <c r="A27" s="69" t="s">
        <v>49</v>
      </c>
      <c r="B27" s="32">
        <v>2.4576883603762534E-2</v>
      </c>
      <c r="C27" s="32">
        <v>-7.2060997471123933E-4</v>
      </c>
      <c r="D27" s="32">
        <v>1.4233379675341329E-3</v>
      </c>
      <c r="E27" s="32">
        <v>-9.4235616387059462E-3</v>
      </c>
      <c r="F27" s="32">
        <v>9.8358946265661995E-3</v>
      </c>
      <c r="G27" s="32">
        <v>3.875672256997742E-2</v>
      </c>
      <c r="H27" s="32">
        <v>5.0218274214648417E-3</v>
      </c>
      <c r="I27" s="68">
        <v>-1.7198089150409213E-2</v>
      </c>
      <c r="J27" s="59"/>
      <c r="K27" s="50" t="s">
        <v>48</v>
      </c>
      <c r="L27" s="47">
        <v>101.46</v>
      </c>
    </row>
    <row r="28" spans="1:12" x14ac:dyDescent="0.25">
      <c r="A28" s="69" t="s">
        <v>50</v>
      </c>
      <c r="B28" s="32">
        <v>4.0537676935886724E-2</v>
      </c>
      <c r="C28" s="32">
        <v>-4.2138323184384152E-3</v>
      </c>
      <c r="D28" s="32">
        <v>-5.2010370867883182E-5</v>
      </c>
      <c r="E28" s="32">
        <v>-9.6709074412320017E-3</v>
      </c>
      <c r="F28" s="32">
        <v>2.4968418330570064E-2</v>
      </c>
      <c r="G28" s="32">
        <v>3.2463698460688972E-2</v>
      </c>
      <c r="H28" s="32">
        <v>3.8972563102996904E-3</v>
      </c>
      <c r="I28" s="68">
        <v>-1.9286968896935597E-2</v>
      </c>
      <c r="J28" s="54"/>
      <c r="K28" s="41" t="s">
        <v>49</v>
      </c>
      <c r="L28" s="47">
        <v>102.53</v>
      </c>
    </row>
    <row r="29" spans="1:12" ht="15.75" thickBot="1" x14ac:dyDescent="0.3">
      <c r="A29" s="71" t="s">
        <v>51</v>
      </c>
      <c r="B29" s="72">
        <v>6.5847781744008183E-2</v>
      </c>
      <c r="C29" s="72">
        <v>2.1295101050045062E-4</v>
      </c>
      <c r="D29" s="72">
        <v>1.8585979628520377E-3</v>
      </c>
      <c r="E29" s="72">
        <v>-6.6611434883631082E-3</v>
      </c>
      <c r="F29" s="72">
        <v>0.11285367199024399</v>
      </c>
      <c r="G29" s="72">
        <v>3.9710703146355719E-2</v>
      </c>
      <c r="H29" s="72">
        <v>6.1730196353941835E-3</v>
      </c>
      <c r="I29" s="73">
        <v>-8.851804429399257E-3</v>
      </c>
      <c r="J29" s="54"/>
      <c r="K29" s="41" t="s">
        <v>50</v>
      </c>
      <c r="L29" s="47">
        <v>104.49</v>
      </c>
    </row>
    <row r="30" spans="1:12" x14ac:dyDescent="0.25">
      <c r="A30" s="31" t="s">
        <v>45</v>
      </c>
      <c r="B30" s="29"/>
      <c r="C30" s="29"/>
      <c r="D30" s="29"/>
      <c r="E30" s="29"/>
      <c r="F30" s="29"/>
      <c r="G30" s="29"/>
      <c r="H30" s="29"/>
      <c r="I30" s="29"/>
      <c r="J30" s="54"/>
      <c r="K30" s="41" t="s">
        <v>51</v>
      </c>
      <c r="L30" s="47">
        <v>106.56</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Professional, scientific and technical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93.19</v>
      </c>
    </row>
    <row r="34" spans="1:12" x14ac:dyDescent="0.25">
      <c r="F34" s="23"/>
      <c r="G34" s="23"/>
      <c r="H34" s="23"/>
      <c r="I34" s="23"/>
      <c r="K34" s="46" t="s">
        <v>46</v>
      </c>
      <c r="L34" s="47">
        <v>94.76</v>
      </c>
    </row>
    <row r="35" spans="1:12" x14ac:dyDescent="0.25">
      <c r="B35" s="23"/>
      <c r="C35" s="23"/>
      <c r="D35" s="23"/>
      <c r="E35" s="23"/>
      <c r="F35" s="23"/>
      <c r="G35" s="23"/>
      <c r="H35" s="23"/>
      <c r="I35" s="23"/>
      <c r="K35" s="46" t="s">
        <v>47</v>
      </c>
      <c r="L35" s="47">
        <v>98.98</v>
      </c>
    </row>
    <row r="36" spans="1:12" x14ac:dyDescent="0.25">
      <c r="A36" s="23"/>
      <c r="B36" s="23"/>
      <c r="C36" s="23"/>
      <c r="D36" s="23"/>
      <c r="E36" s="23"/>
      <c r="F36" s="23"/>
      <c r="G36" s="23"/>
      <c r="H36" s="23"/>
      <c r="I36" s="23"/>
      <c r="K36" s="50" t="s">
        <v>48</v>
      </c>
      <c r="L36" s="47">
        <v>101.21</v>
      </c>
    </row>
    <row r="37" spans="1:12" x14ac:dyDescent="0.25">
      <c r="A37" s="23"/>
      <c r="B37" s="23"/>
      <c r="C37" s="23"/>
      <c r="D37" s="23"/>
      <c r="E37" s="23"/>
      <c r="F37" s="23"/>
      <c r="G37" s="23"/>
      <c r="H37" s="23"/>
      <c r="I37" s="23"/>
      <c r="K37" s="41" t="s">
        <v>49</v>
      </c>
      <c r="L37" s="47">
        <v>102.31</v>
      </c>
    </row>
    <row r="38" spans="1:12" x14ac:dyDescent="0.25">
      <c r="A38" s="23"/>
      <c r="B38" s="23"/>
      <c r="C38" s="23"/>
      <c r="D38" s="23"/>
      <c r="E38" s="23"/>
      <c r="F38" s="23"/>
      <c r="G38" s="23"/>
      <c r="H38" s="23"/>
      <c r="I38" s="23"/>
      <c r="K38" s="41" t="s">
        <v>50</v>
      </c>
      <c r="L38" s="47">
        <v>104.06</v>
      </c>
    </row>
    <row r="39" spans="1:12" x14ac:dyDescent="0.25">
      <c r="A39" s="23"/>
      <c r="B39" s="23"/>
      <c r="C39" s="23"/>
      <c r="D39" s="23"/>
      <c r="E39" s="23"/>
      <c r="F39" s="23"/>
      <c r="G39" s="23"/>
      <c r="H39" s="23"/>
      <c r="I39" s="23"/>
      <c r="K39" s="41" t="s">
        <v>51</v>
      </c>
      <c r="L39" s="47">
        <v>106.39</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93.25</v>
      </c>
    </row>
    <row r="43" spans="1:12" x14ac:dyDescent="0.25">
      <c r="K43" s="46" t="s">
        <v>46</v>
      </c>
      <c r="L43" s="47">
        <v>94.48</v>
      </c>
    </row>
    <row r="44" spans="1:12" x14ac:dyDescent="0.25">
      <c r="B44" s="29"/>
      <c r="C44" s="29"/>
      <c r="D44" s="29"/>
      <c r="E44" s="29"/>
      <c r="F44" s="29"/>
      <c r="G44" s="29"/>
      <c r="H44" s="29"/>
      <c r="I44" s="29"/>
      <c r="J44" s="54"/>
      <c r="K44" s="46" t="s">
        <v>47</v>
      </c>
      <c r="L44" s="47">
        <v>98.9</v>
      </c>
    </row>
    <row r="45" spans="1:12" ht="15.4" customHeight="1" x14ac:dyDescent="0.25">
      <c r="A45" s="26" t="str">
        <f>"Indexed number of payroll jobs in "&amp;$L$1&amp;" each week by age group"</f>
        <v>Indexed number of payroll jobs in Professional, scientific and technical services each week by age group</v>
      </c>
      <c r="B45" s="29"/>
      <c r="C45" s="29"/>
      <c r="D45" s="29"/>
      <c r="E45" s="29"/>
      <c r="F45" s="29"/>
      <c r="G45" s="29"/>
      <c r="H45" s="29"/>
      <c r="I45" s="29"/>
      <c r="J45" s="54"/>
      <c r="K45" s="50" t="s">
        <v>48</v>
      </c>
      <c r="L45" s="47">
        <v>101.26</v>
      </c>
    </row>
    <row r="46" spans="1:12" ht="15.4" customHeight="1" x14ac:dyDescent="0.25">
      <c r="B46" s="29"/>
      <c r="C46" s="29"/>
      <c r="D46" s="29"/>
      <c r="E46" s="29"/>
      <c r="F46" s="29"/>
      <c r="G46" s="29"/>
      <c r="H46" s="29"/>
      <c r="I46" s="29"/>
      <c r="J46" s="54"/>
      <c r="K46" s="41" t="s">
        <v>49</v>
      </c>
      <c r="L46" s="47">
        <v>102.46</v>
      </c>
    </row>
    <row r="47" spans="1:12" ht="15.4" customHeight="1" x14ac:dyDescent="0.25">
      <c r="B47" s="29"/>
      <c r="C47" s="29"/>
      <c r="D47" s="29"/>
      <c r="E47" s="29"/>
      <c r="F47" s="29"/>
      <c r="G47" s="29"/>
      <c r="H47" s="29"/>
      <c r="I47" s="29"/>
      <c r="J47" s="54"/>
      <c r="K47" s="41" t="s">
        <v>50</v>
      </c>
      <c r="L47" s="47">
        <v>104.05</v>
      </c>
    </row>
    <row r="48" spans="1:12" ht="15.4" customHeight="1" x14ac:dyDescent="0.25">
      <c r="B48" s="29"/>
      <c r="C48" s="29"/>
      <c r="D48" s="29"/>
      <c r="E48" s="29"/>
      <c r="F48" s="29"/>
      <c r="G48" s="29"/>
      <c r="H48" s="29"/>
      <c r="I48" s="29"/>
      <c r="J48" s="54"/>
      <c r="K48" s="41" t="s">
        <v>51</v>
      </c>
      <c r="L48" s="47">
        <v>106.58</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97.47</v>
      </c>
    </row>
    <row r="54" spans="1:12" ht="15.4" customHeight="1" x14ac:dyDescent="0.25">
      <c r="B54" s="28"/>
      <c r="C54" s="28"/>
      <c r="D54" s="28"/>
      <c r="E54" s="28"/>
      <c r="F54" s="28"/>
      <c r="G54" s="28"/>
      <c r="H54" s="28"/>
      <c r="I54" s="28"/>
      <c r="J54" s="54"/>
      <c r="K54" s="46" t="s">
        <v>5</v>
      </c>
      <c r="L54" s="47">
        <v>96.65</v>
      </c>
    </row>
    <row r="55" spans="1:12" ht="15.4" customHeight="1" x14ac:dyDescent="0.25">
      <c r="B55" s="4"/>
      <c r="C55" s="4"/>
      <c r="D55" s="5"/>
      <c r="E55" s="2"/>
      <c r="F55" s="28"/>
      <c r="G55" s="28"/>
      <c r="H55" s="28"/>
      <c r="I55" s="28"/>
      <c r="J55" s="54"/>
      <c r="K55" s="46" t="s">
        <v>44</v>
      </c>
      <c r="L55" s="47">
        <v>97.55</v>
      </c>
    </row>
    <row r="56" spans="1:12" ht="15.4" customHeight="1" x14ac:dyDescent="0.25">
      <c r="B56" s="4"/>
      <c r="C56" s="4"/>
      <c r="D56" s="5"/>
      <c r="E56" s="2"/>
      <c r="F56" s="28"/>
      <c r="G56" s="28"/>
      <c r="H56" s="28"/>
      <c r="I56" s="28"/>
      <c r="J56" s="54"/>
      <c r="K56" s="50" t="s">
        <v>4</v>
      </c>
      <c r="L56" s="47">
        <v>102.07</v>
      </c>
    </row>
    <row r="57" spans="1:12" ht="15.4" customHeight="1" x14ac:dyDescent="0.25">
      <c r="A57" s="4"/>
      <c r="B57" s="4"/>
      <c r="C57" s="4"/>
      <c r="D57" s="5"/>
      <c r="E57" s="2"/>
      <c r="F57" s="28"/>
      <c r="G57" s="28"/>
      <c r="H57" s="28"/>
      <c r="I57" s="28"/>
      <c r="J57" s="54"/>
      <c r="K57" s="41" t="s">
        <v>3</v>
      </c>
      <c r="L57" s="47">
        <v>102.28</v>
      </c>
    </row>
    <row r="58" spans="1:12" ht="15.4" customHeight="1" x14ac:dyDescent="0.25">
      <c r="B58" s="29"/>
      <c r="C58" s="29"/>
      <c r="D58" s="29"/>
      <c r="E58" s="29"/>
      <c r="F58" s="28"/>
      <c r="G58" s="28"/>
      <c r="H58" s="28"/>
      <c r="I58" s="28"/>
      <c r="J58" s="54"/>
      <c r="K58" s="41" t="s">
        <v>43</v>
      </c>
      <c r="L58" s="47">
        <v>100.53</v>
      </c>
    </row>
    <row r="59" spans="1:12" ht="15.4" customHeight="1" x14ac:dyDescent="0.25">
      <c r="K59" s="41" t="s">
        <v>2</v>
      </c>
      <c r="L59" s="47">
        <v>94.88</v>
      </c>
    </row>
    <row r="60" spans="1:12" ht="15.4" customHeight="1" x14ac:dyDescent="0.25">
      <c r="A60" s="26" t="str">
        <f>"Indexed number of payroll jobs held by men in "&amp;$L$1&amp;" each week by State and Territory"</f>
        <v>Indexed number of payroll jobs held by men in Professional, scientific and technical services each week by State and Territory</v>
      </c>
      <c r="K60" s="41" t="s">
        <v>1</v>
      </c>
      <c r="L60" s="47">
        <v>99.43</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96.65</v>
      </c>
    </row>
    <row r="63" spans="1:12" ht="15.4" customHeight="1" x14ac:dyDescent="0.25">
      <c r="B63" s="4"/>
      <c r="C63" s="4"/>
      <c r="D63" s="4"/>
      <c r="E63" s="4"/>
      <c r="F63" s="28"/>
      <c r="G63" s="28"/>
      <c r="H63" s="28"/>
      <c r="I63" s="28"/>
      <c r="J63" s="54"/>
      <c r="K63" s="46" t="s">
        <v>5</v>
      </c>
      <c r="L63" s="47">
        <v>96.08</v>
      </c>
    </row>
    <row r="64" spans="1:12" ht="15.4" customHeight="1" x14ac:dyDescent="0.25">
      <c r="B64" s="4"/>
      <c r="C64" s="4"/>
      <c r="D64" s="3"/>
      <c r="E64" s="2"/>
      <c r="F64" s="28"/>
      <c r="G64" s="28"/>
      <c r="H64" s="28"/>
      <c r="I64" s="28"/>
      <c r="J64" s="54"/>
      <c r="K64" s="46" t="s">
        <v>44</v>
      </c>
      <c r="L64" s="47">
        <v>97.16</v>
      </c>
    </row>
    <row r="65" spans="1:12" ht="15.4" customHeight="1" x14ac:dyDescent="0.25">
      <c r="B65" s="4"/>
      <c r="C65" s="4"/>
      <c r="D65" s="3"/>
      <c r="E65" s="2"/>
      <c r="F65" s="28"/>
      <c r="G65" s="28"/>
      <c r="H65" s="28"/>
      <c r="I65" s="28"/>
      <c r="J65" s="54"/>
      <c r="K65" s="50" t="s">
        <v>4</v>
      </c>
      <c r="L65" s="47">
        <v>101.03</v>
      </c>
    </row>
    <row r="66" spans="1:12" ht="15.4" customHeight="1" x14ac:dyDescent="0.25">
      <c r="B66" s="4"/>
      <c r="C66" s="4"/>
      <c r="D66" s="3"/>
      <c r="E66" s="2"/>
      <c r="F66" s="28"/>
      <c r="G66" s="28"/>
      <c r="H66" s="28"/>
      <c r="I66" s="28"/>
      <c r="J66" s="54"/>
      <c r="K66" s="41" t="s">
        <v>3</v>
      </c>
      <c r="L66" s="47">
        <v>101.98</v>
      </c>
    </row>
    <row r="67" spans="1:12" ht="15.4" customHeight="1" x14ac:dyDescent="0.25">
      <c r="B67" s="28"/>
      <c r="C67" s="28"/>
      <c r="D67" s="28"/>
      <c r="E67" s="28"/>
      <c r="F67" s="28"/>
      <c r="G67" s="28"/>
      <c r="H67" s="28"/>
      <c r="I67" s="28"/>
      <c r="J67" s="54"/>
      <c r="K67" s="41" t="s">
        <v>43</v>
      </c>
      <c r="L67" s="47">
        <v>100.76</v>
      </c>
    </row>
    <row r="68" spans="1:12" ht="15.4" customHeight="1" x14ac:dyDescent="0.25">
      <c r="A68" s="28"/>
      <c r="B68" s="28"/>
      <c r="C68" s="28"/>
      <c r="D68" s="28"/>
      <c r="E68" s="28"/>
      <c r="F68" s="28"/>
      <c r="G68" s="28"/>
      <c r="H68" s="28"/>
      <c r="I68" s="28"/>
      <c r="J68" s="54"/>
      <c r="K68" s="41" t="s">
        <v>2</v>
      </c>
      <c r="L68" s="47">
        <v>96.52</v>
      </c>
    </row>
    <row r="69" spans="1:12" ht="15.4" customHeight="1" x14ac:dyDescent="0.25">
      <c r="A69" s="28"/>
      <c r="B69" s="27"/>
      <c r="C69" s="27"/>
      <c r="D69" s="27"/>
      <c r="E69" s="27"/>
      <c r="F69" s="27"/>
      <c r="G69" s="27"/>
      <c r="H69" s="27"/>
      <c r="I69" s="27"/>
      <c r="J69" s="63"/>
      <c r="K69" s="41" t="s">
        <v>1</v>
      </c>
      <c r="L69" s="47">
        <v>99.06</v>
      </c>
    </row>
    <row r="70" spans="1:12" ht="15.4" customHeight="1" x14ac:dyDescent="0.25">
      <c r="K70" s="43"/>
      <c r="L70" s="47" t="s">
        <v>7</v>
      </c>
    </row>
    <row r="71" spans="1:12" ht="15.4" customHeight="1" x14ac:dyDescent="0.25">
      <c r="K71" s="46" t="s">
        <v>6</v>
      </c>
      <c r="L71" s="47">
        <v>96.94</v>
      </c>
    </row>
    <row r="72" spans="1:12" ht="15.4" customHeight="1" x14ac:dyDescent="0.25">
      <c r="K72" s="46" t="s">
        <v>5</v>
      </c>
      <c r="L72" s="47">
        <v>95.93</v>
      </c>
    </row>
    <row r="73" spans="1:12" ht="15.4" customHeight="1" x14ac:dyDescent="0.25">
      <c r="K73" s="46" t="s">
        <v>44</v>
      </c>
      <c r="L73" s="47">
        <v>96.97</v>
      </c>
    </row>
    <row r="74" spans="1:12" ht="15.4" customHeight="1" x14ac:dyDescent="0.25">
      <c r="K74" s="50" t="s">
        <v>4</v>
      </c>
      <c r="L74" s="47">
        <v>100.63</v>
      </c>
    </row>
    <row r="75" spans="1:12" ht="15.4" customHeight="1" x14ac:dyDescent="0.25">
      <c r="A75" s="26" t="str">
        <f>"Indexed number of payroll jobs held by women in "&amp;$L$1&amp;" each week by State and Territory"</f>
        <v>Indexed number of payroll jobs held by women in Professional, scientific and technical services each week by State and Territory</v>
      </c>
      <c r="K75" s="41" t="s">
        <v>3</v>
      </c>
      <c r="L75" s="47">
        <v>101.76</v>
      </c>
    </row>
    <row r="76" spans="1:12" ht="15.4" customHeight="1" x14ac:dyDescent="0.25">
      <c r="K76" s="41" t="s">
        <v>43</v>
      </c>
      <c r="L76" s="47">
        <v>100.68</v>
      </c>
    </row>
    <row r="77" spans="1:12" ht="15.4" customHeight="1" x14ac:dyDescent="0.25">
      <c r="B77" s="4"/>
      <c r="C77" s="4"/>
      <c r="D77" s="4"/>
      <c r="E77" s="4"/>
      <c r="F77" s="28"/>
      <c r="G77" s="28"/>
      <c r="H77" s="28"/>
      <c r="I77" s="28"/>
      <c r="J77" s="54"/>
      <c r="K77" s="41" t="s">
        <v>2</v>
      </c>
      <c r="L77" s="47">
        <v>95.2</v>
      </c>
    </row>
    <row r="78" spans="1:12" ht="15.4" customHeight="1" x14ac:dyDescent="0.25">
      <c r="B78" s="4"/>
      <c r="C78" s="4"/>
      <c r="D78" s="4"/>
      <c r="E78" s="4"/>
      <c r="F78" s="28"/>
      <c r="G78" s="28"/>
      <c r="H78" s="28"/>
      <c r="I78" s="28"/>
      <c r="J78" s="54"/>
      <c r="K78" s="41" t="s">
        <v>1</v>
      </c>
      <c r="L78" s="47">
        <v>98.96</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97.75</v>
      </c>
    </row>
    <row r="83" spans="1:12" ht="15.4" customHeight="1" x14ac:dyDescent="0.25">
      <c r="B83" s="28"/>
      <c r="C83" s="28"/>
      <c r="D83" s="28"/>
      <c r="E83" s="28"/>
      <c r="F83" s="28"/>
      <c r="G83" s="28"/>
      <c r="H83" s="28"/>
      <c r="I83" s="28"/>
      <c r="J83" s="54"/>
      <c r="K83" s="46" t="s">
        <v>5</v>
      </c>
      <c r="L83" s="47">
        <v>98.05</v>
      </c>
    </row>
    <row r="84" spans="1:12" ht="15.4" customHeight="1" x14ac:dyDescent="0.25">
      <c r="A84" s="28"/>
      <c r="B84" s="27"/>
      <c r="C84" s="27"/>
      <c r="D84" s="27"/>
      <c r="E84" s="27"/>
      <c r="F84" s="27"/>
      <c r="G84" s="27"/>
      <c r="H84" s="27"/>
      <c r="I84" s="27"/>
      <c r="J84" s="63"/>
      <c r="K84" s="46" t="s">
        <v>44</v>
      </c>
      <c r="L84" s="47">
        <v>98.78</v>
      </c>
    </row>
    <row r="85" spans="1:12" ht="15.4" customHeight="1" x14ac:dyDescent="0.25">
      <c r="K85" s="50" t="s">
        <v>4</v>
      </c>
      <c r="L85" s="47">
        <v>101.76</v>
      </c>
    </row>
    <row r="86" spans="1:12" ht="15.4" customHeight="1" x14ac:dyDescent="0.25">
      <c r="K86" s="41" t="s">
        <v>3</v>
      </c>
      <c r="L86" s="47">
        <v>98.84</v>
      </c>
    </row>
    <row r="87" spans="1:12" ht="15.4" customHeight="1" x14ac:dyDescent="0.25">
      <c r="K87" s="41" t="s">
        <v>43</v>
      </c>
      <c r="L87" s="47">
        <v>99.48</v>
      </c>
    </row>
    <row r="88" spans="1:12" ht="15.4" customHeight="1" x14ac:dyDescent="0.25">
      <c r="K88" s="41" t="s">
        <v>2</v>
      </c>
      <c r="L88" s="47">
        <v>94.33</v>
      </c>
    </row>
    <row r="89" spans="1:12" ht="15.4" customHeight="1" x14ac:dyDescent="0.25">
      <c r="K89" s="41" t="s">
        <v>1</v>
      </c>
      <c r="L89" s="47">
        <v>98.34</v>
      </c>
    </row>
    <row r="90" spans="1:12" ht="15.4" customHeight="1" x14ac:dyDescent="0.25">
      <c r="K90" s="49"/>
      <c r="L90" s="47" t="s">
        <v>8</v>
      </c>
    </row>
    <row r="91" spans="1:12" ht="15" customHeight="1" x14ac:dyDescent="0.25">
      <c r="K91" s="46" t="s">
        <v>6</v>
      </c>
      <c r="L91" s="47">
        <v>97.73</v>
      </c>
    </row>
    <row r="92" spans="1:12" ht="15" customHeight="1" x14ac:dyDescent="0.25">
      <c r="K92" s="46" t="s">
        <v>5</v>
      </c>
      <c r="L92" s="47">
        <v>98.12</v>
      </c>
    </row>
    <row r="93" spans="1:12" ht="15" customHeight="1" x14ac:dyDescent="0.25">
      <c r="A93" s="26"/>
      <c r="K93" s="46" t="s">
        <v>44</v>
      </c>
      <c r="L93" s="47">
        <v>99.33</v>
      </c>
    </row>
    <row r="94" spans="1:12" ht="15" customHeight="1" x14ac:dyDescent="0.25">
      <c r="K94" s="50" t="s">
        <v>4</v>
      </c>
      <c r="L94" s="47">
        <v>101.62</v>
      </c>
    </row>
    <row r="95" spans="1:12" ht="15" customHeight="1" x14ac:dyDescent="0.25">
      <c r="K95" s="41" t="s">
        <v>3</v>
      </c>
      <c r="L95" s="47">
        <v>99.51</v>
      </c>
    </row>
    <row r="96" spans="1:12" ht="15" customHeight="1" x14ac:dyDescent="0.25">
      <c r="K96" s="41" t="s">
        <v>43</v>
      </c>
      <c r="L96" s="47">
        <v>99.71</v>
      </c>
    </row>
    <row r="97" spans="1:12" ht="15" customHeight="1" x14ac:dyDescent="0.25">
      <c r="K97" s="41" t="s">
        <v>2</v>
      </c>
      <c r="L97" s="47">
        <v>96.52</v>
      </c>
    </row>
    <row r="98" spans="1:12" ht="15" customHeight="1" x14ac:dyDescent="0.25">
      <c r="K98" s="41" t="s">
        <v>1</v>
      </c>
      <c r="L98" s="47">
        <v>99.11</v>
      </c>
    </row>
    <row r="99" spans="1:12" ht="15" customHeight="1" x14ac:dyDescent="0.25">
      <c r="K99" s="43"/>
      <c r="L99" s="47" t="s">
        <v>7</v>
      </c>
    </row>
    <row r="100" spans="1:12" ht="15" customHeight="1" x14ac:dyDescent="0.25">
      <c r="A100" s="25"/>
      <c r="B100" s="24"/>
      <c r="K100" s="46" t="s">
        <v>6</v>
      </c>
      <c r="L100" s="47">
        <v>97.94</v>
      </c>
    </row>
    <row r="101" spans="1:12" x14ac:dyDescent="0.25">
      <c r="A101" s="25"/>
      <c r="B101" s="24"/>
      <c r="K101" s="46" t="s">
        <v>5</v>
      </c>
      <c r="L101" s="47">
        <v>97.64</v>
      </c>
    </row>
    <row r="102" spans="1:12" x14ac:dyDescent="0.25">
      <c r="A102" s="25"/>
      <c r="B102" s="24"/>
      <c r="K102" s="46" t="s">
        <v>44</v>
      </c>
      <c r="L102" s="47">
        <v>99.02</v>
      </c>
    </row>
    <row r="103" spans="1:12" x14ac:dyDescent="0.25">
      <c r="A103" s="25"/>
      <c r="B103" s="24"/>
      <c r="K103" s="50" t="s">
        <v>4</v>
      </c>
      <c r="L103" s="47">
        <v>101.79</v>
      </c>
    </row>
    <row r="104" spans="1:12" x14ac:dyDescent="0.25">
      <c r="A104" s="25"/>
      <c r="B104" s="24"/>
      <c r="K104" s="41" t="s">
        <v>3</v>
      </c>
      <c r="L104" s="47">
        <v>99.09</v>
      </c>
    </row>
    <row r="105" spans="1:12" x14ac:dyDescent="0.25">
      <c r="A105" s="25"/>
      <c r="B105" s="24"/>
      <c r="K105" s="41" t="s">
        <v>43</v>
      </c>
      <c r="L105" s="47">
        <v>99.63</v>
      </c>
    </row>
    <row r="106" spans="1:12" x14ac:dyDescent="0.25">
      <c r="A106" s="25"/>
      <c r="B106" s="24"/>
      <c r="K106" s="41" t="s">
        <v>2</v>
      </c>
      <c r="L106" s="47">
        <v>96.36</v>
      </c>
    </row>
    <row r="107" spans="1:12" x14ac:dyDescent="0.25">
      <c r="A107" s="25"/>
      <c r="B107" s="24"/>
      <c r="K107" s="41" t="s">
        <v>1</v>
      </c>
      <c r="L107" s="47">
        <v>98.91</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99.347499999999997</v>
      </c>
    </row>
    <row r="112" spans="1:12" x14ac:dyDescent="0.25">
      <c r="K112" s="74">
        <v>43918</v>
      </c>
      <c r="L112" s="47">
        <v>97.784300000000002</v>
      </c>
    </row>
    <row r="113" spans="11:12" x14ac:dyDescent="0.25">
      <c r="K113" s="74">
        <v>43925</v>
      </c>
      <c r="L113" s="47">
        <v>96.822199999999995</v>
      </c>
    </row>
    <row r="114" spans="11:12" x14ac:dyDescent="0.25">
      <c r="K114" s="74">
        <v>43932</v>
      </c>
      <c r="L114" s="47">
        <v>96.3553</v>
      </c>
    </row>
    <row r="115" spans="11:12" x14ac:dyDescent="0.25">
      <c r="K115" s="74">
        <v>43939</v>
      </c>
      <c r="L115" s="47">
        <v>96.313100000000006</v>
      </c>
    </row>
    <row r="116" spans="11:12" x14ac:dyDescent="0.25">
      <c r="K116" s="74">
        <v>43946</v>
      </c>
      <c r="L116" s="47">
        <v>96.406400000000005</v>
      </c>
    </row>
    <row r="117" spans="11:12" x14ac:dyDescent="0.25">
      <c r="K117" s="74">
        <v>43953</v>
      </c>
      <c r="L117" s="47">
        <v>96.651200000000003</v>
      </c>
    </row>
    <row r="118" spans="11:12" x14ac:dyDescent="0.25">
      <c r="K118" s="74">
        <v>43960</v>
      </c>
      <c r="L118" s="47">
        <v>96.927599999999998</v>
      </c>
    </row>
    <row r="119" spans="11:12" x14ac:dyDescent="0.25">
      <c r="K119" s="74">
        <v>43967</v>
      </c>
      <c r="L119" s="47">
        <v>97.3095</v>
      </c>
    </row>
    <row r="120" spans="11:12" x14ac:dyDescent="0.25">
      <c r="K120" s="74">
        <v>43974</v>
      </c>
      <c r="L120" s="47">
        <v>97.288700000000006</v>
      </c>
    </row>
    <row r="121" spans="11:12" x14ac:dyDescent="0.25">
      <c r="K121" s="74">
        <v>43981</v>
      </c>
      <c r="L121" s="47">
        <v>97.294700000000006</v>
      </c>
    </row>
    <row r="122" spans="11:12" x14ac:dyDescent="0.25">
      <c r="K122" s="74">
        <v>43988</v>
      </c>
      <c r="L122" s="47">
        <v>97.4482</v>
      </c>
    </row>
    <row r="123" spans="11:12" x14ac:dyDescent="0.25">
      <c r="K123" s="74">
        <v>43995</v>
      </c>
      <c r="L123" s="47">
        <v>98.126800000000003</v>
      </c>
    </row>
    <row r="124" spans="11:12" x14ac:dyDescent="0.25">
      <c r="K124" s="74">
        <v>44002</v>
      </c>
      <c r="L124" s="47">
        <v>97.569500000000005</v>
      </c>
    </row>
    <row r="125" spans="11:12" x14ac:dyDescent="0.25">
      <c r="K125" s="74">
        <v>44009</v>
      </c>
      <c r="L125" s="47">
        <v>96.288700000000006</v>
      </c>
    </row>
    <row r="126" spans="11:12" x14ac:dyDescent="0.25">
      <c r="K126" s="74">
        <v>44016</v>
      </c>
      <c r="L126" s="47">
        <v>96.974500000000006</v>
      </c>
    </row>
    <row r="127" spans="11:12" x14ac:dyDescent="0.25">
      <c r="K127" s="74">
        <v>44023</v>
      </c>
      <c r="L127" s="47">
        <v>99.087299999999999</v>
      </c>
    </row>
    <row r="128" spans="11:12" x14ac:dyDescent="0.25">
      <c r="K128" s="74">
        <v>44030</v>
      </c>
      <c r="L128" s="47">
        <v>99.473699999999994</v>
      </c>
    </row>
    <row r="129" spans="1:12" x14ac:dyDescent="0.25">
      <c r="K129" s="74">
        <v>44037</v>
      </c>
      <c r="L129" s="47">
        <v>100.0398</v>
      </c>
    </row>
    <row r="130" spans="1:12" x14ac:dyDescent="0.25">
      <c r="K130" s="74">
        <v>44044</v>
      </c>
      <c r="L130" s="47">
        <v>99.978899999999996</v>
      </c>
    </row>
    <row r="131" spans="1:12" x14ac:dyDescent="0.25">
      <c r="K131" s="74">
        <v>44051</v>
      </c>
      <c r="L131" s="47">
        <v>99.868499999999997</v>
      </c>
    </row>
    <row r="132" spans="1:12" x14ac:dyDescent="0.25">
      <c r="K132" s="74">
        <v>44058</v>
      </c>
      <c r="L132" s="47">
        <v>100.0689</v>
      </c>
    </row>
    <row r="133" spans="1:12" x14ac:dyDescent="0.25">
      <c r="K133" s="74">
        <v>44065</v>
      </c>
      <c r="L133" s="47">
        <v>100.09739999999999</v>
      </c>
    </row>
    <row r="134" spans="1:12" x14ac:dyDescent="0.25">
      <c r="K134" s="74">
        <v>44072</v>
      </c>
      <c r="L134" s="47">
        <v>100.2419</v>
      </c>
    </row>
    <row r="135" spans="1:12" x14ac:dyDescent="0.25">
      <c r="K135" s="74">
        <v>44079</v>
      </c>
      <c r="L135" s="47">
        <v>100.05970000000001</v>
      </c>
    </row>
    <row r="136" spans="1:12" x14ac:dyDescent="0.25">
      <c r="K136" s="74">
        <v>44086</v>
      </c>
      <c r="L136" s="47">
        <v>100.19499999999999</v>
      </c>
    </row>
    <row r="137" spans="1:12" x14ac:dyDescent="0.25">
      <c r="K137" s="74">
        <v>44093</v>
      </c>
      <c r="L137" s="47">
        <v>100.0412</v>
      </c>
    </row>
    <row r="138" spans="1:12" x14ac:dyDescent="0.25">
      <c r="K138" s="74">
        <v>44100</v>
      </c>
      <c r="L138" s="47">
        <v>99.720299999999995</v>
      </c>
    </row>
    <row r="139" spans="1:12" x14ac:dyDescent="0.25">
      <c r="K139" s="74">
        <v>44107</v>
      </c>
      <c r="L139" s="47">
        <v>98.816100000000006</v>
      </c>
    </row>
    <row r="140" spans="1:12" x14ac:dyDescent="0.25">
      <c r="A140" s="25"/>
      <c r="B140" s="24"/>
      <c r="K140" s="74">
        <v>44114</v>
      </c>
      <c r="L140" s="47">
        <v>98.743600000000001</v>
      </c>
    </row>
    <row r="141" spans="1:12" x14ac:dyDescent="0.25">
      <c r="A141" s="25"/>
      <c r="B141" s="24"/>
      <c r="K141" s="74">
        <v>44121</v>
      </c>
      <c r="L141" s="47">
        <v>99.3429</v>
      </c>
    </row>
    <row r="142" spans="1:12" x14ac:dyDescent="0.25">
      <c r="K142" s="74">
        <v>44128</v>
      </c>
      <c r="L142" s="47">
        <v>99.002399999999994</v>
      </c>
    </row>
    <row r="143" spans="1:12" x14ac:dyDescent="0.25">
      <c r="K143" s="74">
        <v>44135</v>
      </c>
      <c r="L143" s="47">
        <v>98.654700000000005</v>
      </c>
    </row>
    <row r="144" spans="1:12" x14ac:dyDescent="0.25">
      <c r="K144" s="74">
        <v>44142</v>
      </c>
      <c r="L144" s="47">
        <v>98.632999999999996</v>
      </c>
    </row>
    <row r="145" spans="11:12" x14ac:dyDescent="0.25">
      <c r="K145" s="74">
        <v>44149</v>
      </c>
      <c r="L145" s="47">
        <v>99.953900000000004</v>
      </c>
    </row>
    <row r="146" spans="11:12" x14ac:dyDescent="0.25">
      <c r="K146" s="74">
        <v>44156</v>
      </c>
      <c r="L146" s="47">
        <v>99.806899999999999</v>
      </c>
    </row>
    <row r="147" spans="11:12" x14ac:dyDescent="0.25">
      <c r="K147" s="74">
        <v>44163</v>
      </c>
      <c r="L147" s="47">
        <v>99.792900000000003</v>
      </c>
    </row>
    <row r="148" spans="11:12" x14ac:dyDescent="0.25">
      <c r="K148" s="74">
        <v>44170</v>
      </c>
      <c r="L148" s="47">
        <v>99.742699999999999</v>
      </c>
    </row>
    <row r="149" spans="11:12" x14ac:dyDescent="0.25">
      <c r="K149" s="74">
        <v>44177</v>
      </c>
      <c r="L149" s="47">
        <v>100.0949</v>
      </c>
    </row>
    <row r="150" spans="11:12" x14ac:dyDescent="0.25">
      <c r="K150" s="74">
        <v>44184</v>
      </c>
      <c r="L150" s="47">
        <v>99.196100000000001</v>
      </c>
    </row>
    <row r="151" spans="11:12" x14ac:dyDescent="0.25">
      <c r="K151" s="74">
        <v>44191</v>
      </c>
      <c r="L151" s="47">
        <v>96.180999999999997</v>
      </c>
    </row>
    <row r="152" spans="11:12" x14ac:dyDescent="0.25">
      <c r="K152" s="74">
        <v>44198</v>
      </c>
      <c r="L152" s="47">
        <v>94.522099999999995</v>
      </c>
    </row>
    <row r="153" spans="11:12" x14ac:dyDescent="0.25">
      <c r="K153" s="74">
        <v>44205</v>
      </c>
      <c r="L153" s="47">
        <v>96.272900000000007</v>
      </c>
    </row>
    <row r="154" spans="11:12" x14ac:dyDescent="0.25">
      <c r="K154" s="74">
        <v>44212</v>
      </c>
      <c r="L154" s="47">
        <v>98.141400000000004</v>
      </c>
    </row>
    <row r="155" spans="11:12" x14ac:dyDescent="0.25">
      <c r="K155" s="74">
        <v>44219</v>
      </c>
      <c r="L155" s="47">
        <v>98.688000000000002</v>
      </c>
    </row>
    <row r="156" spans="11:12" x14ac:dyDescent="0.25">
      <c r="K156" s="74">
        <v>44226</v>
      </c>
      <c r="L156" s="47">
        <v>98.722200000000001</v>
      </c>
    </row>
    <row r="157" spans="11:12" x14ac:dyDescent="0.25">
      <c r="K157" s="74">
        <v>44233</v>
      </c>
      <c r="L157" s="47">
        <v>98.500299999999996</v>
      </c>
    </row>
    <row r="158" spans="11:12" x14ac:dyDescent="0.25">
      <c r="K158" s="74">
        <v>44240</v>
      </c>
      <c r="L158" s="47">
        <v>99.467799999999997</v>
      </c>
    </row>
    <row r="159" spans="11:12" x14ac:dyDescent="0.25">
      <c r="K159" s="74">
        <v>44247</v>
      </c>
      <c r="L159" s="47">
        <v>98.528700000000001</v>
      </c>
    </row>
    <row r="160" spans="11:12" x14ac:dyDescent="0.25">
      <c r="K160" s="74">
        <v>44254</v>
      </c>
      <c r="L160" s="47">
        <v>98.4619</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100.1079</v>
      </c>
    </row>
    <row r="260" spans="11:12" x14ac:dyDescent="0.25">
      <c r="K260" s="74">
        <v>43918</v>
      </c>
      <c r="L260" s="47">
        <v>99.6511</v>
      </c>
    </row>
    <row r="261" spans="11:12" x14ac:dyDescent="0.25">
      <c r="K261" s="74">
        <v>43925</v>
      </c>
      <c r="L261" s="47">
        <v>99.439899999999994</v>
      </c>
    </row>
    <row r="262" spans="11:12" x14ac:dyDescent="0.25">
      <c r="K262" s="74">
        <v>43932</v>
      </c>
      <c r="L262" s="47">
        <v>96.626000000000005</v>
      </c>
    </row>
    <row r="263" spans="11:12" x14ac:dyDescent="0.25">
      <c r="K263" s="74">
        <v>43939</v>
      </c>
      <c r="L263" s="47">
        <v>96.178700000000006</v>
      </c>
    </row>
    <row r="264" spans="11:12" x14ac:dyDescent="0.25">
      <c r="K264" s="74">
        <v>43946</v>
      </c>
      <c r="L264" s="47">
        <v>95.624799999999993</v>
      </c>
    </row>
    <row r="265" spans="11:12" x14ac:dyDescent="0.25">
      <c r="K265" s="74">
        <v>43953</v>
      </c>
      <c r="L265" s="47">
        <v>96.525800000000004</v>
      </c>
    </row>
    <row r="266" spans="11:12" x14ac:dyDescent="0.25">
      <c r="K266" s="74">
        <v>43960</v>
      </c>
      <c r="L266" s="47">
        <v>94.301599999999993</v>
      </c>
    </row>
    <row r="267" spans="11:12" x14ac:dyDescent="0.25">
      <c r="K267" s="74">
        <v>43967</v>
      </c>
      <c r="L267" s="47">
        <v>92.765199999999993</v>
      </c>
    </row>
    <row r="268" spans="11:12" x14ac:dyDescent="0.25">
      <c r="K268" s="74">
        <v>43974</v>
      </c>
      <c r="L268" s="47">
        <v>92.092200000000005</v>
      </c>
    </row>
    <row r="269" spans="11:12" x14ac:dyDescent="0.25">
      <c r="K269" s="74">
        <v>43981</v>
      </c>
      <c r="L269" s="47">
        <v>93.222999999999999</v>
      </c>
    </row>
    <row r="270" spans="11:12" x14ac:dyDescent="0.25">
      <c r="K270" s="74">
        <v>43988</v>
      </c>
      <c r="L270" s="47">
        <v>96.365099999999998</v>
      </c>
    </row>
    <row r="271" spans="11:12" x14ac:dyDescent="0.25">
      <c r="K271" s="74">
        <v>43995</v>
      </c>
      <c r="L271" s="47">
        <v>98.160700000000006</v>
      </c>
    </row>
    <row r="272" spans="11:12" x14ac:dyDescent="0.25">
      <c r="K272" s="74">
        <v>44002</v>
      </c>
      <c r="L272" s="47">
        <v>98.361400000000003</v>
      </c>
    </row>
    <row r="273" spans="11:12" x14ac:dyDescent="0.25">
      <c r="K273" s="74">
        <v>44009</v>
      </c>
      <c r="L273" s="47">
        <v>96.831000000000003</v>
      </c>
    </row>
    <row r="274" spans="11:12" x14ac:dyDescent="0.25">
      <c r="K274" s="74">
        <v>44016</v>
      </c>
      <c r="L274" s="47">
        <v>99.096999999999994</v>
      </c>
    </row>
    <row r="275" spans="11:12" x14ac:dyDescent="0.25">
      <c r="K275" s="74">
        <v>44023</v>
      </c>
      <c r="L275" s="47">
        <v>95.426500000000004</v>
      </c>
    </row>
    <row r="276" spans="11:12" x14ac:dyDescent="0.25">
      <c r="K276" s="74">
        <v>44030</v>
      </c>
      <c r="L276" s="47">
        <v>95.636399999999995</v>
      </c>
    </row>
    <row r="277" spans="11:12" x14ac:dyDescent="0.25">
      <c r="K277" s="74">
        <v>44037</v>
      </c>
      <c r="L277" s="47">
        <v>96.531400000000005</v>
      </c>
    </row>
    <row r="278" spans="11:12" x14ac:dyDescent="0.25">
      <c r="K278" s="74">
        <v>44044</v>
      </c>
      <c r="L278" s="47">
        <v>97.302199999999999</v>
      </c>
    </row>
    <row r="279" spans="11:12" x14ac:dyDescent="0.25">
      <c r="K279" s="74">
        <v>44051</v>
      </c>
      <c r="L279" s="47">
        <v>96.910200000000003</v>
      </c>
    </row>
    <row r="280" spans="11:12" x14ac:dyDescent="0.25">
      <c r="K280" s="74">
        <v>44058</v>
      </c>
      <c r="L280" s="47">
        <v>96.5779</v>
      </c>
    </row>
    <row r="281" spans="11:12" x14ac:dyDescent="0.25">
      <c r="K281" s="74">
        <v>44065</v>
      </c>
      <c r="L281" s="47">
        <v>96.178600000000003</v>
      </c>
    </row>
    <row r="282" spans="11:12" x14ac:dyDescent="0.25">
      <c r="K282" s="74">
        <v>44072</v>
      </c>
      <c r="L282" s="47">
        <v>96.618600000000001</v>
      </c>
    </row>
    <row r="283" spans="11:12" x14ac:dyDescent="0.25">
      <c r="K283" s="74">
        <v>44079</v>
      </c>
      <c r="L283" s="47">
        <v>98.6601</v>
      </c>
    </row>
    <row r="284" spans="11:12" x14ac:dyDescent="0.25">
      <c r="K284" s="74">
        <v>44086</v>
      </c>
      <c r="L284" s="47">
        <v>98.761099999999999</v>
      </c>
    </row>
    <row r="285" spans="11:12" x14ac:dyDescent="0.25">
      <c r="K285" s="74">
        <v>44093</v>
      </c>
      <c r="L285" s="47">
        <v>98.438400000000001</v>
      </c>
    </row>
    <row r="286" spans="11:12" x14ac:dyDescent="0.25">
      <c r="K286" s="74">
        <v>44100</v>
      </c>
      <c r="L286" s="47">
        <v>98.283699999999996</v>
      </c>
    </row>
    <row r="287" spans="11:12" x14ac:dyDescent="0.25">
      <c r="K287" s="74">
        <v>44107</v>
      </c>
      <c r="L287" s="47">
        <v>97.689400000000006</v>
      </c>
    </row>
    <row r="288" spans="11:12" x14ac:dyDescent="0.25">
      <c r="K288" s="74">
        <v>44114</v>
      </c>
      <c r="L288" s="47">
        <v>96.825000000000003</v>
      </c>
    </row>
    <row r="289" spans="11:12" x14ac:dyDescent="0.25">
      <c r="K289" s="74">
        <v>44121</v>
      </c>
      <c r="L289" s="47">
        <v>97.284800000000004</v>
      </c>
    </row>
    <row r="290" spans="11:12" x14ac:dyDescent="0.25">
      <c r="K290" s="74">
        <v>44128</v>
      </c>
      <c r="L290" s="47">
        <v>95.1875</v>
      </c>
    </row>
    <row r="291" spans="11:12" x14ac:dyDescent="0.25">
      <c r="K291" s="74">
        <v>44135</v>
      </c>
      <c r="L291" s="47">
        <v>95.200500000000005</v>
      </c>
    </row>
    <row r="292" spans="11:12" x14ac:dyDescent="0.25">
      <c r="K292" s="74">
        <v>44142</v>
      </c>
      <c r="L292" s="47">
        <v>97.960700000000003</v>
      </c>
    </row>
    <row r="293" spans="11:12" x14ac:dyDescent="0.25">
      <c r="K293" s="74">
        <v>44149</v>
      </c>
      <c r="L293" s="47">
        <v>99.315299999999993</v>
      </c>
    </row>
    <row r="294" spans="11:12" x14ac:dyDescent="0.25">
      <c r="K294" s="74">
        <v>44156</v>
      </c>
      <c r="L294" s="47">
        <v>98.295000000000002</v>
      </c>
    </row>
    <row r="295" spans="11:12" x14ac:dyDescent="0.25">
      <c r="K295" s="74">
        <v>44163</v>
      </c>
      <c r="L295" s="47">
        <v>98.248500000000007</v>
      </c>
    </row>
    <row r="296" spans="11:12" x14ac:dyDescent="0.25">
      <c r="K296" s="74">
        <v>44170</v>
      </c>
      <c r="L296" s="47">
        <v>100.6369</v>
      </c>
    </row>
    <row r="297" spans="11:12" x14ac:dyDescent="0.25">
      <c r="K297" s="74">
        <v>44177</v>
      </c>
      <c r="L297" s="47">
        <v>101.3669</v>
      </c>
    </row>
    <row r="298" spans="11:12" x14ac:dyDescent="0.25">
      <c r="K298" s="74">
        <v>44184</v>
      </c>
      <c r="L298" s="47">
        <v>101.20310000000001</v>
      </c>
    </row>
    <row r="299" spans="11:12" x14ac:dyDescent="0.25">
      <c r="K299" s="74">
        <v>44191</v>
      </c>
      <c r="L299" s="47">
        <v>97.241399999999999</v>
      </c>
    </row>
    <row r="300" spans="11:12" x14ac:dyDescent="0.25">
      <c r="K300" s="74">
        <v>44198</v>
      </c>
      <c r="L300" s="47">
        <v>94.790099999999995</v>
      </c>
    </row>
    <row r="301" spans="11:12" x14ac:dyDescent="0.25">
      <c r="K301" s="74">
        <v>44205</v>
      </c>
      <c r="L301" s="47">
        <v>96.2166</v>
      </c>
    </row>
    <row r="302" spans="11:12" x14ac:dyDescent="0.25">
      <c r="K302" s="74">
        <v>44212</v>
      </c>
      <c r="L302" s="47">
        <v>97.277799999999999</v>
      </c>
    </row>
    <row r="303" spans="11:12" x14ac:dyDescent="0.25">
      <c r="K303" s="74">
        <v>44219</v>
      </c>
      <c r="L303" s="47">
        <v>97.700900000000004</v>
      </c>
    </row>
    <row r="304" spans="11:12" x14ac:dyDescent="0.25">
      <c r="K304" s="74">
        <v>44226</v>
      </c>
      <c r="L304" s="47">
        <v>97.854600000000005</v>
      </c>
    </row>
    <row r="305" spans="11:12" x14ac:dyDescent="0.25">
      <c r="K305" s="74">
        <v>44233</v>
      </c>
      <c r="L305" s="47">
        <v>101.4061</v>
      </c>
    </row>
    <row r="306" spans="11:12" x14ac:dyDescent="0.25">
      <c r="K306" s="74">
        <v>44240</v>
      </c>
      <c r="L306" s="47">
        <v>103.1279</v>
      </c>
    </row>
    <row r="307" spans="11:12" x14ac:dyDescent="0.25">
      <c r="K307" s="74">
        <v>44247</v>
      </c>
      <c r="L307" s="47">
        <v>101.5231</v>
      </c>
    </row>
    <row r="308" spans="11:12" x14ac:dyDescent="0.25">
      <c r="K308" s="74">
        <v>44254</v>
      </c>
      <c r="L308" s="47">
        <v>101.8434</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07B3-A557-4FC4-9690-BBF6D16959BB}">
  <sheetPr codeName="Sheet17">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32</v>
      </c>
    </row>
    <row r="2" spans="1:12" ht="19.5" customHeight="1" x14ac:dyDescent="0.3">
      <c r="A2" s="7" t="str">
        <f>"Weekly Payroll Jobs and Wages in Australia - " &amp;$L$1</f>
        <v>Weekly Payroll Jobs and Wages in Australia - Administrative and support services</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Administrative and support services</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1.1191764028639417E-2</v>
      </c>
      <c r="C11" s="32">
        <v>4.3997561638381422E-2</v>
      </c>
      <c r="D11" s="32">
        <v>2.418557077261041E-2</v>
      </c>
      <c r="E11" s="32">
        <v>3.4086877910901592E-3</v>
      </c>
      <c r="F11" s="32">
        <v>6.5789199882814842E-2</v>
      </c>
      <c r="G11" s="32">
        <v>0.10050433757314359</v>
      </c>
      <c r="H11" s="32">
        <v>1.7785491509746176E-2</v>
      </c>
      <c r="I11" s="68">
        <v>1.0256937874813854E-2</v>
      </c>
      <c r="J11" s="46"/>
      <c r="K11" s="46"/>
      <c r="L11" s="47"/>
    </row>
    <row r="12" spans="1:12" x14ac:dyDescent="0.25">
      <c r="A12" s="69" t="s">
        <v>6</v>
      </c>
      <c r="B12" s="32">
        <v>1.099714396530449E-2</v>
      </c>
      <c r="C12" s="32">
        <v>3.2926946787288802E-2</v>
      </c>
      <c r="D12" s="32">
        <v>2.2552736220823322E-2</v>
      </c>
      <c r="E12" s="32">
        <v>8.655690893677459E-4</v>
      </c>
      <c r="F12" s="32">
        <v>6.0696827991883584E-2</v>
      </c>
      <c r="G12" s="32">
        <v>0.10293370638838573</v>
      </c>
      <c r="H12" s="32">
        <v>1.5827270377771541E-2</v>
      </c>
      <c r="I12" s="68">
        <v>1.6838528592773683E-2</v>
      </c>
      <c r="J12" s="46"/>
      <c r="K12" s="46"/>
      <c r="L12" s="47"/>
    </row>
    <row r="13" spans="1:12" ht="15" customHeight="1" x14ac:dyDescent="0.25">
      <c r="A13" s="69" t="s">
        <v>5</v>
      </c>
      <c r="B13" s="32">
        <v>-9.7823494489043261E-3</v>
      </c>
      <c r="C13" s="32">
        <v>5.7387596471885294E-2</v>
      </c>
      <c r="D13" s="32">
        <v>2.0950796810628391E-2</v>
      </c>
      <c r="E13" s="32">
        <v>2.1015574994664998E-3</v>
      </c>
      <c r="F13" s="32">
        <v>3.4498202301129766E-2</v>
      </c>
      <c r="G13" s="32">
        <v>0.116441515814667</v>
      </c>
      <c r="H13" s="32">
        <v>2.1076446871904686E-2</v>
      </c>
      <c r="I13" s="68">
        <v>-1.7943964158814163E-2</v>
      </c>
      <c r="J13" s="46"/>
      <c r="K13" s="46"/>
      <c r="L13" s="47"/>
    </row>
    <row r="14" spans="1:12" ht="15" customHeight="1" x14ac:dyDescent="0.25">
      <c r="A14" s="69" t="s">
        <v>44</v>
      </c>
      <c r="B14" s="32">
        <v>6.0545187550791191E-3</v>
      </c>
      <c r="C14" s="32">
        <v>3.6176176911103974E-2</v>
      </c>
      <c r="D14" s="32">
        <v>3.1066416323906498E-2</v>
      </c>
      <c r="E14" s="32">
        <v>-8.7337509505015509E-3</v>
      </c>
      <c r="F14" s="32">
        <v>5.2506929249608092E-2</v>
      </c>
      <c r="G14" s="32">
        <v>7.6551312447762143E-2</v>
      </c>
      <c r="H14" s="32">
        <v>2.6668414247150052E-2</v>
      </c>
      <c r="I14" s="68">
        <v>-1.509539059865217E-2</v>
      </c>
      <c r="J14" s="46"/>
      <c r="K14" s="46"/>
      <c r="L14" s="47"/>
    </row>
    <row r="15" spans="1:12" ht="15" customHeight="1" x14ac:dyDescent="0.25">
      <c r="A15" s="69" t="s">
        <v>4</v>
      </c>
      <c r="B15" s="32">
        <v>6.707010733044072E-2</v>
      </c>
      <c r="C15" s="32">
        <v>8.3223219046294261E-2</v>
      </c>
      <c r="D15" s="32">
        <v>3.1045895851721017E-2</v>
      </c>
      <c r="E15" s="32">
        <v>2.5687450492248409E-2</v>
      </c>
      <c r="F15" s="32">
        <v>0.24090345474221952</v>
      </c>
      <c r="G15" s="32">
        <v>0.20336666698948225</v>
      </c>
      <c r="H15" s="32">
        <v>0</v>
      </c>
      <c r="I15" s="68">
        <v>0.20336666698948225</v>
      </c>
      <c r="J15" s="46"/>
      <c r="K15" s="64"/>
      <c r="L15" s="47"/>
    </row>
    <row r="16" spans="1:12" ht="15" customHeight="1" x14ac:dyDescent="0.25">
      <c r="A16" s="69" t="s">
        <v>3</v>
      </c>
      <c r="B16" s="32">
        <v>4.1237948786521317E-2</v>
      </c>
      <c r="C16" s="32">
        <v>3.721585081585066E-2</v>
      </c>
      <c r="D16" s="32">
        <v>2.4268388929811646E-2</v>
      </c>
      <c r="E16" s="32">
        <v>2.1951580164267126E-2</v>
      </c>
      <c r="F16" s="32">
        <v>7.9017603089559074E-2</v>
      </c>
      <c r="G16" s="32">
        <v>6.4387803616025696E-2</v>
      </c>
      <c r="H16" s="32">
        <v>1.4682786482595356E-2</v>
      </c>
      <c r="I16" s="68">
        <v>1.3276978010964724E-2</v>
      </c>
      <c r="J16" s="46"/>
      <c r="K16" s="46"/>
      <c r="L16" s="47"/>
    </row>
    <row r="17" spans="1:12" ht="15" customHeight="1" x14ac:dyDescent="0.25">
      <c r="A17" s="69" t="s">
        <v>43</v>
      </c>
      <c r="B17" s="32">
        <v>9.0244116613980019E-3</v>
      </c>
      <c r="C17" s="32">
        <v>5.0536661181203257E-2</v>
      </c>
      <c r="D17" s="32">
        <v>2.0585309530153584E-2</v>
      </c>
      <c r="E17" s="32">
        <v>1.3776337115072979E-2</v>
      </c>
      <c r="F17" s="32">
        <v>0.10816578245059927</v>
      </c>
      <c r="G17" s="32">
        <v>8.5713667297687701E-2</v>
      </c>
      <c r="H17" s="32">
        <v>1.4919808320939421E-2</v>
      </c>
      <c r="I17" s="68">
        <v>3.3542390429513347E-2</v>
      </c>
      <c r="J17" s="46"/>
      <c r="K17" s="46"/>
      <c r="L17" s="47"/>
    </row>
    <row r="18" spans="1:12" ht="15" customHeight="1" x14ac:dyDescent="0.25">
      <c r="A18" s="69" t="s">
        <v>2</v>
      </c>
      <c r="B18" s="32">
        <v>-2.8686472346786229E-2</v>
      </c>
      <c r="C18" s="32">
        <v>5.488433441558449E-2</v>
      </c>
      <c r="D18" s="32">
        <v>2.513705383553555E-2</v>
      </c>
      <c r="E18" s="32">
        <v>5.1536174430129034E-3</v>
      </c>
      <c r="F18" s="32">
        <v>2.0556347098732441E-2</v>
      </c>
      <c r="G18" s="32">
        <v>6.3307766668037724E-2</v>
      </c>
      <c r="H18" s="32">
        <v>1.6581199088968601E-2</v>
      </c>
      <c r="I18" s="68">
        <v>1.2089074502963815E-2</v>
      </c>
      <c r="J18" s="46"/>
      <c r="K18" s="46"/>
      <c r="L18" s="47"/>
    </row>
    <row r="19" spans="1:12" x14ac:dyDescent="0.25">
      <c r="A19" s="70" t="s">
        <v>1</v>
      </c>
      <c r="B19" s="32">
        <v>4.182622857952123E-2</v>
      </c>
      <c r="C19" s="32">
        <v>2.7349347112631817E-2</v>
      </c>
      <c r="D19" s="32">
        <v>6.5451186974070374E-3</v>
      </c>
      <c r="E19" s="32">
        <v>3.0881141916003774E-3</v>
      </c>
      <c r="F19" s="32">
        <v>0.16279095423321555</v>
      </c>
      <c r="G19" s="32">
        <v>8.5584196743647034E-2</v>
      </c>
      <c r="H19" s="32">
        <v>1.5312008165515589E-3</v>
      </c>
      <c r="I19" s="68">
        <v>3.1148159893601424E-3</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-9.1708176871790892E-3</v>
      </c>
      <c r="C21" s="32">
        <v>3.9705338372640675E-2</v>
      </c>
      <c r="D21" s="32">
        <v>2.6841654422818273E-2</v>
      </c>
      <c r="E21" s="32">
        <v>2.0407003183264827E-3</v>
      </c>
      <c r="F21" s="32">
        <v>4.2157529824840001E-2</v>
      </c>
      <c r="G21" s="32">
        <v>9.9383263209229078E-2</v>
      </c>
      <c r="H21" s="32">
        <v>1.6246738149001239E-2</v>
      </c>
      <c r="I21" s="68">
        <v>9.3726651323220445E-3</v>
      </c>
      <c r="J21" s="46"/>
      <c r="K21" s="46"/>
      <c r="L21" s="46"/>
    </row>
    <row r="22" spans="1:12" x14ac:dyDescent="0.25">
      <c r="A22" s="69" t="s">
        <v>13</v>
      </c>
      <c r="B22" s="32">
        <v>-7.7938103136070414E-3</v>
      </c>
      <c r="C22" s="32">
        <v>4.548661536250953E-2</v>
      </c>
      <c r="D22" s="32">
        <v>2.023148736911784E-2</v>
      </c>
      <c r="E22" s="32">
        <v>4.885673279201086E-3</v>
      </c>
      <c r="F22" s="32">
        <v>6.6007414229764638E-2</v>
      </c>
      <c r="G22" s="32">
        <v>0.10099691744092643</v>
      </c>
      <c r="H22" s="32">
        <v>2.047075679964272E-2</v>
      </c>
      <c r="I22" s="68">
        <v>1.0708600682596936E-2</v>
      </c>
      <c r="J22" s="46"/>
      <c r="K22" s="52" t="s">
        <v>12</v>
      </c>
      <c r="L22" s="46" t="s">
        <v>60</v>
      </c>
    </row>
    <row r="23" spans="1:12" x14ac:dyDescent="0.25">
      <c r="A23" s="70" t="s">
        <v>69</v>
      </c>
      <c r="B23" s="32">
        <v>1.1200879987862233E-2</v>
      </c>
      <c r="C23" s="32">
        <v>2.7531316245904769E-2</v>
      </c>
      <c r="D23" s="32">
        <v>3.8862910139505935E-2</v>
      </c>
      <c r="E23" s="32">
        <v>-7.6182373641672241E-3</v>
      </c>
      <c r="F23" s="32">
        <v>0.10773986787965129</v>
      </c>
      <c r="G23" s="32">
        <v>4.4397129927551182E-2</v>
      </c>
      <c r="H23" s="32">
        <v>3.3999055684607704E-2</v>
      </c>
      <c r="I23" s="68">
        <v>-7.3943932848252736E-3</v>
      </c>
      <c r="J23" s="46"/>
      <c r="K23" s="49"/>
      <c r="L23" s="46" t="s">
        <v>9</v>
      </c>
    </row>
    <row r="24" spans="1:12" x14ac:dyDescent="0.25">
      <c r="A24" s="69" t="s">
        <v>46</v>
      </c>
      <c r="B24" s="32">
        <v>3.1268029920092921E-3</v>
      </c>
      <c r="C24" s="32">
        <v>4.5601094204865245E-2</v>
      </c>
      <c r="D24" s="32">
        <v>2.4976001669449133E-2</v>
      </c>
      <c r="E24" s="32">
        <v>-4.4355802092097552E-3</v>
      </c>
      <c r="F24" s="32">
        <v>6.5967921391787865E-2</v>
      </c>
      <c r="G24" s="32">
        <v>7.3552654567316633E-2</v>
      </c>
      <c r="H24" s="32">
        <v>1.5262646003260105E-2</v>
      </c>
      <c r="I24" s="68">
        <v>-1.0600714338876438E-2</v>
      </c>
      <c r="J24" s="46"/>
      <c r="K24" s="46" t="s">
        <v>69</v>
      </c>
      <c r="L24" s="47">
        <v>98.41</v>
      </c>
    </row>
    <row r="25" spans="1:12" x14ac:dyDescent="0.25">
      <c r="A25" s="69" t="s">
        <v>47</v>
      </c>
      <c r="B25" s="32">
        <v>1.2637685424672807E-2</v>
      </c>
      <c r="C25" s="32">
        <v>3.2118901207932815E-2</v>
      </c>
      <c r="D25" s="32">
        <v>1.4889306114114209E-2</v>
      </c>
      <c r="E25" s="32">
        <v>-2.4726425022916221E-3</v>
      </c>
      <c r="F25" s="32">
        <v>3.5797581635584663E-2</v>
      </c>
      <c r="G25" s="32">
        <v>6.6830150380410069E-2</v>
      </c>
      <c r="H25" s="32">
        <v>4.993766208696071E-3</v>
      </c>
      <c r="I25" s="68">
        <v>-1.0425355822074822E-2</v>
      </c>
      <c r="J25" s="46"/>
      <c r="K25" s="46" t="s">
        <v>46</v>
      </c>
      <c r="L25" s="47">
        <v>95.94</v>
      </c>
    </row>
    <row r="26" spans="1:12" x14ac:dyDescent="0.25">
      <c r="A26" s="69" t="s">
        <v>48</v>
      </c>
      <c r="B26" s="32">
        <v>5.9777413831607618E-3</v>
      </c>
      <c r="C26" s="32">
        <v>3.5652623753649859E-2</v>
      </c>
      <c r="D26" s="32">
        <v>1.2201806687440087E-2</v>
      </c>
      <c r="E26" s="32">
        <v>-4.7915668423570423E-4</v>
      </c>
      <c r="F26" s="32">
        <v>2.9396806218198845E-2</v>
      </c>
      <c r="G26" s="32">
        <v>8.6521234236338618E-2</v>
      </c>
      <c r="H26" s="32">
        <v>3.5203897468667478E-3</v>
      </c>
      <c r="I26" s="68">
        <v>-3.8652455336005698E-3</v>
      </c>
      <c r="J26" s="46"/>
      <c r="K26" s="46" t="s">
        <v>47</v>
      </c>
      <c r="L26" s="47">
        <v>98.11</v>
      </c>
    </row>
    <row r="27" spans="1:12" ht="17.25" customHeight="1" x14ac:dyDescent="0.25">
      <c r="A27" s="69" t="s">
        <v>49</v>
      </c>
      <c r="B27" s="32">
        <v>1.5962003789903312E-2</v>
      </c>
      <c r="C27" s="32">
        <v>4.2047364171874602E-2</v>
      </c>
      <c r="D27" s="32">
        <v>1.2969508473098301E-2</v>
      </c>
      <c r="E27" s="32">
        <v>2.4670972755087561E-3</v>
      </c>
      <c r="F27" s="32">
        <v>4.5828090353489781E-2</v>
      </c>
      <c r="G27" s="32">
        <v>9.124970851917702E-2</v>
      </c>
      <c r="H27" s="32">
        <v>9.3213685789421685E-3</v>
      </c>
      <c r="I27" s="68">
        <v>-4.9039998214424063E-3</v>
      </c>
      <c r="J27" s="59"/>
      <c r="K27" s="50" t="s">
        <v>48</v>
      </c>
      <c r="L27" s="47">
        <v>97.13</v>
      </c>
    </row>
    <row r="28" spans="1:12" x14ac:dyDescent="0.25">
      <c r="A28" s="69" t="s">
        <v>50</v>
      </c>
      <c r="B28" s="32">
        <v>2.8224057352874476E-2</v>
      </c>
      <c r="C28" s="32">
        <v>5.8802943581357292E-2</v>
      </c>
      <c r="D28" s="32">
        <v>1.4347485508381608E-2</v>
      </c>
      <c r="E28" s="32">
        <v>4.9255544060096135E-3</v>
      </c>
      <c r="F28" s="32">
        <v>8.4827284850016671E-2</v>
      </c>
      <c r="G28" s="32">
        <v>0.10961561575497769</v>
      </c>
      <c r="H28" s="32">
        <v>8.6057133061969715E-3</v>
      </c>
      <c r="I28" s="68">
        <v>1.2982212213105804E-2</v>
      </c>
      <c r="J28" s="54"/>
      <c r="K28" s="41" t="s">
        <v>49</v>
      </c>
      <c r="L28" s="47">
        <v>97.5</v>
      </c>
    </row>
    <row r="29" spans="1:12" ht="15.75" thickBot="1" x14ac:dyDescent="0.3">
      <c r="A29" s="71" t="s">
        <v>51</v>
      </c>
      <c r="B29" s="72">
        <v>-2.7013125221708734E-3</v>
      </c>
      <c r="C29" s="72">
        <v>6.5725928733889383E-2</v>
      </c>
      <c r="D29" s="72">
        <v>6.0422258006800345E-3</v>
      </c>
      <c r="E29" s="72">
        <v>9.5736994219652871E-3</v>
      </c>
      <c r="F29" s="72">
        <v>9.0160665744235313E-2</v>
      </c>
      <c r="G29" s="72">
        <v>0.16096281621088115</v>
      </c>
      <c r="H29" s="72">
        <v>1.1643584681646724E-2</v>
      </c>
      <c r="I29" s="73">
        <v>3.0420159777893474E-2</v>
      </c>
      <c r="J29" s="54"/>
      <c r="K29" s="41" t="s">
        <v>50</v>
      </c>
      <c r="L29" s="47">
        <v>97.11</v>
      </c>
    </row>
    <row r="30" spans="1:12" x14ac:dyDescent="0.25">
      <c r="A30" s="31" t="s">
        <v>45</v>
      </c>
      <c r="B30" s="29"/>
      <c r="C30" s="29"/>
      <c r="D30" s="29"/>
      <c r="E30" s="29"/>
      <c r="F30" s="29"/>
      <c r="G30" s="29"/>
      <c r="H30" s="29"/>
      <c r="I30" s="29"/>
      <c r="J30" s="54"/>
      <c r="K30" s="41" t="s">
        <v>51</v>
      </c>
      <c r="L30" s="47">
        <v>93.58</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Administrative and support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97.34</v>
      </c>
    </row>
    <row r="34" spans="1:12" x14ac:dyDescent="0.25">
      <c r="F34" s="23"/>
      <c r="G34" s="23"/>
      <c r="H34" s="23"/>
      <c r="I34" s="23"/>
      <c r="K34" s="46" t="s">
        <v>46</v>
      </c>
      <c r="L34" s="47">
        <v>97.87</v>
      </c>
    </row>
    <row r="35" spans="1:12" x14ac:dyDescent="0.25">
      <c r="B35" s="23"/>
      <c r="C35" s="23"/>
      <c r="D35" s="23"/>
      <c r="E35" s="23"/>
      <c r="F35" s="23"/>
      <c r="G35" s="23"/>
      <c r="H35" s="23"/>
      <c r="I35" s="23"/>
      <c r="K35" s="46" t="s">
        <v>47</v>
      </c>
      <c r="L35" s="47">
        <v>99.78</v>
      </c>
    </row>
    <row r="36" spans="1:12" x14ac:dyDescent="0.25">
      <c r="A36" s="23"/>
      <c r="B36" s="23"/>
      <c r="C36" s="23"/>
      <c r="D36" s="23"/>
      <c r="E36" s="23"/>
      <c r="F36" s="23"/>
      <c r="G36" s="23"/>
      <c r="H36" s="23"/>
      <c r="I36" s="23"/>
      <c r="K36" s="50" t="s">
        <v>48</v>
      </c>
      <c r="L36" s="47">
        <v>99.39</v>
      </c>
    </row>
    <row r="37" spans="1:12" x14ac:dyDescent="0.25">
      <c r="A37" s="23"/>
      <c r="B37" s="23"/>
      <c r="C37" s="23"/>
      <c r="D37" s="23"/>
      <c r="E37" s="23"/>
      <c r="F37" s="23"/>
      <c r="G37" s="23"/>
      <c r="H37" s="23"/>
      <c r="I37" s="23"/>
      <c r="K37" s="41" t="s">
        <v>49</v>
      </c>
      <c r="L37" s="47">
        <v>100.3</v>
      </c>
    </row>
    <row r="38" spans="1:12" x14ac:dyDescent="0.25">
      <c r="A38" s="23"/>
      <c r="B38" s="23"/>
      <c r="C38" s="23"/>
      <c r="D38" s="23"/>
      <c r="E38" s="23"/>
      <c r="F38" s="23"/>
      <c r="G38" s="23"/>
      <c r="H38" s="23"/>
      <c r="I38" s="23"/>
      <c r="K38" s="41" t="s">
        <v>50</v>
      </c>
      <c r="L38" s="47">
        <v>101.37</v>
      </c>
    </row>
    <row r="39" spans="1:12" x14ac:dyDescent="0.25">
      <c r="A39" s="23"/>
      <c r="B39" s="23"/>
      <c r="C39" s="23"/>
      <c r="D39" s="23"/>
      <c r="E39" s="23"/>
      <c r="F39" s="23"/>
      <c r="G39" s="23"/>
      <c r="H39" s="23"/>
      <c r="I39" s="23"/>
      <c r="K39" s="41" t="s">
        <v>51</v>
      </c>
      <c r="L39" s="47">
        <v>99.13</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101.12</v>
      </c>
    </row>
    <row r="43" spans="1:12" x14ac:dyDescent="0.25">
      <c r="K43" s="46" t="s">
        <v>46</v>
      </c>
      <c r="L43" s="47">
        <v>100.31</v>
      </c>
    </row>
    <row r="44" spans="1:12" x14ac:dyDescent="0.25">
      <c r="B44" s="29"/>
      <c r="C44" s="29"/>
      <c r="D44" s="29"/>
      <c r="E44" s="29"/>
      <c r="F44" s="29"/>
      <c r="G44" s="29"/>
      <c r="H44" s="29"/>
      <c r="I44" s="29"/>
      <c r="J44" s="54"/>
      <c r="K44" s="46" t="s">
        <v>47</v>
      </c>
      <c r="L44" s="47">
        <v>101.26</v>
      </c>
    </row>
    <row r="45" spans="1:12" ht="15.4" customHeight="1" x14ac:dyDescent="0.25">
      <c r="A45" s="26" t="str">
        <f>"Indexed number of payroll jobs in "&amp;$L$1&amp;" each week by age group"</f>
        <v>Indexed number of payroll jobs in Administrative and support services each week by age group</v>
      </c>
      <c r="B45" s="29"/>
      <c r="C45" s="29"/>
      <c r="D45" s="29"/>
      <c r="E45" s="29"/>
      <c r="F45" s="29"/>
      <c r="G45" s="29"/>
      <c r="H45" s="29"/>
      <c r="I45" s="29"/>
      <c r="J45" s="54"/>
      <c r="K45" s="50" t="s">
        <v>48</v>
      </c>
      <c r="L45" s="47">
        <v>100.6</v>
      </c>
    </row>
    <row r="46" spans="1:12" ht="15.4" customHeight="1" x14ac:dyDescent="0.25">
      <c r="B46" s="29"/>
      <c r="C46" s="29"/>
      <c r="D46" s="29"/>
      <c r="E46" s="29"/>
      <c r="F46" s="29"/>
      <c r="G46" s="29"/>
      <c r="H46" s="29"/>
      <c r="I46" s="29"/>
      <c r="J46" s="54"/>
      <c r="K46" s="41" t="s">
        <v>49</v>
      </c>
      <c r="L46" s="47">
        <v>101.6</v>
      </c>
    </row>
    <row r="47" spans="1:12" ht="15.4" customHeight="1" x14ac:dyDescent="0.25">
      <c r="B47" s="29"/>
      <c r="C47" s="29"/>
      <c r="D47" s="29"/>
      <c r="E47" s="29"/>
      <c r="F47" s="29"/>
      <c r="G47" s="29"/>
      <c r="H47" s="29"/>
      <c r="I47" s="29"/>
      <c r="J47" s="54"/>
      <c r="K47" s="41" t="s">
        <v>50</v>
      </c>
      <c r="L47" s="47">
        <v>102.82</v>
      </c>
    </row>
    <row r="48" spans="1:12" ht="15.4" customHeight="1" x14ac:dyDescent="0.25">
      <c r="B48" s="29"/>
      <c r="C48" s="29"/>
      <c r="D48" s="29"/>
      <c r="E48" s="29"/>
      <c r="F48" s="29"/>
      <c r="G48" s="29"/>
      <c r="H48" s="29"/>
      <c r="I48" s="29"/>
      <c r="J48" s="54"/>
      <c r="K48" s="41" t="s">
        <v>51</v>
      </c>
      <c r="L48" s="47">
        <v>99.73</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95.73</v>
      </c>
    </row>
    <row r="54" spans="1:12" ht="15.4" customHeight="1" x14ac:dyDescent="0.25">
      <c r="B54" s="28"/>
      <c r="C54" s="28"/>
      <c r="D54" s="28"/>
      <c r="E54" s="28"/>
      <c r="F54" s="28"/>
      <c r="G54" s="28"/>
      <c r="H54" s="28"/>
      <c r="I54" s="28"/>
      <c r="J54" s="54"/>
      <c r="K54" s="46" t="s">
        <v>5</v>
      </c>
      <c r="L54" s="47">
        <v>92.89</v>
      </c>
    </row>
    <row r="55" spans="1:12" ht="15.4" customHeight="1" x14ac:dyDescent="0.25">
      <c r="B55" s="4"/>
      <c r="C55" s="4"/>
      <c r="D55" s="5"/>
      <c r="E55" s="2"/>
      <c r="F55" s="28"/>
      <c r="G55" s="28"/>
      <c r="H55" s="28"/>
      <c r="I55" s="28"/>
      <c r="J55" s="54"/>
      <c r="K55" s="46" t="s">
        <v>44</v>
      </c>
      <c r="L55" s="47">
        <v>96.77</v>
      </c>
    </row>
    <row r="56" spans="1:12" ht="15.4" customHeight="1" x14ac:dyDescent="0.25">
      <c r="B56" s="4"/>
      <c r="C56" s="4"/>
      <c r="D56" s="5"/>
      <c r="E56" s="2"/>
      <c r="F56" s="28"/>
      <c r="G56" s="28"/>
      <c r="H56" s="28"/>
      <c r="I56" s="28"/>
      <c r="J56" s="54"/>
      <c r="K56" s="50" t="s">
        <v>4</v>
      </c>
      <c r="L56" s="47">
        <v>96.65</v>
      </c>
    </row>
    <row r="57" spans="1:12" ht="15.4" customHeight="1" x14ac:dyDescent="0.25">
      <c r="A57" s="4"/>
      <c r="B57" s="4"/>
      <c r="C57" s="4"/>
      <c r="D57" s="5"/>
      <c r="E57" s="2"/>
      <c r="F57" s="28"/>
      <c r="G57" s="28"/>
      <c r="H57" s="28"/>
      <c r="I57" s="28"/>
      <c r="J57" s="54"/>
      <c r="K57" s="41" t="s">
        <v>3</v>
      </c>
      <c r="L57" s="47">
        <v>95.98</v>
      </c>
    </row>
    <row r="58" spans="1:12" ht="15.4" customHeight="1" x14ac:dyDescent="0.25">
      <c r="B58" s="29"/>
      <c r="C58" s="29"/>
      <c r="D58" s="29"/>
      <c r="E58" s="29"/>
      <c r="F58" s="28"/>
      <c r="G58" s="28"/>
      <c r="H58" s="28"/>
      <c r="I58" s="28"/>
      <c r="J58" s="54"/>
      <c r="K58" s="41" t="s">
        <v>43</v>
      </c>
      <c r="L58" s="47">
        <v>98.39</v>
      </c>
    </row>
    <row r="59" spans="1:12" ht="15.4" customHeight="1" x14ac:dyDescent="0.25">
      <c r="K59" s="41" t="s">
        <v>2</v>
      </c>
      <c r="L59" s="47">
        <v>90.91</v>
      </c>
    </row>
    <row r="60" spans="1:12" ht="15.4" customHeight="1" x14ac:dyDescent="0.25">
      <c r="A60" s="26" t="str">
        <f>"Indexed number of payroll jobs held by men in "&amp;$L$1&amp;" each week by State and Territory"</f>
        <v>Indexed number of payroll jobs held by men in Administrative and support services each week by State and Territory</v>
      </c>
      <c r="K60" s="41" t="s">
        <v>1</v>
      </c>
      <c r="L60" s="47">
        <v>98.67</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95.91</v>
      </c>
    </row>
    <row r="63" spans="1:12" ht="15.4" customHeight="1" x14ac:dyDescent="0.25">
      <c r="B63" s="4"/>
      <c r="C63" s="4"/>
      <c r="D63" s="4"/>
      <c r="E63" s="4"/>
      <c r="F63" s="28"/>
      <c r="G63" s="28"/>
      <c r="H63" s="28"/>
      <c r="I63" s="28"/>
      <c r="J63" s="54"/>
      <c r="K63" s="46" t="s">
        <v>5</v>
      </c>
      <c r="L63" s="47">
        <v>95.15</v>
      </c>
    </row>
    <row r="64" spans="1:12" ht="15.4" customHeight="1" x14ac:dyDescent="0.25">
      <c r="B64" s="4"/>
      <c r="C64" s="4"/>
      <c r="D64" s="3"/>
      <c r="E64" s="2"/>
      <c r="F64" s="28"/>
      <c r="G64" s="28"/>
      <c r="H64" s="28"/>
      <c r="I64" s="28"/>
      <c r="J64" s="54"/>
      <c r="K64" s="46" t="s">
        <v>44</v>
      </c>
      <c r="L64" s="47">
        <v>97.07</v>
      </c>
    </row>
    <row r="65" spans="1:12" ht="15.4" customHeight="1" x14ac:dyDescent="0.25">
      <c r="B65" s="4"/>
      <c r="C65" s="4"/>
      <c r="D65" s="3"/>
      <c r="E65" s="2"/>
      <c r="F65" s="28"/>
      <c r="G65" s="28"/>
      <c r="H65" s="28"/>
      <c r="I65" s="28"/>
      <c r="J65" s="54"/>
      <c r="K65" s="50" t="s">
        <v>4</v>
      </c>
      <c r="L65" s="47">
        <v>101.25</v>
      </c>
    </row>
    <row r="66" spans="1:12" ht="15.4" customHeight="1" x14ac:dyDescent="0.25">
      <c r="B66" s="4"/>
      <c r="C66" s="4"/>
      <c r="D66" s="3"/>
      <c r="E66" s="2"/>
      <c r="F66" s="28"/>
      <c r="G66" s="28"/>
      <c r="H66" s="28"/>
      <c r="I66" s="28"/>
      <c r="J66" s="54"/>
      <c r="K66" s="41" t="s">
        <v>3</v>
      </c>
      <c r="L66" s="47">
        <v>97.03</v>
      </c>
    </row>
    <row r="67" spans="1:12" ht="15.4" customHeight="1" x14ac:dyDescent="0.25">
      <c r="B67" s="28"/>
      <c r="C67" s="28"/>
      <c r="D67" s="28"/>
      <c r="E67" s="28"/>
      <c r="F67" s="28"/>
      <c r="G67" s="28"/>
      <c r="H67" s="28"/>
      <c r="I67" s="28"/>
      <c r="J67" s="54"/>
      <c r="K67" s="41" t="s">
        <v>43</v>
      </c>
      <c r="L67" s="47">
        <v>101.24</v>
      </c>
    </row>
    <row r="68" spans="1:12" ht="15.4" customHeight="1" x14ac:dyDescent="0.25">
      <c r="A68" s="28"/>
      <c r="B68" s="28"/>
      <c r="C68" s="28"/>
      <c r="D68" s="28"/>
      <c r="E68" s="28"/>
      <c r="F68" s="28"/>
      <c r="G68" s="28"/>
      <c r="H68" s="28"/>
      <c r="I68" s="28"/>
      <c r="J68" s="54"/>
      <c r="K68" s="41" t="s">
        <v>2</v>
      </c>
      <c r="L68" s="47">
        <v>91.94</v>
      </c>
    </row>
    <row r="69" spans="1:12" ht="15.4" customHeight="1" x14ac:dyDescent="0.25">
      <c r="A69" s="28"/>
      <c r="B69" s="27"/>
      <c r="C69" s="27"/>
      <c r="D69" s="27"/>
      <c r="E69" s="27"/>
      <c r="F69" s="27"/>
      <c r="G69" s="27"/>
      <c r="H69" s="27"/>
      <c r="I69" s="27"/>
      <c r="J69" s="63"/>
      <c r="K69" s="41" t="s">
        <v>1</v>
      </c>
      <c r="L69" s="47">
        <v>100.22</v>
      </c>
    </row>
    <row r="70" spans="1:12" ht="15.4" customHeight="1" x14ac:dyDescent="0.25">
      <c r="K70" s="43"/>
      <c r="L70" s="47" t="s">
        <v>7</v>
      </c>
    </row>
    <row r="71" spans="1:12" ht="15.4" customHeight="1" x14ac:dyDescent="0.25">
      <c r="K71" s="46" t="s">
        <v>6</v>
      </c>
      <c r="L71" s="47">
        <v>98.31</v>
      </c>
    </row>
    <row r="72" spans="1:12" ht="15.4" customHeight="1" x14ac:dyDescent="0.25">
      <c r="K72" s="46" t="s">
        <v>5</v>
      </c>
      <c r="L72" s="47">
        <v>97.57</v>
      </c>
    </row>
    <row r="73" spans="1:12" ht="15.4" customHeight="1" x14ac:dyDescent="0.25">
      <c r="K73" s="46" t="s">
        <v>44</v>
      </c>
      <c r="L73" s="47">
        <v>100.3</v>
      </c>
    </row>
    <row r="74" spans="1:12" ht="15.4" customHeight="1" x14ac:dyDescent="0.25">
      <c r="K74" s="50" t="s">
        <v>4</v>
      </c>
      <c r="L74" s="47">
        <v>104.65</v>
      </c>
    </row>
    <row r="75" spans="1:12" ht="15.4" customHeight="1" x14ac:dyDescent="0.25">
      <c r="A75" s="26" t="str">
        <f>"Indexed number of payroll jobs held by women in "&amp;$L$1&amp;" each week by State and Territory"</f>
        <v>Indexed number of payroll jobs held by women in Administrative and support services each week by State and Territory</v>
      </c>
      <c r="K75" s="41" t="s">
        <v>3</v>
      </c>
      <c r="L75" s="47">
        <v>99.45</v>
      </c>
    </row>
    <row r="76" spans="1:12" ht="15.4" customHeight="1" x14ac:dyDescent="0.25">
      <c r="K76" s="41" t="s">
        <v>43</v>
      </c>
      <c r="L76" s="47">
        <v>104.14</v>
      </c>
    </row>
    <row r="77" spans="1:12" ht="15.4" customHeight="1" x14ac:dyDescent="0.25">
      <c r="B77" s="4"/>
      <c r="C77" s="4"/>
      <c r="D77" s="4"/>
      <c r="E77" s="4"/>
      <c r="F77" s="28"/>
      <c r="G77" s="28"/>
      <c r="H77" s="28"/>
      <c r="I77" s="28"/>
      <c r="J77" s="54"/>
      <c r="K77" s="41" t="s">
        <v>2</v>
      </c>
      <c r="L77" s="47">
        <v>94.32</v>
      </c>
    </row>
    <row r="78" spans="1:12" ht="15.4" customHeight="1" x14ac:dyDescent="0.25">
      <c r="B78" s="4"/>
      <c r="C78" s="4"/>
      <c r="D78" s="4"/>
      <c r="E78" s="4"/>
      <c r="F78" s="28"/>
      <c r="G78" s="28"/>
      <c r="H78" s="28"/>
      <c r="I78" s="28"/>
      <c r="J78" s="54"/>
      <c r="K78" s="41" t="s">
        <v>1</v>
      </c>
      <c r="L78" s="47">
        <v>99.9</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96.47</v>
      </c>
    </row>
    <row r="83" spans="1:12" ht="15.4" customHeight="1" x14ac:dyDescent="0.25">
      <c r="B83" s="28"/>
      <c r="C83" s="28"/>
      <c r="D83" s="28"/>
      <c r="E83" s="28"/>
      <c r="F83" s="28"/>
      <c r="G83" s="28"/>
      <c r="H83" s="28"/>
      <c r="I83" s="28"/>
      <c r="J83" s="54"/>
      <c r="K83" s="46" t="s">
        <v>5</v>
      </c>
      <c r="L83" s="47">
        <v>91.2</v>
      </c>
    </row>
    <row r="84" spans="1:12" ht="15.4" customHeight="1" x14ac:dyDescent="0.25">
      <c r="A84" s="28"/>
      <c r="B84" s="27"/>
      <c r="C84" s="27"/>
      <c r="D84" s="27"/>
      <c r="E84" s="27"/>
      <c r="F84" s="27"/>
      <c r="G84" s="27"/>
      <c r="H84" s="27"/>
      <c r="I84" s="27"/>
      <c r="J84" s="63"/>
      <c r="K84" s="46" t="s">
        <v>44</v>
      </c>
      <c r="L84" s="47">
        <v>94.03</v>
      </c>
    </row>
    <row r="85" spans="1:12" ht="15.4" customHeight="1" x14ac:dyDescent="0.25">
      <c r="K85" s="50" t="s">
        <v>4</v>
      </c>
      <c r="L85" s="47">
        <v>95.25</v>
      </c>
    </row>
    <row r="86" spans="1:12" ht="15.4" customHeight="1" x14ac:dyDescent="0.25">
      <c r="K86" s="41" t="s">
        <v>3</v>
      </c>
      <c r="L86" s="47">
        <v>101.19</v>
      </c>
    </row>
    <row r="87" spans="1:12" ht="15.4" customHeight="1" x14ac:dyDescent="0.25">
      <c r="K87" s="41" t="s">
        <v>43</v>
      </c>
      <c r="L87" s="47">
        <v>93.18</v>
      </c>
    </row>
    <row r="88" spans="1:12" ht="15.4" customHeight="1" x14ac:dyDescent="0.25">
      <c r="K88" s="41" t="s">
        <v>2</v>
      </c>
      <c r="L88" s="47">
        <v>89.69</v>
      </c>
    </row>
    <row r="89" spans="1:12" ht="15.4" customHeight="1" x14ac:dyDescent="0.25">
      <c r="K89" s="41" t="s">
        <v>1</v>
      </c>
      <c r="L89" s="47">
        <v>101.35</v>
      </c>
    </row>
    <row r="90" spans="1:12" ht="15.4" customHeight="1" x14ac:dyDescent="0.25">
      <c r="K90" s="49"/>
      <c r="L90" s="47" t="s">
        <v>8</v>
      </c>
    </row>
    <row r="91" spans="1:12" ht="15" customHeight="1" x14ac:dyDescent="0.25">
      <c r="K91" s="46" t="s">
        <v>6</v>
      </c>
      <c r="L91" s="47">
        <v>98.45</v>
      </c>
    </row>
    <row r="92" spans="1:12" ht="15" customHeight="1" x14ac:dyDescent="0.25">
      <c r="K92" s="46" t="s">
        <v>5</v>
      </c>
      <c r="L92" s="47">
        <v>94.79</v>
      </c>
    </row>
    <row r="93" spans="1:12" ht="15" customHeight="1" x14ac:dyDescent="0.25">
      <c r="A93" s="26"/>
      <c r="K93" s="46" t="s">
        <v>44</v>
      </c>
      <c r="L93" s="47">
        <v>94.66</v>
      </c>
    </row>
    <row r="94" spans="1:12" ht="15" customHeight="1" x14ac:dyDescent="0.25">
      <c r="K94" s="50" t="s">
        <v>4</v>
      </c>
      <c r="L94" s="47">
        <v>99.81</v>
      </c>
    </row>
    <row r="95" spans="1:12" ht="15" customHeight="1" x14ac:dyDescent="0.25">
      <c r="K95" s="41" t="s">
        <v>3</v>
      </c>
      <c r="L95" s="47">
        <v>103.05</v>
      </c>
    </row>
    <row r="96" spans="1:12" ht="15" customHeight="1" x14ac:dyDescent="0.25">
      <c r="K96" s="41" t="s">
        <v>43</v>
      </c>
      <c r="L96" s="47">
        <v>96.1</v>
      </c>
    </row>
    <row r="97" spans="1:12" ht="15" customHeight="1" x14ac:dyDescent="0.25">
      <c r="K97" s="41" t="s">
        <v>2</v>
      </c>
      <c r="L97" s="47">
        <v>93.89</v>
      </c>
    </row>
    <row r="98" spans="1:12" ht="15" customHeight="1" x14ac:dyDescent="0.25">
      <c r="K98" s="41" t="s">
        <v>1</v>
      </c>
      <c r="L98" s="47">
        <v>103.51</v>
      </c>
    </row>
    <row r="99" spans="1:12" ht="15" customHeight="1" x14ac:dyDescent="0.25">
      <c r="K99" s="43"/>
      <c r="L99" s="47" t="s">
        <v>7</v>
      </c>
    </row>
    <row r="100" spans="1:12" ht="15" customHeight="1" x14ac:dyDescent="0.25">
      <c r="A100" s="25"/>
      <c r="B100" s="24"/>
      <c r="K100" s="46" t="s">
        <v>6</v>
      </c>
      <c r="L100" s="47">
        <v>100.2</v>
      </c>
    </row>
    <row r="101" spans="1:12" x14ac:dyDescent="0.25">
      <c r="A101" s="25"/>
      <c r="B101" s="24"/>
      <c r="K101" s="46" t="s">
        <v>5</v>
      </c>
      <c r="L101" s="47">
        <v>96.35</v>
      </c>
    </row>
    <row r="102" spans="1:12" x14ac:dyDescent="0.25">
      <c r="A102" s="25"/>
      <c r="B102" s="24"/>
      <c r="K102" s="46" t="s">
        <v>44</v>
      </c>
      <c r="L102" s="47">
        <v>97.16</v>
      </c>
    </row>
    <row r="103" spans="1:12" x14ac:dyDescent="0.25">
      <c r="A103" s="25"/>
      <c r="B103" s="24"/>
      <c r="K103" s="50" t="s">
        <v>4</v>
      </c>
      <c r="L103" s="47">
        <v>102.72</v>
      </c>
    </row>
    <row r="104" spans="1:12" x14ac:dyDescent="0.25">
      <c r="A104" s="25"/>
      <c r="B104" s="24"/>
      <c r="K104" s="41" t="s">
        <v>3</v>
      </c>
      <c r="L104" s="47">
        <v>105.49</v>
      </c>
    </row>
    <row r="105" spans="1:12" x14ac:dyDescent="0.25">
      <c r="A105" s="25"/>
      <c r="B105" s="24"/>
      <c r="K105" s="41" t="s">
        <v>43</v>
      </c>
      <c r="L105" s="47">
        <v>96.63</v>
      </c>
    </row>
    <row r="106" spans="1:12" x14ac:dyDescent="0.25">
      <c r="A106" s="25"/>
      <c r="B106" s="24"/>
      <c r="K106" s="41" t="s">
        <v>2</v>
      </c>
      <c r="L106" s="47">
        <v>96.21</v>
      </c>
    </row>
    <row r="107" spans="1:12" x14ac:dyDescent="0.25">
      <c r="A107" s="25"/>
      <c r="B107" s="24"/>
      <c r="K107" s="41" t="s">
        <v>1</v>
      </c>
      <c r="L107" s="47">
        <v>105.04</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99.062899999999999</v>
      </c>
    </row>
    <row r="112" spans="1:12" x14ac:dyDescent="0.25">
      <c r="K112" s="74">
        <v>43918</v>
      </c>
      <c r="L112" s="47">
        <v>95.987700000000004</v>
      </c>
    </row>
    <row r="113" spans="11:12" x14ac:dyDescent="0.25">
      <c r="K113" s="74">
        <v>43925</v>
      </c>
      <c r="L113" s="47">
        <v>91.946899999999999</v>
      </c>
    </row>
    <row r="114" spans="11:12" x14ac:dyDescent="0.25">
      <c r="K114" s="74">
        <v>43932</v>
      </c>
      <c r="L114" s="47">
        <v>90.191999999999993</v>
      </c>
    </row>
    <row r="115" spans="11:12" x14ac:dyDescent="0.25">
      <c r="K115" s="74">
        <v>43939</v>
      </c>
      <c r="L115" s="47">
        <v>89.4499</v>
      </c>
    </row>
    <row r="116" spans="11:12" x14ac:dyDescent="0.25">
      <c r="K116" s="74">
        <v>43946</v>
      </c>
      <c r="L116" s="47">
        <v>90.199100000000001</v>
      </c>
    </row>
    <row r="117" spans="11:12" x14ac:dyDescent="0.25">
      <c r="K117" s="74">
        <v>43953</v>
      </c>
      <c r="L117" s="47">
        <v>90.502799999999993</v>
      </c>
    </row>
    <row r="118" spans="11:12" x14ac:dyDescent="0.25">
      <c r="K118" s="74">
        <v>43960</v>
      </c>
      <c r="L118" s="47">
        <v>90.802700000000002</v>
      </c>
    </row>
    <row r="119" spans="11:12" x14ac:dyDescent="0.25">
      <c r="K119" s="74">
        <v>43967</v>
      </c>
      <c r="L119" s="47">
        <v>92.121499999999997</v>
      </c>
    </row>
    <row r="120" spans="11:12" x14ac:dyDescent="0.25">
      <c r="K120" s="74">
        <v>43974</v>
      </c>
      <c r="L120" s="47">
        <v>92.040199999999999</v>
      </c>
    </row>
    <row r="121" spans="11:12" x14ac:dyDescent="0.25">
      <c r="K121" s="74">
        <v>43981</v>
      </c>
      <c r="L121" s="47">
        <v>93.848200000000006</v>
      </c>
    </row>
    <row r="122" spans="11:12" x14ac:dyDescent="0.25">
      <c r="K122" s="74">
        <v>43988</v>
      </c>
      <c r="L122" s="47">
        <v>94.1417</v>
      </c>
    </row>
    <row r="123" spans="11:12" x14ac:dyDescent="0.25">
      <c r="K123" s="74">
        <v>43995</v>
      </c>
      <c r="L123" s="47">
        <v>95.431600000000003</v>
      </c>
    </row>
    <row r="124" spans="11:12" x14ac:dyDescent="0.25">
      <c r="K124" s="74">
        <v>44002</v>
      </c>
      <c r="L124" s="47">
        <v>94.980699999999999</v>
      </c>
    </row>
    <row r="125" spans="11:12" x14ac:dyDescent="0.25">
      <c r="K125" s="74">
        <v>44009</v>
      </c>
      <c r="L125" s="47">
        <v>95.066100000000006</v>
      </c>
    </row>
    <row r="126" spans="11:12" x14ac:dyDescent="0.25">
      <c r="K126" s="74">
        <v>44016</v>
      </c>
      <c r="L126" s="47">
        <v>95.379300000000001</v>
      </c>
    </row>
    <row r="127" spans="11:12" x14ac:dyDescent="0.25">
      <c r="K127" s="74">
        <v>44023</v>
      </c>
      <c r="L127" s="47">
        <v>95.959800000000001</v>
      </c>
    </row>
    <row r="128" spans="11:12" x14ac:dyDescent="0.25">
      <c r="K128" s="74">
        <v>44030</v>
      </c>
      <c r="L128" s="47">
        <v>96.251900000000006</v>
      </c>
    </row>
    <row r="129" spans="1:12" x14ac:dyDescent="0.25">
      <c r="K129" s="74">
        <v>44037</v>
      </c>
      <c r="L129" s="47">
        <v>96.591899999999995</v>
      </c>
    </row>
    <row r="130" spans="1:12" x14ac:dyDescent="0.25">
      <c r="K130" s="74">
        <v>44044</v>
      </c>
      <c r="L130" s="47">
        <v>96.694699999999997</v>
      </c>
    </row>
    <row r="131" spans="1:12" x14ac:dyDescent="0.25">
      <c r="K131" s="74">
        <v>44051</v>
      </c>
      <c r="L131" s="47">
        <v>96.927099999999996</v>
      </c>
    </row>
    <row r="132" spans="1:12" x14ac:dyDescent="0.25">
      <c r="K132" s="74">
        <v>44058</v>
      </c>
      <c r="L132" s="47">
        <v>96.750699999999995</v>
      </c>
    </row>
    <row r="133" spans="1:12" x14ac:dyDescent="0.25">
      <c r="K133" s="74">
        <v>44065</v>
      </c>
      <c r="L133" s="47">
        <v>97.171499999999995</v>
      </c>
    </row>
    <row r="134" spans="1:12" x14ac:dyDescent="0.25">
      <c r="K134" s="74">
        <v>44072</v>
      </c>
      <c r="L134" s="47">
        <v>97.281899999999993</v>
      </c>
    </row>
    <row r="135" spans="1:12" x14ac:dyDescent="0.25">
      <c r="K135" s="74">
        <v>44079</v>
      </c>
      <c r="L135" s="47">
        <v>97.691199999999995</v>
      </c>
    </row>
    <row r="136" spans="1:12" x14ac:dyDescent="0.25">
      <c r="K136" s="74">
        <v>44086</v>
      </c>
      <c r="L136" s="47">
        <v>97.548500000000004</v>
      </c>
    </row>
    <row r="137" spans="1:12" x14ac:dyDescent="0.25">
      <c r="K137" s="74">
        <v>44093</v>
      </c>
      <c r="L137" s="47">
        <v>97.548500000000004</v>
      </c>
    </row>
    <row r="138" spans="1:12" x14ac:dyDescent="0.25">
      <c r="K138" s="74">
        <v>44100</v>
      </c>
      <c r="L138" s="47">
        <v>97.548500000000004</v>
      </c>
    </row>
    <row r="139" spans="1:12" x14ac:dyDescent="0.25">
      <c r="K139" s="74">
        <v>44107</v>
      </c>
      <c r="L139" s="47">
        <v>97.548500000000004</v>
      </c>
    </row>
    <row r="140" spans="1:12" x14ac:dyDescent="0.25">
      <c r="A140" s="25"/>
      <c r="B140" s="24"/>
      <c r="K140" s="74">
        <v>44114</v>
      </c>
      <c r="L140" s="47">
        <v>98.108800000000002</v>
      </c>
    </row>
    <row r="141" spans="1:12" x14ac:dyDescent="0.25">
      <c r="A141" s="25"/>
      <c r="B141" s="24"/>
      <c r="K141" s="74">
        <v>44121</v>
      </c>
      <c r="L141" s="47">
        <v>99.616200000000006</v>
      </c>
    </row>
    <row r="142" spans="1:12" x14ac:dyDescent="0.25">
      <c r="K142" s="74">
        <v>44128</v>
      </c>
      <c r="L142" s="47">
        <v>99.310299999999998</v>
      </c>
    </row>
    <row r="143" spans="1:12" x14ac:dyDescent="0.25">
      <c r="K143" s="74">
        <v>44135</v>
      </c>
      <c r="L143" s="47">
        <v>98.909099999999995</v>
      </c>
    </row>
    <row r="144" spans="1:12" x14ac:dyDescent="0.25">
      <c r="K144" s="74">
        <v>44142</v>
      </c>
      <c r="L144" s="47">
        <v>99.561899999999994</v>
      </c>
    </row>
    <row r="145" spans="11:12" x14ac:dyDescent="0.25">
      <c r="K145" s="74">
        <v>44149</v>
      </c>
      <c r="L145" s="47">
        <v>101.2992</v>
      </c>
    </row>
    <row r="146" spans="11:12" x14ac:dyDescent="0.25">
      <c r="K146" s="74">
        <v>44156</v>
      </c>
      <c r="L146" s="47">
        <v>101.1326</v>
      </c>
    </row>
    <row r="147" spans="11:12" x14ac:dyDescent="0.25">
      <c r="K147" s="74">
        <v>44163</v>
      </c>
      <c r="L147" s="47">
        <v>101.4933</v>
      </c>
    </row>
    <row r="148" spans="11:12" x14ac:dyDescent="0.25">
      <c r="K148" s="74">
        <v>44170</v>
      </c>
      <c r="L148" s="47">
        <v>102.5356</v>
      </c>
    </row>
    <row r="149" spans="11:12" x14ac:dyDescent="0.25">
      <c r="K149" s="74">
        <v>44177</v>
      </c>
      <c r="L149" s="47">
        <v>102.8712</v>
      </c>
    </row>
    <row r="150" spans="11:12" x14ac:dyDescent="0.25">
      <c r="K150" s="74">
        <v>44184</v>
      </c>
      <c r="L150" s="47">
        <v>101.61320000000001</v>
      </c>
    </row>
    <row r="151" spans="11:12" x14ac:dyDescent="0.25">
      <c r="K151" s="74">
        <v>44191</v>
      </c>
      <c r="L151" s="47">
        <v>93.765900000000002</v>
      </c>
    </row>
    <row r="152" spans="11:12" x14ac:dyDescent="0.25">
      <c r="K152" s="74">
        <v>44198</v>
      </c>
      <c r="L152" s="47">
        <v>86.624399999999994</v>
      </c>
    </row>
    <row r="153" spans="11:12" x14ac:dyDescent="0.25">
      <c r="K153" s="74">
        <v>44205</v>
      </c>
      <c r="L153" s="47">
        <v>90.520399999999995</v>
      </c>
    </row>
    <row r="154" spans="11:12" x14ac:dyDescent="0.25">
      <c r="K154" s="74">
        <v>44212</v>
      </c>
      <c r="L154" s="47">
        <v>94.758300000000006</v>
      </c>
    </row>
    <row r="155" spans="11:12" x14ac:dyDescent="0.25">
      <c r="K155" s="74">
        <v>44219</v>
      </c>
      <c r="L155" s="47">
        <v>96.417299999999997</v>
      </c>
    </row>
    <row r="156" spans="11:12" x14ac:dyDescent="0.25">
      <c r="K156" s="74">
        <v>44226</v>
      </c>
      <c r="L156" s="47">
        <v>96.857699999999994</v>
      </c>
    </row>
    <row r="157" spans="11:12" x14ac:dyDescent="0.25">
      <c r="K157" s="74">
        <v>44233</v>
      </c>
      <c r="L157" s="47">
        <v>97.603899999999996</v>
      </c>
    </row>
    <row r="158" spans="11:12" x14ac:dyDescent="0.25">
      <c r="K158" s="74">
        <v>44240</v>
      </c>
      <c r="L158" s="47">
        <v>98.395899999999997</v>
      </c>
    </row>
    <row r="159" spans="11:12" x14ac:dyDescent="0.25">
      <c r="K159" s="74">
        <v>44247</v>
      </c>
      <c r="L159" s="47">
        <v>98.731300000000005</v>
      </c>
    </row>
    <row r="160" spans="11:12" x14ac:dyDescent="0.25">
      <c r="K160" s="74">
        <v>44254</v>
      </c>
      <c r="L160" s="47">
        <v>101.11920000000001</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101.82470000000001</v>
      </c>
    </row>
    <row r="260" spans="11:12" x14ac:dyDescent="0.25">
      <c r="K260" s="74">
        <v>43918</v>
      </c>
      <c r="L260" s="47">
        <v>102.1516</v>
      </c>
    </row>
    <row r="261" spans="11:12" x14ac:dyDescent="0.25">
      <c r="K261" s="74">
        <v>43925</v>
      </c>
      <c r="L261" s="47">
        <v>98.767099999999999</v>
      </c>
    </row>
    <row r="262" spans="11:12" x14ac:dyDescent="0.25">
      <c r="K262" s="74">
        <v>43932</v>
      </c>
      <c r="L262" s="47">
        <v>92.796300000000002</v>
      </c>
    </row>
    <row r="263" spans="11:12" x14ac:dyDescent="0.25">
      <c r="K263" s="74">
        <v>43939</v>
      </c>
      <c r="L263" s="47">
        <v>90.770099999999999</v>
      </c>
    </row>
    <row r="264" spans="11:12" x14ac:dyDescent="0.25">
      <c r="K264" s="74">
        <v>43946</v>
      </c>
      <c r="L264" s="47">
        <v>94.242699999999999</v>
      </c>
    </row>
    <row r="265" spans="11:12" x14ac:dyDescent="0.25">
      <c r="K265" s="74">
        <v>43953</v>
      </c>
      <c r="L265" s="47">
        <v>99.578400000000002</v>
      </c>
    </row>
    <row r="266" spans="11:12" x14ac:dyDescent="0.25">
      <c r="K266" s="74">
        <v>43960</v>
      </c>
      <c r="L266" s="47">
        <v>97.373900000000006</v>
      </c>
    </row>
    <row r="267" spans="11:12" x14ac:dyDescent="0.25">
      <c r="K267" s="74">
        <v>43967</v>
      </c>
      <c r="L267" s="47">
        <v>96.256200000000007</v>
      </c>
    </row>
    <row r="268" spans="11:12" x14ac:dyDescent="0.25">
      <c r="K268" s="74">
        <v>43974</v>
      </c>
      <c r="L268" s="47">
        <v>94.541200000000003</v>
      </c>
    </row>
    <row r="269" spans="11:12" x14ac:dyDescent="0.25">
      <c r="K269" s="74">
        <v>43981</v>
      </c>
      <c r="L269" s="47">
        <v>96.605800000000002</v>
      </c>
    </row>
    <row r="270" spans="11:12" x14ac:dyDescent="0.25">
      <c r="K270" s="74">
        <v>43988</v>
      </c>
      <c r="L270" s="47">
        <v>98.292599999999993</v>
      </c>
    </row>
    <row r="271" spans="11:12" x14ac:dyDescent="0.25">
      <c r="K271" s="74">
        <v>43995</v>
      </c>
      <c r="L271" s="47">
        <v>97.549899999999994</v>
      </c>
    </row>
    <row r="272" spans="11:12" x14ac:dyDescent="0.25">
      <c r="K272" s="74">
        <v>44002</v>
      </c>
      <c r="L272" s="47">
        <v>98.964600000000004</v>
      </c>
    </row>
    <row r="273" spans="11:12" x14ac:dyDescent="0.25">
      <c r="K273" s="74">
        <v>44009</v>
      </c>
      <c r="L273" s="47">
        <v>100.84220000000001</v>
      </c>
    </row>
    <row r="274" spans="11:12" x14ac:dyDescent="0.25">
      <c r="K274" s="74">
        <v>44016</v>
      </c>
      <c r="L274" s="47">
        <v>103.7099</v>
      </c>
    </row>
    <row r="275" spans="11:12" x14ac:dyDescent="0.25">
      <c r="K275" s="74">
        <v>44023</v>
      </c>
      <c r="L275" s="47">
        <v>97.077699999999993</v>
      </c>
    </row>
    <row r="276" spans="11:12" x14ac:dyDescent="0.25">
      <c r="K276" s="74">
        <v>44030</v>
      </c>
      <c r="L276" s="47">
        <v>97.496799999999993</v>
      </c>
    </row>
    <row r="277" spans="11:12" x14ac:dyDescent="0.25">
      <c r="K277" s="74">
        <v>44037</v>
      </c>
      <c r="L277" s="47">
        <v>97.402000000000001</v>
      </c>
    </row>
    <row r="278" spans="11:12" x14ac:dyDescent="0.25">
      <c r="K278" s="74">
        <v>44044</v>
      </c>
      <c r="L278" s="47">
        <v>98.489000000000004</v>
      </c>
    </row>
    <row r="279" spans="11:12" x14ac:dyDescent="0.25">
      <c r="K279" s="74">
        <v>44051</v>
      </c>
      <c r="L279" s="47">
        <v>99.326899999999995</v>
      </c>
    </row>
    <row r="280" spans="11:12" x14ac:dyDescent="0.25">
      <c r="K280" s="74">
        <v>44058</v>
      </c>
      <c r="L280" s="47">
        <v>97.846100000000007</v>
      </c>
    </row>
    <row r="281" spans="11:12" x14ac:dyDescent="0.25">
      <c r="K281" s="74">
        <v>44065</v>
      </c>
      <c r="L281" s="47">
        <v>98.021900000000002</v>
      </c>
    </row>
    <row r="282" spans="11:12" x14ac:dyDescent="0.25">
      <c r="K282" s="74">
        <v>44072</v>
      </c>
      <c r="L282" s="47">
        <v>98.5655</v>
      </c>
    </row>
    <row r="283" spans="11:12" x14ac:dyDescent="0.25">
      <c r="K283" s="74">
        <v>44079</v>
      </c>
      <c r="L283" s="47">
        <v>100.5386</v>
      </c>
    </row>
    <row r="284" spans="11:12" x14ac:dyDescent="0.25">
      <c r="K284" s="74">
        <v>44086</v>
      </c>
      <c r="L284" s="47">
        <v>99.834500000000006</v>
      </c>
    </row>
    <row r="285" spans="11:12" x14ac:dyDescent="0.25">
      <c r="K285" s="74">
        <v>44093</v>
      </c>
      <c r="L285" s="47">
        <v>99.834500000000006</v>
      </c>
    </row>
    <row r="286" spans="11:12" x14ac:dyDescent="0.25">
      <c r="K286" s="74">
        <v>44100</v>
      </c>
      <c r="L286" s="47">
        <v>99.834500000000006</v>
      </c>
    </row>
    <row r="287" spans="11:12" x14ac:dyDescent="0.25">
      <c r="K287" s="74">
        <v>44107</v>
      </c>
      <c r="L287" s="47">
        <v>99.834500000000006</v>
      </c>
    </row>
    <row r="288" spans="11:12" x14ac:dyDescent="0.25">
      <c r="K288" s="74">
        <v>44114</v>
      </c>
      <c r="L288" s="47">
        <v>99.372500000000002</v>
      </c>
    </row>
    <row r="289" spans="11:12" x14ac:dyDescent="0.25">
      <c r="K289" s="74">
        <v>44121</v>
      </c>
      <c r="L289" s="47">
        <v>100.89060000000001</v>
      </c>
    </row>
    <row r="290" spans="11:12" x14ac:dyDescent="0.25">
      <c r="K290" s="74">
        <v>44128</v>
      </c>
      <c r="L290" s="47">
        <v>99.432400000000001</v>
      </c>
    </row>
    <row r="291" spans="11:12" x14ac:dyDescent="0.25">
      <c r="K291" s="74">
        <v>44135</v>
      </c>
      <c r="L291" s="47">
        <v>99.086299999999994</v>
      </c>
    </row>
    <row r="292" spans="11:12" x14ac:dyDescent="0.25">
      <c r="K292" s="74">
        <v>44142</v>
      </c>
      <c r="L292" s="47">
        <v>101.89</v>
      </c>
    </row>
    <row r="293" spans="11:12" x14ac:dyDescent="0.25">
      <c r="K293" s="74">
        <v>44149</v>
      </c>
      <c r="L293" s="47">
        <v>105.8541</v>
      </c>
    </row>
    <row r="294" spans="11:12" x14ac:dyDescent="0.25">
      <c r="K294" s="74">
        <v>44156</v>
      </c>
      <c r="L294" s="47">
        <v>105.32989999999999</v>
      </c>
    </row>
    <row r="295" spans="11:12" x14ac:dyDescent="0.25">
      <c r="K295" s="74">
        <v>44163</v>
      </c>
      <c r="L295" s="47">
        <v>104.5954</v>
      </c>
    </row>
    <row r="296" spans="11:12" x14ac:dyDescent="0.25">
      <c r="K296" s="74">
        <v>44170</v>
      </c>
      <c r="L296" s="47">
        <v>107.8571</v>
      </c>
    </row>
    <row r="297" spans="11:12" x14ac:dyDescent="0.25">
      <c r="K297" s="74">
        <v>44177</v>
      </c>
      <c r="L297" s="47">
        <v>107.9162</v>
      </c>
    </row>
    <row r="298" spans="11:12" x14ac:dyDescent="0.25">
      <c r="K298" s="74">
        <v>44184</v>
      </c>
      <c r="L298" s="47">
        <v>106.4342</v>
      </c>
    </row>
    <row r="299" spans="11:12" x14ac:dyDescent="0.25">
      <c r="K299" s="74">
        <v>44191</v>
      </c>
      <c r="L299" s="47">
        <v>90.199600000000004</v>
      </c>
    </row>
    <row r="300" spans="11:12" x14ac:dyDescent="0.25">
      <c r="K300" s="74">
        <v>44198</v>
      </c>
      <c r="L300" s="47">
        <v>81.315700000000007</v>
      </c>
    </row>
    <row r="301" spans="11:12" x14ac:dyDescent="0.25">
      <c r="K301" s="74">
        <v>44205</v>
      </c>
      <c r="L301" s="47">
        <v>87.518199999999993</v>
      </c>
    </row>
    <row r="302" spans="11:12" x14ac:dyDescent="0.25">
      <c r="K302" s="74">
        <v>44212</v>
      </c>
      <c r="L302" s="47">
        <v>95.785499999999999</v>
      </c>
    </row>
    <row r="303" spans="11:12" x14ac:dyDescent="0.25">
      <c r="K303" s="74">
        <v>44219</v>
      </c>
      <c r="L303" s="47">
        <v>98.2761</v>
      </c>
    </row>
    <row r="304" spans="11:12" x14ac:dyDescent="0.25">
      <c r="K304" s="74">
        <v>44226</v>
      </c>
      <c r="L304" s="47">
        <v>96.845500000000001</v>
      </c>
    </row>
    <row r="305" spans="11:12" x14ac:dyDescent="0.25">
      <c r="K305" s="74">
        <v>44233</v>
      </c>
      <c r="L305" s="47">
        <v>102.6587</v>
      </c>
    </row>
    <row r="306" spans="11:12" x14ac:dyDescent="0.25">
      <c r="K306" s="74">
        <v>44240</v>
      </c>
      <c r="L306" s="47">
        <v>103.6533</v>
      </c>
    </row>
    <row r="307" spans="11:12" x14ac:dyDescent="0.25">
      <c r="K307" s="74">
        <v>44247</v>
      </c>
      <c r="L307" s="47">
        <v>104.7165</v>
      </c>
    </row>
    <row r="308" spans="11:12" x14ac:dyDescent="0.25">
      <c r="K308" s="74">
        <v>44254</v>
      </c>
      <c r="L308" s="47">
        <v>106.5789</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631F6-2D89-4351-86B1-A12CC4AA77A2}">
  <sheetPr codeName="Sheet18">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33</v>
      </c>
    </row>
    <row r="2" spans="1:12" ht="19.5" customHeight="1" x14ac:dyDescent="0.3">
      <c r="A2" s="7" t="str">
        <f>"Weekly Payroll Jobs and Wages in Australia - " &amp;$L$1</f>
        <v>Weekly Payroll Jobs and Wages in Australia - Public administration and safety</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Public administration and safety</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7.2850015175065064E-2</v>
      </c>
      <c r="C11" s="32">
        <v>4.9856789096801579E-2</v>
      </c>
      <c r="D11" s="32">
        <v>5.749815957061255E-3</v>
      </c>
      <c r="E11" s="32">
        <v>6.1553936604419324E-3</v>
      </c>
      <c r="F11" s="32">
        <v>5.4578753437971805E-2</v>
      </c>
      <c r="G11" s="32">
        <v>5.3864225128387178E-2</v>
      </c>
      <c r="H11" s="32">
        <v>2.4362377777156219E-3</v>
      </c>
      <c r="I11" s="68">
        <v>2.5453396762013636E-2</v>
      </c>
      <c r="J11" s="46"/>
      <c r="K11" s="46"/>
      <c r="L11" s="47"/>
    </row>
    <row r="12" spans="1:12" x14ac:dyDescent="0.25">
      <c r="A12" s="69" t="s">
        <v>6</v>
      </c>
      <c r="B12" s="32">
        <v>8.0822884281132934E-2</v>
      </c>
      <c r="C12" s="32">
        <v>1.8998001264788567E-2</v>
      </c>
      <c r="D12" s="32">
        <v>1.1082474935076192E-2</v>
      </c>
      <c r="E12" s="32">
        <v>-6.5793365153176131E-3</v>
      </c>
      <c r="F12" s="32">
        <v>3.892121545285554E-2</v>
      </c>
      <c r="G12" s="32">
        <v>2.0130999201790623E-2</v>
      </c>
      <c r="H12" s="32">
        <v>8.4341298927210762E-3</v>
      </c>
      <c r="I12" s="68">
        <v>-6.4913009883630357E-3</v>
      </c>
      <c r="J12" s="46"/>
      <c r="K12" s="46"/>
      <c r="L12" s="47"/>
    </row>
    <row r="13" spans="1:12" ht="15" customHeight="1" x14ac:dyDescent="0.25">
      <c r="A13" s="69" t="s">
        <v>5</v>
      </c>
      <c r="B13" s="32">
        <v>8.1719952420695519E-2</v>
      </c>
      <c r="C13" s="32">
        <v>8.6407582633089897E-2</v>
      </c>
      <c r="D13" s="32">
        <v>-1.6422958661782561E-3</v>
      </c>
      <c r="E13" s="32">
        <v>1.4888196180831148E-2</v>
      </c>
      <c r="F13" s="32">
        <v>6.0911677291538791E-2</v>
      </c>
      <c r="G13" s="32">
        <v>0.10929251346744828</v>
      </c>
      <c r="H13" s="32">
        <v>1.9328378342422514E-3</v>
      </c>
      <c r="I13" s="68">
        <v>0.107152567097484</v>
      </c>
      <c r="J13" s="46"/>
      <c r="K13" s="46"/>
      <c r="L13" s="47"/>
    </row>
    <row r="14" spans="1:12" ht="15" customHeight="1" x14ac:dyDescent="0.25">
      <c r="A14" s="69" t="s">
        <v>44</v>
      </c>
      <c r="B14" s="32">
        <v>8.8366575020262683E-2</v>
      </c>
      <c r="C14" s="32">
        <v>7.2466802576928613E-2</v>
      </c>
      <c r="D14" s="32">
        <v>7.0661086992405142E-3</v>
      </c>
      <c r="E14" s="32">
        <v>2.1455395877048478E-2</v>
      </c>
      <c r="F14" s="32">
        <v>0.13267855649065163</v>
      </c>
      <c r="G14" s="32">
        <v>7.74219700040919E-2</v>
      </c>
      <c r="H14" s="32">
        <v>3.763643261878169E-4</v>
      </c>
      <c r="I14" s="68">
        <v>2.9346246974399914E-2</v>
      </c>
      <c r="J14" s="46"/>
      <c r="K14" s="46"/>
      <c r="L14" s="47"/>
    </row>
    <row r="15" spans="1:12" ht="15" customHeight="1" x14ac:dyDescent="0.25">
      <c r="A15" s="69" t="s">
        <v>4</v>
      </c>
      <c r="B15" s="32">
        <v>-1.0872640522328614E-2</v>
      </c>
      <c r="C15" s="32">
        <v>1.6593640767636586E-2</v>
      </c>
      <c r="D15" s="32">
        <v>-3.179436997545082E-3</v>
      </c>
      <c r="E15" s="32">
        <v>1.0298000228843307E-3</v>
      </c>
      <c r="F15" s="32">
        <v>-6.7616411550466604E-2</v>
      </c>
      <c r="G15" s="32">
        <v>1.3846153806098993E-2</v>
      </c>
      <c r="H15" s="32">
        <v>-8.3266452863631768E-3</v>
      </c>
      <c r="I15" s="68">
        <v>-2.3020717675826807E-3</v>
      </c>
      <c r="J15" s="46"/>
      <c r="K15" s="64"/>
      <c r="L15" s="47"/>
    </row>
    <row r="16" spans="1:12" ht="15" customHeight="1" x14ac:dyDescent="0.25">
      <c r="A16" s="69" t="s">
        <v>3</v>
      </c>
      <c r="B16" s="32">
        <v>9.3753630445668534E-2</v>
      </c>
      <c r="C16" s="32">
        <v>4.9013529831494651E-2</v>
      </c>
      <c r="D16" s="32">
        <v>2.1749560840040871E-3</v>
      </c>
      <c r="E16" s="32">
        <v>5.907640372392331E-3</v>
      </c>
      <c r="F16" s="32">
        <v>6.4754164895228339E-2</v>
      </c>
      <c r="G16" s="32">
        <v>2.732952628164953E-2</v>
      </c>
      <c r="H16" s="32">
        <v>-1.1469961291575737E-2</v>
      </c>
      <c r="I16" s="68">
        <v>-4.317345565469255E-3</v>
      </c>
      <c r="J16" s="46"/>
      <c r="K16" s="46"/>
      <c r="L16" s="47"/>
    </row>
    <row r="17" spans="1:12" ht="15" customHeight="1" x14ac:dyDescent="0.25">
      <c r="A17" s="69" t="s">
        <v>43</v>
      </c>
      <c r="B17" s="32">
        <v>-6.0096267967822747E-2</v>
      </c>
      <c r="C17" s="32">
        <v>5.3049241752656462E-2</v>
      </c>
      <c r="D17" s="32">
        <v>8.1053920199265495E-3</v>
      </c>
      <c r="E17" s="32">
        <v>-8.4436740114919306E-3</v>
      </c>
      <c r="F17" s="32">
        <v>-1.8760559014203815E-2</v>
      </c>
      <c r="G17" s="32">
        <v>7.9928011588941805E-2</v>
      </c>
      <c r="H17" s="32">
        <v>-5.4596863666996898E-3</v>
      </c>
      <c r="I17" s="68">
        <v>-8.3148022900243479E-3</v>
      </c>
      <c r="J17" s="46"/>
      <c r="K17" s="46"/>
      <c r="L17" s="47"/>
    </row>
    <row r="18" spans="1:12" ht="15" customHeight="1" x14ac:dyDescent="0.25">
      <c r="A18" s="69" t="s">
        <v>2</v>
      </c>
      <c r="B18" s="32">
        <v>8.8715989195599088E-2</v>
      </c>
      <c r="C18" s="32">
        <v>5.1515652837872183E-2</v>
      </c>
      <c r="D18" s="32">
        <v>1.0432283705288814E-2</v>
      </c>
      <c r="E18" s="32">
        <v>5.4097252105489435E-3</v>
      </c>
      <c r="F18" s="32">
        <v>0.12012156636727744</v>
      </c>
      <c r="G18" s="32">
        <v>5.96463066604902E-2</v>
      </c>
      <c r="H18" s="32">
        <v>3.463149257709297E-3</v>
      </c>
      <c r="I18" s="68">
        <v>-6.9353356457446669E-4</v>
      </c>
      <c r="J18" s="46"/>
      <c r="K18" s="46"/>
      <c r="L18" s="47"/>
    </row>
    <row r="19" spans="1:12" x14ac:dyDescent="0.25">
      <c r="A19" s="70" t="s">
        <v>1</v>
      </c>
      <c r="B19" s="32">
        <v>1.6951775537045188E-2</v>
      </c>
      <c r="C19" s="32">
        <v>2.8449124362668998E-2</v>
      </c>
      <c r="D19" s="32">
        <v>1.1166713890281343E-2</v>
      </c>
      <c r="E19" s="32">
        <v>-2.8326142850920721E-4</v>
      </c>
      <c r="F19" s="32">
        <v>-3.0637816603042545E-2</v>
      </c>
      <c r="G19" s="32">
        <v>2.7908810598232581E-2</v>
      </c>
      <c r="H19" s="32">
        <v>7.8676953722214282E-3</v>
      </c>
      <c r="I19" s="68">
        <v>-4.195543868184215E-3</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4.6319032967561347E-2</v>
      </c>
      <c r="C21" s="32">
        <v>3.717393815947645E-2</v>
      </c>
      <c r="D21" s="32">
        <v>4.7530989941144686E-3</v>
      </c>
      <c r="E21" s="32">
        <v>1.1240613781304809E-3</v>
      </c>
      <c r="F21" s="32">
        <v>2.9930109442821928E-2</v>
      </c>
      <c r="G21" s="32">
        <v>2.4370691566744762E-2</v>
      </c>
      <c r="H21" s="32">
        <v>1.928985817408968E-3</v>
      </c>
      <c r="I21" s="68">
        <v>3.3359855978121189E-4</v>
      </c>
      <c r="J21" s="46"/>
      <c r="K21" s="46"/>
      <c r="L21" s="46"/>
    </row>
    <row r="22" spans="1:12" x14ac:dyDescent="0.25">
      <c r="A22" s="69" t="s">
        <v>13</v>
      </c>
      <c r="B22" s="32">
        <v>9.3782820376292486E-2</v>
      </c>
      <c r="C22" s="32">
        <v>6.1726886949141413E-2</v>
      </c>
      <c r="D22" s="32">
        <v>6.713448824768653E-3</v>
      </c>
      <c r="E22" s="32">
        <v>1.1110982203729414E-2</v>
      </c>
      <c r="F22" s="32">
        <v>8.002767460518978E-2</v>
      </c>
      <c r="G22" s="32">
        <v>8.958877253603803E-2</v>
      </c>
      <c r="H22" s="32">
        <v>2.9858922677774569E-3</v>
      </c>
      <c r="I22" s="68">
        <v>5.5855183529016639E-2</v>
      </c>
      <c r="J22" s="46"/>
      <c r="K22" s="52" t="s">
        <v>12</v>
      </c>
      <c r="L22" s="46" t="s">
        <v>60</v>
      </c>
    </row>
    <row r="23" spans="1:12" x14ac:dyDescent="0.25">
      <c r="A23" s="70" t="s">
        <v>69</v>
      </c>
      <c r="B23" s="32">
        <v>5.8789448130765587E-2</v>
      </c>
      <c r="C23" s="32">
        <v>9.1113168055103833E-2</v>
      </c>
      <c r="D23" s="32">
        <v>1.4167081339416354E-2</v>
      </c>
      <c r="E23" s="32">
        <v>8.7791040434859191E-3</v>
      </c>
      <c r="F23" s="32">
        <v>0.21551200990361119</v>
      </c>
      <c r="G23" s="32">
        <v>8.926335260252638E-2</v>
      </c>
      <c r="H23" s="32">
        <v>2.0552152468309215E-2</v>
      </c>
      <c r="I23" s="68">
        <v>2.0615576686566994E-2</v>
      </c>
      <c r="J23" s="46"/>
      <c r="K23" s="49"/>
      <c r="L23" s="46" t="s">
        <v>9</v>
      </c>
    </row>
    <row r="24" spans="1:12" x14ac:dyDescent="0.25">
      <c r="A24" s="69" t="s">
        <v>46</v>
      </c>
      <c r="B24" s="32">
        <v>0.16057105174867248</v>
      </c>
      <c r="C24" s="32">
        <v>9.0506124703868984E-2</v>
      </c>
      <c r="D24" s="32">
        <v>1.0511950260660763E-2</v>
      </c>
      <c r="E24" s="32">
        <v>1.8497214676010953E-2</v>
      </c>
      <c r="F24" s="32">
        <v>0.15339402955100456</v>
      </c>
      <c r="G24" s="32">
        <v>0.11488150664723595</v>
      </c>
      <c r="H24" s="32">
        <v>4.6053883091481396E-3</v>
      </c>
      <c r="I24" s="68">
        <v>5.685192184566934E-2</v>
      </c>
      <c r="J24" s="46"/>
      <c r="K24" s="46" t="s">
        <v>69</v>
      </c>
      <c r="L24" s="47">
        <v>97.04</v>
      </c>
    </row>
    <row r="25" spans="1:12" x14ac:dyDescent="0.25">
      <c r="A25" s="69" t="s">
        <v>47</v>
      </c>
      <c r="B25" s="32">
        <v>8.0556652792874051E-2</v>
      </c>
      <c r="C25" s="32">
        <v>5.2894753734725519E-2</v>
      </c>
      <c r="D25" s="32">
        <v>5.6856478381011044E-3</v>
      </c>
      <c r="E25" s="32">
        <v>9.0606777850070763E-3</v>
      </c>
      <c r="F25" s="32">
        <v>6.0861859660218398E-2</v>
      </c>
      <c r="G25" s="32">
        <v>6.968013415113572E-2</v>
      </c>
      <c r="H25" s="32">
        <v>2.2294354700327368E-3</v>
      </c>
      <c r="I25" s="68">
        <v>4.1733101282506624E-2</v>
      </c>
      <c r="J25" s="46"/>
      <c r="K25" s="46" t="s">
        <v>46</v>
      </c>
      <c r="L25" s="47">
        <v>106.42</v>
      </c>
    </row>
    <row r="26" spans="1:12" x14ac:dyDescent="0.25">
      <c r="A26" s="69" t="s">
        <v>48</v>
      </c>
      <c r="B26" s="32">
        <v>5.1918617050446869E-2</v>
      </c>
      <c r="C26" s="32">
        <v>4.397151248933473E-2</v>
      </c>
      <c r="D26" s="32">
        <v>5.889780314608517E-3</v>
      </c>
      <c r="E26" s="32">
        <v>4.9928538414254486E-3</v>
      </c>
      <c r="F26" s="32">
        <v>3.0961196682370407E-2</v>
      </c>
      <c r="G26" s="32">
        <v>4.8294638395111944E-2</v>
      </c>
      <c r="H26" s="32">
        <v>2.5967672248747853E-3</v>
      </c>
      <c r="I26" s="68">
        <v>2.2289998148531831E-2</v>
      </c>
      <c r="J26" s="46"/>
      <c r="K26" s="46" t="s">
        <v>47</v>
      </c>
      <c r="L26" s="47">
        <v>102.63</v>
      </c>
    </row>
    <row r="27" spans="1:12" ht="17.25" customHeight="1" x14ac:dyDescent="0.25">
      <c r="A27" s="69" t="s">
        <v>49</v>
      </c>
      <c r="B27" s="32">
        <v>4.6544925490404898E-2</v>
      </c>
      <c r="C27" s="32">
        <v>3.6330737894429976E-2</v>
      </c>
      <c r="D27" s="32">
        <v>5.2241243490229738E-3</v>
      </c>
      <c r="E27" s="32">
        <v>2.0324503767505941E-3</v>
      </c>
      <c r="F27" s="32">
        <v>2.9567102376277798E-2</v>
      </c>
      <c r="G27" s="32">
        <v>2.4459280991582011E-2</v>
      </c>
      <c r="H27" s="32">
        <v>1.5699477002339979E-3</v>
      </c>
      <c r="I27" s="68">
        <v>3.66719221385714E-3</v>
      </c>
      <c r="J27" s="59"/>
      <c r="K27" s="50" t="s">
        <v>48</v>
      </c>
      <c r="L27" s="47">
        <v>100.76</v>
      </c>
    </row>
    <row r="28" spans="1:12" x14ac:dyDescent="0.25">
      <c r="A28" s="69" t="s">
        <v>50</v>
      </c>
      <c r="B28" s="32">
        <v>7.8418226303581084E-2</v>
      </c>
      <c r="C28" s="32">
        <v>5.1055091906040628E-2</v>
      </c>
      <c r="D28" s="32">
        <v>4.4901632837770489E-3</v>
      </c>
      <c r="E28" s="32">
        <v>2.8452423813485339E-3</v>
      </c>
      <c r="F28" s="32">
        <v>7.7802509307470125E-2</v>
      </c>
      <c r="G28" s="32">
        <v>5.3704525644131529E-2</v>
      </c>
      <c r="H28" s="32">
        <v>4.2903414247108529E-3</v>
      </c>
      <c r="I28" s="68">
        <v>1.9130970400118574E-2</v>
      </c>
      <c r="J28" s="54"/>
      <c r="K28" s="41" t="s">
        <v>49</v>
      </c>
      <c r="L28" s="47">
        <v>100.99</v>
      </c>
    </row>
    <row r="29" spans="1:12" ht="15.75" thickBot="1" x14ac:dyDescent="0.3">
      <c r="A29" s="71" t="s">
        <v>51</v>
      </c>
      <c r="B29" s="72">
        <v>0.10217361302787742</v>
      </c>
      <c r="C29" s="72">
        <v>0.11345879295537431</v>
      </c>
      <c r="D29" s="72">
        <v>7.1198969973100823E-3</v>
      </c>
      <c r="E29" s="72">
        <v>-3.0098707163718208E-3</v>
      </c>
      <c r="F29" s="72">
        <v>8.9641955814335983E-2</v>
      </c>
      <c r="G29" s="72">
        <v>7.5204273204479977E-2</v>
      </c>
      <c r="H29" s="72">
        <v>5.1633562482689133E-3</v>
      </c>
      <c r="I29" s="73">
        <v>8.3450536940825604E-3</v>
      </c>
      <c r="J29" s="54"/>
      <c r="K29" s="41" t="s">
        <v>50</v>
      </c>
      <c r="L29" s="47">
        <v>102.6</v>
      </c>
    </row>
    <row r="30" spans="1:12" x14ac:dyDescent="0.25">
      <c r="A30" s="31" t="s">
        <v>45</v>
      </c>
      <c r="B30" s="29"/>
      <c r="C30" s="29"/>
      <c r="D30" s="29"/>
      <c r="E30" s="29"/>
      <c r="F30" s="29"/>
      <c r="G30" s="29"/>
      <c r="H30" s="29"/>
      <c r="I30" s="29"/>
      <c r="J30" s="54"/>
      <c r="K30" s="41" t="s">
        <v>51</v>
      </c>
      <c r="L30" s="47">
        <v>98.99</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Public administration and safety</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104.4</v>
      </c>
    </row>
    <row r="34" spans="1:12" x14ac:dyDescent="0.25">
      <c r="F34" s="23"/>
      <c r="G34" s="23"/>
      <c r="H34" s="23"/>
      <c r="I34" s="23"/>
      <c r="K34" s="46" t="s">
        <v>46</v>
      </c>
      <c r="L34" s="47">
        <v>114.85</v>
      </c>
    </row>
    <row r="35" spans="1:12" x14ac:dyDescent="0.25">
      <c r="B35" s="23"/>
      <c r="C35" s="23"/>
      <c r="D35" s="23"/>
      <c r="E35" s="23"/>
      <c r="F35" s="23"/>
      <c r="G35" s="23"/>
      <c r="H35" s="23"/>
      <c r="I35" s="23"/>
      <c r="K35" s="46" t="s">
        <v>47</v>
      </c>
      <c r="L35" s="47">
        <v>107.44</v>
      </c>
    </row>
    <row r="36" spans="1:12" x14ac:dyDescent="0.25">
      <c r="A36" s="23"/>
      <c r="B36" s="23"/>
      <c r="C36" s="23"/>
      <c r="D36" s="23"/>
      <c r="E36" s="23"/>
      <c r="F36" s="23"/>
      <c r="G36" s="23"/>
      <c r="H36" s="23"/>
      <c r="I36" s="23"/>
      <c r="K36" s="50" t="s">
        <v>48</v>
      </c>
      <c r="L36" s="47">
        <v>104.58</v>
      </c>
    </row>
    <row r="37" spans="1:12" x14ac:dyDescent="0.25">
      <c r="A37" s="23"/>
      <c r="B37" s="23"/>
      <c r="C37" s="23"/>
      <c r="D37" s="23"/>
      <c r="E37" s="23"/>
      <c r="F37" s="23"/>
      <c r="G37" s="23"/>
      <c r="H37" s="23"/>
      <c r="I37" s="23"/>
      <c r="K37" s="41" t="s">
        <v>49</v>
      </c>
      <c r="L37" s="47">
        <v>104.11</v>
      </c>
    </row>
    <row r="38" spans="1:12" x14ac:dyDescent="0.25">
      <c r="A38" s="23"/>
      <c r="B38" s="23"/>
      <c r="C38" s="23"/>
      <c r="D38" s="23"/>
      <c r="E38" s="23"/>
      <c r="F38" s="23"/>
      <c r="G38" s="23"/>
      <c r="H38" s="23"/>
      <c r="I38" s="23"/>
      <c r="K38" s="41" t="s">
        <v>50</v>
      </c>
      <c r="L38" s="47">
        <v>107.36</v>
      </c>
    </row>
    <row r="39" spans="1:12" x14ac:dyDescent="0.25">
      <c r="A39" s="23"/>
      <c r="B39" s="23"/>
      <c r="C39" s="23"/>
      <c r="D39" s="23"/>
      <c r="E39" s="23"/>
      <c r="F39" s="23"/>
      <c r="G39" s="23"/>
      <c r="H39" s="23"/>
      <c r="I39" s="23"/>
      <c r="K39" s="41" t="s">
        <v>51</v>
      </c>
      <c r="L39" s="47">
        <v>109.44</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105.88</v>
      </c>
    </row>
    <row r="43" spans="1:12" x14ac:dyDescent="0.25">
      <c r="K43" s="46" t="s">
        <v>46</v>
      </c>
      <c r="L43" s="47">
        <v>116.06</v>
      </c>
    </row>
    <row r="44" spans="1:12" x14ac:dyDescent="0.25">
      <c r="B44" s="29"/>
      <c r="C44" s="29"/>
      <c r="D44" s="29"/>
      <c r="E44" s="29"/>
      <c r="F44" s="29"/>
      <c r="G44" s="29"/>
      <c r="H44" s="29"/>
      <c r="I44" s="29"/>
      <c r="J44" s="54"/>
      <c r="K44" s="46" t="s">
        <v>47</v>
      </c>
      <c r="L44" s="47">
        <v>108.06</v>
      </c>
    </row>
    <row r="45" spans="1:12" ht="15.4" customHeight="1" x14ac:dyDescent="0.25">
      <c r="A45" s="26" t="str">
        <f>"Indexed number of payroll jobs in "&amp;$L$1&amp;" each week by age group"</f>
        <v>Indexed number of payroll jobs in Public administration and safety each week by age group</v>
      </c>
      <c r="B45" s="29"/>
      <c r="C45" s="29"/>
      <c r="D45" s="29"/>
      <c r="E45" s="29"/>
      <c r="F45" s="29"/>
      <c r="G45" s="29"/>
      <c r="H45" s="29"/>
      <c r="I45" s="29"/>
      <c r="J45" s="54"/>
      <c r="K45" s="50" t="s">
        <v>48</v>
      </c>
      <c r="L45" s="47">
        <v>105.19</v>
      </c>
    </row>
    <row r="46" spans="1:12" ht="15.4" customHeight="1" x14ac:dyDescent="0.25">
      <c r="B46" s="29"/>
      <c r="C46" s="29"/>
      <c r="D46" s="29"/>
      <c r="E46" s="29"/>
      <c r="F46" s="29"/>
      <c r="G46" s="29"/>
      <c r="H46" s="29"/>
      <c r="I46" s="29"/>
      <c r="J46" s="54"/>
      <c r="K46" s="41" t="s">
        <v>49</v>
      </c>
      <c r="L46" s="47">
        <v>104.65</v>
      </c>
    </row>
    <row r="47" spans="1:12" ht="15.4" customHeight="1" x14ac:dyDescent="0.25">
      <c r="B47" s="29"/>
      <c r="C47" s="29"/>
      <c r="D47" s="29"/>
      <c r="E47" s="29"/>
      <c r="F47" s="29"/>
      <c r="G47" s="29"/>
      <c r="H47" s="29"/>
      <c r="I47" s="29"/>
      <c r="J47" s="54"/>
      <c r="K47" s="41" t="s">
        <v>50</v>
      </c>
      <c r="L47" s="47">
        <v>107.84</v>
      </c>
    </row>
    <row r="48" spans="1:12" ht="15.4" customHeight="1" x14ac:dyDescent="0.25">
      <c r="B48" s="29"/>
      <c r="C48" s="29"/>
      <c r="D48" s="29"/>
      <c r="E48" s="29"/>
      <c r="F48" s="29"/>
      <c r="G48" s="29"/>
      <c r="H48" s="29"/>
      <c r="I48" s="29"/>
      <c r="J48" s="54"/>
      <c r="K48" s="41" t="s">
        <v>51</v>
      </c>
      <c r="L48" s="47">
        <v>110.22</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103.99</v>
      </c>
    </row>
    <row r="54" spans="1:12" ht="15.4" customHeight="1" x14ac:dyDescent="0.25">
      <c r="B54" s="28"/>
      <c r="C54" s="28"/>
      <c r="D54" s="28"/>
      <c r="E54" s="28"/>
      <c r="F54" s="28"/>
      <c r="G54" s="28"/>
      <c r="H54" s="28"/>
      <c r="I54" s="28"/>
      <c r="J54" s="54"/>
      <c r="K54" s="46" t="s">
        <v>5</v>
      </c>
      <c r="L54" s="47">
        <v>99.48</v>
      </c>
    </row>
    <row r="55" spans="1:12" ht="15.4" customHeight="1" x14ac:dyDescent="0.25">
      <c r="B55" s="4"/>
      <c r="C55" s="4"/>
      <c r="D55" s="5"/>
      <c r="E55" s="2"/>
      <c r="F55" s="28"/>
      <c r="G55" s="28"/>
      <c r="H55" s="28"/>
      <c r="I55" s="28"/>
      <c r="J55" s="54"/>
      <c r="K55" s="46" t="s">
        <v>44</v>
      </c>
      <c r="L55" s="47">
        <v>100.56</v>
      </c>
    </row>
    <row r="56" spans="1:12" ht="15.4" customHeight="1" x14ac:dyDescent="0.25">
      <c r="B56" s="4"/>
      <c r="C56" s="4"/>
      <c r="D56" s="5"/>
      <c r="E56" s="2"/>
      <c r="F56" s="28"/>
      <c r="G56" s="28"/>
      <c r="H56" s="28"/>
      <c r="I56" s="28"/>
      <c r="J56" s="54"/>
      <c r="K56" s="50" t="s">
        <v>4</v>
      </c>
      <c r="L56" s="47">
        <v>95.08</v>
      </c>
    </row>
    <row r="57" spans="1:12" ht="15.4" customHeight="1" x14ac:dyDescent="0.25">
      <c r="A57" s="4"/>
      <c r="B57" s="4"/>
      <c r="C57" s="4"/>
      <c r="D57" s="5"/>
      <c r="E57" s="2"/>
      <c r="F57" s="28"/>
      <c r="G57" s="28"/>
      <c r="H57" s="28"/>
      <c r="I57" s="28"/>
      <c r="J57" s="54"/>
      <c r="K57" s="41" t="s">
        <v>3</v>
      </c>
      <c r="L57" s="47">
        <v>101.54</v>
      </c>
    </row>
    <row r="58" spans="1:12" ht="15.4" customHeight="1" x14ac:dyDescent="0.25">
      <c r="B58" s="29"/>
      <c r="C58" s="29"/>
      <c r="D58" s="29"/>
      <c r="E58" s="29"/>
      <c r="F58" s="28"/>
      <c r="G58" s="28"/>
      <c r="H58" s="28"/>
      <c r="I58" s="28"/>
      <c r="J58" s="54"/>
      <c r="K58" s="41" t="s">
        <v>43</v>
      </c>
      <c r="L58" s="47">
        <v>89.21</v>
      </c>
    </row>
    <row r="59" spans="1:12" ht="15.4" customHeight="1" x14ac:dyDescent="0.25">
      <c r="K59" s="41" t="s">
        <v>2</v>
      </c>
      <c r="L59" s="47">
        <v>101.72</v>
      </c>
    </row>
    <row r="60" spans="1:12" ht="15.4" customHeight="1" x14ac:dyDescent="0.25">
      <c r="A60" s="26" t="str">
        <f>"Indexed number of payroll jobs held by men in "&amp;$L$1&amp;" each week by State and Territory"</f>
        <v>Indexed number of payroll jobs held by men in Public administration and safety each week by State and Territory</v>
      </c>
      <c r="K60" s="41" t="s">
        <v>1</v>
      </c>
      <c r="L60" s="47">
        <v>97.46</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103.79</v>
      </c>
    </row>
    <row r="63" spans="1:12" ht="15.4" customHeight="1" x14ac:dyDescent="0.25">
      <c r="B63" s="4"/>
      <c r="C63" s="4"/>
      <c r="D63" s="4"/>
      <c r="E63" s="4"/>
      <c r="F63" s="28"/>
      <c r="G63" s="28"/>
      <c r="H63" s="28"/>
      <c r="I63" s="28"/>
      <c r="J63" s="54"/>
      <c r="K63" s="46" t="s">
        <v>5</v>
      </c>
      <c r="L63" s="47">
        <v>105.32</v>
      </c>
    </row>
    <row r="64" spans="1:12" ht="15.4" customHeight="1" x14ac:dyDescent="0.25">
      <c r="B64" s="4"/>
      <c r="C64" s="4"/>
      <c r="D64" s="3"/>
      <c r="E64" s="2"/>
      <c r="F64" s="28"/>
      <c r="G64" s="28"/>
      <c r="H64" s="28"/>
      <c r="I64" s="28"/>
      <c r="J64" s="54"/>
      <c r="K64" s="46" t="s">
        <v>44</v>
      </c>
      <c r="L64" s="47">
        <v>107.09</v>
      </c>
    </row>
    <row r="65" spans="1:12" ht="15.4" customHeight="1" x14ac:dyDescent="0.25">
      <c r="B65" s="4"/>
      <c r="C65" s="4"/>
      <c r="D65" s="3"/>
      <c r="E65" s="2"/>
      <c r="F65" s="28"/>
      <c r="G65" s="28"/>
      <c r="H65" s="28"/>
      <c r="I65" s="28"/>
      <c r="J65" s="54"/>
      <c r="K65" s="50" t="s">
        <v>4</v>
      </c>
      <c r="L65" s="47">
        <v>96.97</v>
      </c>
    </row>
    <row r="66" spans="1:12" ht="15.4" customHeight="1" x14ac:dyDescent="0.25">
      <c r="B66" s="4"/>
      <c r="C66" s="4"/>
      <c r="D66" s="3"/>
      <c r="E66" s="2"/>
      <c r="F66" s="28"/>
      <c r="G66" s="28"/>
      <c r="H66" s="28"/>
      <c r="I66" s="28"/>
      <c r="J66" s="54"/>
      <c r="K66" s="41" t="s">
        <v>3</v>
      </c>
      <c r="L66" s="47">
        <v>104.95</v>
      </c>
    </row>
    <row r="67" spans="1:12" ht="15.4" customHeight="1" x14ac:dyDescent="0.25">
      <c r="B67" s="28"/>
      <c r="C67" s="28"/>
      <c r="D67" s="28"/>
      <c r="E67" s="28"/>
      <c r="F67" s="28"/>
      <c r="G67" s="28"/>
      <c r="H67" s="28"/>
      <c r="I67" s="28"/>
      <c r="J67" s="54"/>
      <c r="K67" s="41" t="s">
        <v>43</v>
      </c>
      <c r="L67" s="47">
        <v>93.18</v>
      </c>
    </row>
    <row r="68" spans="1:12" ht="15.4" customHeight="1" x14ac:dyDescent="0.25">
      <c r="A68" s="28"/>
      <c r="B68" s="28"/>
      <c r="C68" s="28"/>
      <c r="D68" s="28"/>
      <c r="E68" s="28"/>
      <c r="F68" s="28"/>
      <c r="G68" s="28"/>
      <c r="H68" s="28"/>
      <c r="I68" s="28"/>
      <c r="J68" s="54"/>
      <c r="K68" s="41" t="s">
        <v>2</v>
      </c>
      <c r="L68" s="47">
        <v>105.15</v>
      </c>
    </row>
    <row r="69" spans="1:12" ht="15.4" customHeight="1" x14ac:dyDescent="0.25">
      <c r="A69" s="28"/>
      <c r="B69" s="27"/>
      <c r="C69" s="27"/>
      <c r="D69" s="27"/>
      <c r="E69" s="27"/>
      <c r="F69" s="27"/>
      <c r="G69" s="27"/>
      <c r="H69" s="27"/>
      <c r="I69" s="27"/>
      <c r="J69" s="63"/>
      <c r="K69" s="41" t="s">
        <v>1</v>
      </c>
      <c r="L69" s="47">
        <v>98.81</v>
      </c>
    </row>
    <row r="70" spans="1:12" ht="15.4" customHeight="1" x14ac:dyDescent="0.25">
      <c r="K70" s="43"/>
      <c r="L70" s="47" t="s">
        <v>7</v>
      </c>
    </row>
    <row r="71" spans="1:12" ht="15.4" customHeight="1" x14ac:dyDescent="0.25">
      <c r="K71" s="46" t="s">
        <v>6</v>
      </c>
      <c r="L71" s="47">
        <v>104.67</v>
      </c>
    </row>
    <row r="72" spans="1:12" ht="15.4" customHeight="1" x14ac:dyDescent="0.25">
      <c r="K72" s="46" t="s">
        <v>5</v>
      </c>
      <c r="L72" s="47">
        <v>105.32</v>
      </c>
    </row>
    <row r="73" spans="1:12" ht="15.4" customHeight="1" x14ac:dyDescent="0.25">
      <c r="K73" s="46" t="s">
        <v>44</v>
      </c>
      <c r="L73" s="47">
        <v>107.84</v>
      </c>
    </row>
    <row r="74" spans="1:12" ht="15.4" customHeight="1" x14ac:dyDescent="0.25">
      <c r="K74" s="50" t="s">
        <v>4</v>
      </c>
      <c r="L74" s="47">
        <v>96.66</v>
      </c>
    </row>
    <row r="75" spans="1:12" ht="15.4" customHeight="1" x14ac:dyDescent="0.25">
      <c r="A75" s="26" t="str">
        <f>"Indexed number of payroll jobs held by women in "&amp;$L$1&amp;" each week by State and Territory"</f>
        <v>Indexed number of payroll jobs held by women in Public administration and safety each week by State and Territory</v>
      </c>
      <c r="K75" s="41" t="s">
        <v>3</v>
      </c>
      <c r="L75" s="47">
        <v>104.75</v>
      </c>
    </row>
    <row r="76" spans="1:12" ht="15.4" customHeight="1" x14ac:dyDescent="0.25">
      <c r="K76" s="41" t="s">
        <v>43</v>
      </c>
      <c r="L76" s="47">
        <v>93.94</v>
      </c>
    </row>
    <row r="77" spans="1:12" ht="15.4" customHeight="1" x14ac:dyDescent="0.25">
      <c r="B77" s="4"/>
      <c r="C77" s="4"/>
      <c r="D77" s="4"/>
      <c r="E77" s="4"/>
      <c r="F77" s="28"/>
      <c r="G77" s="28"/>
      <c r="H77" s="28"/>
      <c r="I77" s="28"/>
      <c r="J77" s="54"/>
      <c r="K77" s="41" t="s">
        <v>2</v>
      </c>
      <c r="L77" s="47">
        <v>105.74</v>
      </c>
    </row>
    <row r="78" spans="1:12" ht="15.4" customHeight="1" x14ac:dyDescent="0.25">
      <c r="B78" s="4"/>
      <c r="C78" s="4"/>
      <c r="D78" s="4"/>
      <c r="E78" s="4"/>
      <c r="F78" s="28"/>
      <c r="G78" s="28"/>
      <c r="H78" s="28"/>
      <c r="I78" s="28"/>
      <c r="J78" s="54"/>
      <c r="K78" s="41" t="s">
        <v>1</v>
      </c>
      <c r="L78" s="47">
        <v>99.76</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107.64</v>
      </c>
    </row>
    <row r="83" spans="1:12" ht="15.4" customHeight="1" x14ac:dyDescent="0.25">
      <c r="B83" s="28"/>
      <c r="C83" s="28"/>
      <c r="D83" s="28"/>
      <c r="E83" s="28"/>
      <c r="F83" s="28"/>
      <c r="G83" s="28"/>
      <c r="H83" s="28"/>
      <c r="I83" s="28"/>
      <c r="J83" s="54"/>
      <c r="K83" s="46" t="s">
        <v>5</v>
      </c>
      <c r="L83" s="47">
        <v>99.05</v>
      </c>
    </row>
    <row r="84" spans="1:12" ht="15.4" customHeight="1" x14ac:dyDescent="0.25">
      <c r="A84" s="28"/>
      <c r="B84" s="27"/>
      <c r="C84" s="27"/>
      <c r="D84" s="27"/>
      <c r="E84" s="27"/>
      <c r="F84" s="27"/>
      <c r="G84" s="27"/>
      <c r="H84" s="27"/>
      <c r="I84" s="27"/>
      <c r="J84" s="63"/>
      <c r="K84" s="46" t="s">
        <v>44</v>
      </c>
      <c r="L84" s="47">
        <v>102.4</v>
      </c>
    </row>
    <row r="85" spans="1:12" ht="15.4" customHeight="1" x14ac:dyDescent="0.25">
      <c r="K85" s="50" t="s">
        <v>4</v>
      </c>
      <c r="L85" s="47">
        <v>99.99</v>
      </c>
    </row>
    <row r="86" spans="1:12" ht="15.4" customHeight="1" x14ac:dyDescent="0.25">
      <c r="K86" s="41" t="s">
        <v>3</v>
      </c>
      <c r="L86" s="47">
        <v>105.89</v>
      </c>
    </row>
    <row r="87" spans="1:12" ht="15.4" customHeight="1" x14ac:dyDescent="0.25">
      <c r="K87" s="41" t="s">
        <v>43</v>
      </c>
      <c r="L87" s="47">
        <v>89.4</v>
      </c>
    </row>
    <row r="88" spans="1:12" ht="15.4" customHeight="1" x14ac:dyDescent="0.25">
      <c r="K88" s="41" t="s">
        <v>2</v>
      </c>
      <c r="L88" s="47">
        <v>104.77</v>
      </c>
    </row>
    <row r="89" spans="1:12" ht="15.4" customHeight="1" x14ac:dyDescent="0.25">
      <c r="K89" s="41" t="s">
        <v>1</v>
      </c>
      <c r="L89" s="47">
        <v>99.97</v>
      </c>
    </row>
    <row r="90" spans="1:12" ht="15.4" customHeight="1" x14ac:dyDescent="0.25">
      <c r="K90" s="49"/>
      <c r="L90" s="47" t="s">
        <v>8</v>
      </c>
    </row>
    <row r="91" spans="1:12" ht="15" customHeight="1" x14ac:dyDescent="0.25">
      <c r="K91" s="46" t="s">
        <v>6</v>
      </c>
      <c r="L91" s="47">
        <v>109.43</v>
      </c>
    </row>
    <row r="92" spans="1:12" ht="15" customHeight="1" x14ac:dyDescent="0.25">
      <c r="K92" s="46" t="s">
        <v>5</v>
      </c>
      <c r="L92" s="47">
        <v>110.49</v>
      </c>
    </row>
    <row r="93" spans="1:12" ht="15" customHeight="1" x14ac:dyDescent="0.25">
      <c r="A93" s="26"/>
      <c r="K93" s="46" t="s">
        <v>44</v>
      </c>
      <c r="L93" s="47">
        <v>109.05</v>
      </c>
    </row>
    <row r="94" spans="1:12" ht="15" customHeight="1" x14ac:dyDescent="0.25">
      <c r="K94" s="50" t="s">
        <v>4</v>
      </c>
      <c r="L94" s="47">
        <v>101.97</v>
      </c>
    </row>
    <row r="95" spans="1:12" ht="15" customHeight="1" x14ac:dyDescent="0.25">
      <c r="K95" s="41" t="s">
        <v>3</v>
      </c>
      <c r="L95" s="47">
        <v>111.99</v>
      </c>
    </row>
    <row r="96" spans="1:12" ht="15" customHeight="1" x14ac:dyDescent="0.25">
      <c r="K96" s="41" t="s">
        <v>43</v>
      </c>
      <c r="L96" s="47">
        <v>93.39</v>
      </c>
    </row>
    <row r="97" spans="1:12" ht="15" customHeight="1" x14ac:dyDescent="0.25">
      <c r="K97" s="41" t="s">
        <v>2</v>
      </c>
      <c r="L97" s="47">
        <v>109.59</v>
      </c>
    </row>
    <row r="98" spans="1:12" ht="15" customHeight="1" x14ac:dyDescent="0.25">
      <c r="K98" s="41" t="s">
        <v>1</v>
      </c>
      <c r="L98" s="47">
        <v>101.87</v>
      </c>
    </row>
    <row r="99" spans="1:12" ht="15" customHeight="1" x14ac:dyDescent="0.25">
      <c r="K99" s="43"/>
      <c r="L99" s="47" t="s">
        <v>7</v>
      </c>
    </row>
    <row r="100" spans="1:12" ht="15" customHeight="1" x14ac:dyDescent="0.25">
      <c r="A100" s="25"/>
      <c r="B100" s="24"/>
      <c r="K100" s="46" t="s">
        <v>6</v>
      </c>
      <c r="L100" s="47">
        <v>110.87</v>
      </c>
    </row>
    <row r="101" spans="1:12" x14ac:dyDescent="0.25">
      <c r="A101" s="25"/>
      <c r="B101" s="24"/>
      <c r="K101" s="46" t="s">
        <v>5</v>
      </c>
      <c r="L101" s="47">
        <v>110.21</v>
      </c>
    </row>
    <row r="102" spans="1:12" x14ac:dyDescent="0.25">
      <c r="A102" s="25"/>
      <c r="B102" s="24"/>
      <c r="K102" s="46" t="s">
        <v>44</v>
      </c>
      <c r="L102" s="47">
        <v>109.82</v>
      </c>
    </row>
    <row r="103" spans="1:12" x14ac:dyDescent="0.25">
      <c r="A103" s="25"/>
      <c r="B103" s="24"/>
      <c r="K103" s="50" t="s">
        <v>4</v>
      </c>
      <c r="L103" s="47">
        <v>101.65</v>
      </c>
    </row>
    <row r="104" spans="1:12" x14ac:dyDescent="0.25">
      <c r="A104" s="25"/>
      <c r="B104" s="24"/>
      <c r="K104" s="41" t="s">
        <v>3</v>
      </c>
      <c r="L104" s="47">
        <v>112.67</v>
      </c>
    </row>
    <row r="105" spans="1:12" x14ac:dyDescent="0.25">
      <c r="A105" s="25"/>
      <c r="B105" s="24"/>
      <c r="K105" s="41" t="s">
        <v>43</v>
      </c>
      <c r="L105" s="47">
        <v>94.15</v>
      </c>
    </row>
    <row r="106" spans="1:12" x14ac:dyDescent="0.25">
      <c r="A106" s="25"/>
      <c r="B106" s="24"/>
      <c r="K106" s="41" t="s">
        <v>2</v>
      </c>
      <c r="L106" s="47">
        <v>111.2</v>
      </c>
    </row>
    <row r="107" spans="1:12" x14ac:dyDescent="0.25">
      <c r="A107" s="25"/>
      <c r="B107" s="24"/>
      <c r="K107" s="41" t="s">
        <v>1</v>
      </c>
      <c r="L107" s="47">
        <v>103.15</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97.448700000000002</v>
      </c>
    </row>
    <row r="112" spans="1:12" x14ac:dyDescent="0.25">
      <c r="K112" s="74">
        <v>43918</v>
      </c>
      <c r="L112" s="47">
        <v>95.810100000000006</v>
      </c>
    </row>
    <row r="113" spans="11:12" x14ac:dyDescent="0.25">
      <c r="K113" s="74">
        <v>43925</v>
      </c>
      <c r="L113" s="47">
        <v>94.871700000000004</v>
      </c>
    </row>
    <row r="114" spans="11:12" x14ac:dyDescent="0.25">
      <c r="K114" s="74">
        <v>43932</v>
      </c>
      <c r="L114" s="47">
        <v>94.709900000000005</v>
      </c>
    </row>
    <row r="115" spans="11:12" x14ac:dyDescent="0.25">
      <c r="K115" s="74">
        <v>43939</v>
      </c>
      <c r="L115" s="47">
        <v>95.114099999999993</v>
      </c>
    </row>
    <row r="116" spans="11:12" x14ac:dyDescent="0.25">
      <c r="K116" s="74">
        <v>43946</v>
      </c>
      <c r="L116" s="47">
        <v>95.226799999999997</v>
      </c>
    </row>
    <row r="117" spans="11:12" x14ac:dyDescent="0.25">
      <c r="K117" s="74">
        <v>43953</v>
      </c>
      <c r="L117" s="47">
        <v>95.397499999999994</v>
      </c>
    </row>
    <row r="118" spans="11:12" x14ac:dyDescent="0.25">
      <c r="K118" s="74">
        <v>43960</v>
      </c>
      <c r="L118" s="47">
        <v>95.701800000000006</v>
      </c>
    </row>
    <row r="119" spans="11:12" x14ac:dyDescent="0.25">
      <c r="K119" s="74">
        <v>43967</v>
      </c>
      <c r="L119" s="47">
        <v>96.142200000000003</v>
      </c>
    </row>
    <row r="120" spans="11:12" x14ac:dyDescent="0.25">
      <c r="K120" s="74">
        <v>43974</v>
      </c>
      <c r="L120" s="47">
        <v>96.424499999999995</v>
      </c>
    </row>
    <row r="121" spans="11:12" x14ac:dyDescent="0.25">
      <c r="K121" s="74">
        <v>43981</v>
      </c>
      <c r="L121" s="47">
        <v>96.7029</v>
      </c>
    </row>
    <row r="122" spans="11:12" x14ac:dyDescent="0.25">
      <c r="K122" s="74">
        <v>43988</v>
      </c>
      <c r="L122" s="47">
        <v>97.449700000000007</v>
      </c>
    </row>
    <row r="123" spans="11:12" x14ac:dyDescent="0.25">
      <c r="K123" s="74">
        <v>43995</v>
      </c>
      <c r="L123" s="47">
        <v>100.05240000000001</v>
      </c>
    </row>
    <row r="124" spans="11:12" x14ac:dyDescent="0.25">
      <c r="K124" s="74">
        <v>44002</v>
      </c>
      <c r="L124" s="47">
        <v>100.06610000000001</v>
      </c>
    </row>
    <row r="125" spans="11:12" x14ac:dyDescent="0.25">
      <c r="K125" s="74">
        <v>44009</v>
      </c>
      <c r="L125" s="47">
        <v>99.620199999999997</v>
      </c>
    </row>
    <row r="126" spans="11:12" x14ac:dyDescent="0.25">
      <c r="K126" s="74">
        <v>44016</v>
      </c>
      <c r="L126" s="47">
        <v>100.267</v>
      </c>
    </row>
    <row r="127" spans="11:12" x14ac:dyDescent="0.25">
      <c r="K127" s="74">
        <v>44023</v>
      </c>
      <c r="L127" s="47">
        <v>100.2955</v>
      </c>
    </row>
    <row r="128" spans="11:12" x14ac:dyDescent="0.25">
      <c r="K128" s="74">
        <v>44030</v>
      </c>
      <c r="L128" s="47">
        <v>100.27160000000001</v>
      </c>
    </row>
    <row r="129" spans="1:12" x14ac:dyDescent="0.25">
      <c r="K129" s="74">
        <v>44037</v>
      </c>
      <c r="L129" s="47">
        <v>100.798</v>
      </c>
    </row>
    <row r="130" spans="1:12" x14ac:dyDescent="0.25">
      <c r="K130" s="74">
        <v>44044</v>
      </c>
      <c r="L130" s="47">
        <v>101.13509999999999</v>
      </c>
    </row>
    <row r="131" spans="1:12" x14ac:dyDescent="0.25">
      <c r="K131" s="74">
        <v>44051</v>
      </c>
      <c r="L131" s="47">
        <v>101.6717</v>
      </c>
    </row>
    <row r="132" spans="1:12" x14ac:dyDescent="0.25">
      <c r="K132" s="74">
        <v>44058</v>
      </c>
      <c r="L132" s="47">
        <v>101.8783</v>
      </c>
    </row>
    <row r="133" spans="1:12" x14ac:dyDescent="0.25">
      <c r="K133" s="74">
        <v>44065</v>
      </c>
      <c r="L133" s="47">
        <v>101.0694</v>
      </c>
    </row>
    <row r="134" spans="1:12" x14ac:dyDescent="0.25">
      <c r="K134" s="74">
        <v>44072</v>
      </c>
      <c r="L134" s="47">
        <v>101.3723</v>
      </c>
    </row>
    <row r="135" spans="1:12" x14ac:dyDescent="0.25">
      <c r="K135" s="74">
        <v>44079</v>
      </c>
      <c r="L135" s="47">
        <v>101.49250000000001</v>
      </c>
    </row>
    <row r="136" spans="1:12" x14ac:dyDescent="0.25">
      <c r="K136" s="74">
        <v>44086</v>
      </c>
      <c r="L136" s="47">
        <v>101.73180000000001</v>
      </c>
    </row>
    <row r="137" spans="1:12" x14ac:dyDescent="0.25">
      <c r="K137" s="74">
        <v>44093</v>
      </c>
      <c r="L137" s="47">
        <v>101.86709999999999</v>
      </c>
    </row>
    <row r="138" spans="1:12" x14ac:dyDescent="0.25">
      <c r="K138" s="74">
        <v>44100</v>
      </c>
      <c r="L138" s="47">
        <v>101.9143</v>
      </c>
    </row>
    <row r="139" spans="1:12" x14ac:dyDescent="0.25">
      <c r="K139" s="74">
        <v>44107</v>
      </c>
      <c r="L139" s="47">
        <v>101.1512</v>
      </c>
    </row>
    <row r="140" spans="1:12" x14ac:dyDescent="0.25">
      <c r="A140" s="25"/>
      <c r="B140" s="24"/>
      <c r="K140" s="74">
        <v>44114</v>
      </c>
      <c r="L140" s="47">
        <v>101.0959</v>
      </c>
    </row>
    <row r="141" spans="1:12" x14ac:dyDescent="0.25">
      <c r="A141" s="25"/>
      <c r="B141" s="24"/>
      <c r="K141" s="74">
        <v>44121</v>
      </c>
      <c r="L141" s="47">
        <v>101.0668</v>
      </c>
    </row>
    <row r="142" spans="1:12" x14ac:dyDescent="0.25">
      <c r="K142" s="74">
        <v>44128</v>
      </c>
      <c r="L142" s="47">
        <v>102.03700000000001</v>
      </c>
    </row>
    <row r="143" spans="1:12" x14ac:dyDescent="0.25">
      <c r="K143" s="74">
        <v>44135</v>
      </c>
      <c r="L143" s="47">
        <v>103.2859</v>
      </c>
    </row>
    <row r="144" spans="1:12" x14ac:dyDescent="0.25">
      <c r="K144" s="74">
        <v>44142</v>
      </c>
      <c r="L144" s="47">
        <v>103.3835</v>
      </c>
    </row>
    <row r="145" spans="11:12" x14ac:dyDescent="0.25">
      <c r="K145" s="74">
        <v>44149</v>
      </c>
      <c r="L145" s="47">
        <v>103.3185</v>
      </c>
    </row>
    <row r="146" spans="11:12" x14ac:dyDescent="0.25">
      <c r="K146" s="74">
        <v>44156</v>
      </c>
      <c r="L146" s="47">
        <v>103.3429</v>
      </c>
    </row>
    <row r="147" spans="11:12" x14ac:dyDescent="0.25">
      <c r="K147" s="74">
        <v>44163</v>
      </c>
      <c r="L147" s="47">
        <v>104.11069999999999</v>
      </c>
    </row>
    <row r="148" spans="11:12" x14ac:dyDescent="0.25">
      <c r="K148" s="74">
        <v>44170</v>
      </c>
      <c r="L148" s="47">
        <v>104.39360000000001</v>
      </c>
    </row>
    <row r="149" spans="11:12" x14ac:dyDescent="0.25">
      <c r="K149" s="74">
        <v>44177</v>
      </c>
      <c r="L149" s="47">
        <v>104.1876</v>
      </c>
    </row>
    <row r="150" spans="11:12" x14ac:dyDescent="0.25">
      <c r="K150" s="74">
        <v>44184</v>
      </c>
      <c r="L150" s="47">
        <v>103.7116</v>
      </c>
    </row>
    <row r="151" spans="11:12" x14ac:dyDescent="0.25">
      <c r="K151" s="74">
        <v>44191</v>
      </c>
      <c r="L151" s="47">
        <v>101.4889</v>
      </c>
    </row>
    <row r="152" spans="11:12" x14ac:dyDescent="0.25">
      <c r="K152" s="74">
        <v>44198</v>
      </c>
      <c r="L152" s="47">
        <v>99.032399999999996</v>
      </c>
    </row>
    <row r="153" spans="11:12" x14ac:dyDescent="0.25">
      <c r="K153" s="74">
        <v>44205</v>
      </c>
      <c r="L153" s="47">
        <v>98.870099999999994</v>
      </c>
    </row>
    <row r="154" spans="11:12" x14ac:dyDescent="0.25">
      <c r="K154" s="74">
        <v>44212</v>
      </c>
      <c r="L154" s="47">
        <v>99.5535</v>
      </c>
    </row>
    <row r="155" spans="11:12" x14ac:dyDescent="0.25">
      <c r="K155" s="74">
        <v>44219</v>
      </c>
      <c r="L155" s="47">
        <v>100.8325</v>
      </c>
    </row>
    <row r="156" spans="11:12" x14ac:dyDescent="0.25">
      <c r="K156" s="74">
        <v>44226</v>
      </c>
      <c r="L156" s="47">
        <v>102.1901</v>
      </c>
    </row>
    <row r="157" spans="11:12" x14ac:dyDescent="0.25">
      <c r="K157" s="74">
        <v>44233</v>
      </c>
      <c r="L157" s="47">
        <v>105.07640000000001</v>
      </c>
    </row>
    <row r="158" spans="11:12" x14ac:dyDescent="0.25">
      <c r="K158" s="74">
        <v>44240</v>
      </c>
      <c r="L158" s="47">
        <v>106.01909999999999</v>
      </c>
    </row>
    <row r="159" spans="11:12" x14ac:dyDescent="0.25">
      <c r="K159" s="74">
        <v>44247</v>
      </c>
      <c r="L159" s="47">
        <v>106.6717</v>
      </c>
    </row>
    <row r="160" spans="11:12" x14ac:dyDescent="0.25">
      <c r="K160" s="74">
        <v>44254</v>
      </c>
      <c r="L160" s="47">
        <v>107.285</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94.9529</v>
      </c>
    </row>
    <row r="260" spans="11:12" x14ac:dyDescent="0.25">
      <c r="K260" s="74">
        <v>43918</v>
      </c>
      <c r="L260" s="47">
        <v>92.721800000000002</v>
      </c>
    </row>
    <row r="261" spans="11:12" x14ac:dyDescent="0.25">
      <c r="K261" s="74">
        <v>43925</v>
      </c>
      <c r="L261" s="47">
        <v>92.570800000000006</v>
      </c>
    </row>
    <row r="262" spans="11:12" x14ac:dyDescent="0.25">
      <c r="K262" s="74">
        <v>43932</v>
      </c>
      <c r="L262" s="47">
        <v>93.276499999999999</v>
      </c>
    </row>
    <row r="263" spans="11:12" x14ac:dyDescent="0.25">
      <c r="K263" s="74">
        <v>43939</v>
      </c>
      <c r="L263" s="47">
        <v>95.840400000000002</v>
      </c>
    </row>
    <row r="264" spans="11:12" x14ac:dyDescent="0.25">
      <c r="K264" s="74">
        <v>43946</v>
      </c>
      <c r="L264" s="47">
        <v>94.360200000000006</v>
      </c>
    </row>
    <row r="265" spans="11:12" x14ac:dyDescent="0.25">
      <c r="K265" s="74">
        <v>43953</v>
      </c>
      <c r="L265" s="47">
        <v>94.734499999999997</v>
      </c>
    </row>
    <row r="266" spans="11:12" x14ac:dyDescent="0.25">
      <c r="K266" s="74">
        <v>43960</v>
      </c>
      <c r="L266" s="47">
        <v>94.681600000000003</v>
      </c>
    </row>
    <row r="267" spans="11:12" x14ac:dyDescent="0.25">
      <c r="K267" s="74">
        <v>43967</v>
      </c>
      <c r="L267" s="47">
        <v>94.638099999999994</v>
      </c>
    </row>
    <row r="268" spans="11:12" x14ac:dyDescent="0.25">
      <c r="K268" s="74">
        <v>43974</v>
      </c>
      <c r="L268" s="47">
        <v>94.716399999999993</v>
      </c>
    </row>
    <row r="269" spans="11:12" x14ac:dyDescent="0.25">
      <c r="K269" s="74">
        <v>43981</v>
      </c>
      <c r="L269" s="47">
        <v>95.860200000000006</v>
      </c>
    </row>
    <row r="270" spans="11:12" x14ac:dyDescent="0.25">
      <c r="K270" s="74">
        <v>43988</v>
      </c>
      <c r="L270" s="47">
        <v>96.102000000000004</v>
      </c>
    </row>
    <row r="271" spans="11:12" x14ac:dyDescent="0.25">
      <c r="K271" s="74">
        <v>43995</v>
      </c>
      <c r="L271" s="47">
        <v>98.56</v>
      </c>
    </row>
    <row r="272" spans="11:12" x14ac:dyDescent="0.25">
      <c r="K272" s="74">
        <v>44002</v>
      </c>
      <c r="L272" s="47">
        <v>98.867099999999994</v>
      </c>
    </row>
    <row r="273" spans="11:12" x14ac:dyDescent="0.25">
      <c r="K273" s="74">
        <v>44009</v>
      </c>
      <c r="L273" s="47">
        <v>96.347200000000001</v>
      </c>
    </row>
    <row r="274" spans="11:12" x14ac:dyDescent="0.25">
      <c r="K274" s="74">
        <v>44016</v>
      </c>
      <c r="L274" s="47">
        <v>96.119299999999996</v>
      </c>
    </row>
    <row r="275" spans="11:12" x14ac:dyDescent="0.25">
      <c r="K275" s="74">
        <v>44023</v>
      </c>
      <c r="L275" s="47">
        <v>97.253799999999998</v>
      </c>
    </row>
    <row r="276" spans="11:12" x14ac:dyDescent="0.25">
      <c r="K276" s="74">
        <v>44030</v>
      </c>
      <c r="L276" s="47">
        <v>97.2209</v>
      </c>
    </row>
    <row r="277" spans="11:12" x14ac:dyDescent="0.25">
      <c r="K277" s="74">
        <v>44037</v>
      </c>
      <c r="L277" s="47">
        <v>97.868700000000004</v>
      </c>
    </row>
    <row r="278" spans="11:12" x14ac:dyDescent="0.25">
      <c r="K278" s="74">
        <v>44044</v>
      </c>
      <c r="L278" s="47">
        <v>98.095699999999994</v>
      </c>
    </row>
    <row r="279" spans="11:12" x14ac:dyDescent="0.25">
      <c r="K279" s="74">
        <v>44051</v>
      </c>
      <c r="L279" s="47">
        <v>98.569900000000004</v>
      </c>
    </row>
    <row r="280" spans="11:12" x14ac:dyDescent="0.25">
      <c r="K280" s="74">
        <v>44058</v>
      </c>
      <c r="L280" s="47">
        <v>98.351200000000006</v>
      </c>
    </row>
    <row r="281" spans="11:12" x14ac:dyDescent="0.25">
      <c r="K281" s="74">
        <v>44065</v>
      </c>
      <c r="L281" s="47">
        <v>97.758499999999998</v>
      </c>
    </row>
    <row r="282" spans="11:12" x14ac:dyDescent="0.25">
      <c r="K282" s="74">
        <v>44072</v>
      </c>
      <c r="L282" s="47">
        <v>98.038399999999996</v>
      </c>
    </row>
    <row r="283" spans="11:12" x14ac:dyDescent="0.25">
      <c r="K283" s="74">
        <v>44079</v>
      </c>
      <c r="L283" s="47">
        <v>98.645499999999998</v>
      </c>
    </row>
    <row r="284" spans="11:12" x14ac:dyDescent="0.25">
      <c r="K284" s="74">
        <v>44086</v>
      </c>
      <c r="L284" s="47">
        <v>98.390100000000004</v>
      </c>
    </row>
    <row r="285" spans="11:12" x14ac:dyDescent="0.25">
      <c r="K285" s="74">
        <v>44093</v>
      </c>
      <c r="L285" s="47">
        <v>98.889799999999994</v>
      </c>
    </row>
    <row r="286" spans="11:12" x14ac:dyDescent="0.25">
      <c r="K286" s="74">
        <v>44100</v>
      </c>
      <c r="L286" s="47">
        <v>99.022300000000001</v>
      </c>
    </row>
    <row r="287" spans="11:12" x14ac:dyDescent="0.25">
      <c r="K287" s="74">
        <v>44107</v>
      </c>
      <c r="L287" s="47">
        <v>98.418999999999997</v>
      </c>
    </row>
    <row r="288" spans="11:12" x14ac:dyDescent="0.25">
      <c r="K288" s="74">
        <v>44114</v>
      </c>
      <c r="L288" s="47">
        <v>98.008600000000001</v>
      </c>
    </row>
    <row r="289" spans="11:12" x14ac:dyDescent="0.25">
      <c r="K289" s="74">
        <v>44121</v>
      </c>
      <c r="L289" s="47">
        <v>97.898099999999999</v>
      </c>
    </row>
    <row r="290" spans="11:12" x14ac:dyDescent="0.25">
      <c r="K290" s="74">
        <v>44128</v>
      </c>
      <c r="L290" s="47">
        <v>98.466399999999993</v>
      </c>
    </row>
    <row r="291" spans="11:12" x14ac:dyDescent="0.25">
      <c r="K291" s="74">
        <v>44135</v>
      </c>
      <c r="L291" s="47">
        <v>98.525099999999995</v>
      </c>
    </row>
    <row r="292" spans="11:12" x14ac:dyDescent="0.25">
      <c r="K292" s="74">
        <v>44142</v>
      </c>
      <c r="L292" s="47">
        <v>98.440600000000003</v>
      </c>
    </row>
    <row r="293" spans="11:12" x14ac:dyDescent="0.25">
      <c r="K293" s="74">
        <v>44149</v>
      </c>
      <c r="L293" s="47">
        <v>99.931100000000001</v>
      </c>
    </row>
    <row r="294" spans="11:12" x14ac:dyDescent="0.25">
      <c r="K294" s="74">
        <v>44156</v>
      </c>
      <c r="L294" s="47">
        <v>100.34739999999999</v>
      </c>
    </row>
    <row r="295" spans="11:12" x14ac:dyDescent="0.25">
      <c r="K295" s="74">
        <v>44163</v>
      </c>
      <c r="L295" s="47">
        <v>104.35509999999999</v>
      </c>
    </row>
    <row r="296" spans="11:12" x14ac:dyDescent="0.25">
      <c r="K296" s="74">
        <v>44170</v>
      </c>
      <c r="L296" s="47">
        <v>106.1343</v>
      </c>
    </row>
    <row r="297" spans="11:12" x14ac:dyDescent="0.25">
      <c r="K297" s="74">
        <v>44177</v>
      </c>
      <c r="L297" s="47">
        <v>103.4348</v>
      </c>
    </row>
    <row r="298" spans="11:12" x14ac:dyDescent="0.25">
      <c r="K298" s="74">
        <v>44184</v>
      </c>
      <c r="L298" s="47">
        <v>100.78060000000001</v>
      </c>
    </row>
    <row r="299" spans="11:12" x14ac:dyDescent="0.25">
      <c r="K299" s="74">
        <v>44191</v>
      </c>
      <c r="L299" s="47">
        <v>99.610699999999994</v>
      </c>
    </row>
    <row r="300" spans="11:12" x14ac:dyDescent="0.25">
      <c r="K300" s="74">
        <v>44198</v>
      </c>
      <c r="L300" s="47">
        <v>99.206199999999995</v>
      </c>
    </row>
    <row r="301" spans="11:12" x14ac:dyDescent="0.25">
      <c r="K301" s="74">
        <v>44205</v>
      </c>
      <c r="L301" s="47">
        <v>98.775400000000005</v>
      </c>
    </row>
    <row r="302" spans="11:12" x14ac:dyDescent="0.25">
      <c r="K302" s="74">
        <v>44212</v>
      </c>
      <c r="L302" s="47">
        <v>99.180499999999995</v>
      </c>
    </row>
    <row r="303" spans="11:12" x14ac:dyDescent="0.25">
      <c r="K303" s="74">
        <v>44219</v>
      </c>
      <c r="L303" s="47">
        <v>99.766099999999994</v>
      </c>
    </row>
    <row r="304" spans="11:12" x14ac:dyDescent="0.25">
      <c r="K304" s="74">
        <v>44226</v>
      </c>
      <c r="L304" s="47">
        <v>100.06780000000001</v>
      </c>
    </row>
    <row r="305" spans="11:12" x14ac:dyDescent="0.25">
      <c r="K305" s="74">
        <v>44233</v>
      </c>
      <c r="L305" s="47">
        <v>101.9024</v>
      </c>
    </row>
    <row r="306" spans="11:12" x14ac:dyDescent="0.25">
      <c r="K306" s="74">
        <v>44240</v>
      </c>
      <c r="L306" s="47">
        <v>102.5903</v>
      </c>
    </row>
    <row r="307" spans="11:12" x14ac:dyDescent="0.25">
      <c r="K307" s="74">
        <v>44247</v>
      </c>
      <c r="L307" s="47">
        <v>105.2016</v>
      </c>
    </row>
    <row r="308" spans="11:12" x14ac:dyDescent="0.25">
      <c r="K308" s="74">
        <v>44254</v>
      </c>
      <c r="L308" s="47">
        <v>105.4579</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B622-0532-413A-BD93-ACE8C99DDEA3}">
  <sheetPr codeName="Sheet19">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34</v>
      </c>
    </row>
    <row r="2" spans="1:12" ht="19.5" customHeight="1" x14ac:dyDescent="0.3">
      <c r="A2" s="7" t="str">
        <f>"Weekly Payroll Jobs and Wages in Australia - " &amp;$L$1</f>
        <v>Weekly Payroll Jobs and Wages in Australia - Education and training</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Education and training</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-4.9450722383779677E-2</v>
      </c>
      <c r="C11" s="32">
        <v>9.8993295745882781E-2</v>
      </c>
      <c r="D11" s="32">
        <v>1.3103437796473605E-2</v>
      </c>
      <c r="E11" s="32">
        <v>1.4260987355602772E-2</v>
      </c>
      <c r="F11" s="32">
        <v>1.9775760947773335E-3</v>
      </c>
      <c r="G11" s="32">
        <v>6.9760709970498214E-2</v>
      </c>
      <c r="H11" s="32">
        <v>4.6887744380537111E-3</v>
      </c>
      <c r="I11" s="68">
        <v>7.6326548834462216E-3</v>
      </c>
      <c r="J11" s="46"/>
      <c r="K11" s="46"/>
      <c r="L11" s="47"/>
    </row>
    <row r="12" spans="1:12" x14ac:dyDescent="0.25">
      <c r="A12" s="69" t="s">
        <v>6</v>
      </c>
      <c r="B12" s="32">
        <v>-4.0314578385267641E-2</v>
      </c>
      <c r="C12" s="32">
        <v>0.10428641610503786</v>
      </c>
      <c r="D12" s="32">
        <v>1.690802525401458E-2</v>
      </c>
      <c r="E12" s="32">
        <v>7.6823589400707437E-3</v>
      </c>
      <c r="F12" s="32">
        <v>8.1434324083315968E-3</v>
      </c>
      <c r="G12" s="32">
        <v>7.8754041666118546E-2</v>
      </c>
      <c r="H12" s="32">
        <v>7.5775698808209224E-3</v>
      </c>
      <c r="I12" s="68">
        <v>4.5583750269084788E-4</v>
      </c>
      <c r="J12" s="46"/>
      <c r="K12" s="46"/>
      <c r="L12" s="47"/>
    </row>
    <row r="13" spans="1:12" ht="15" customHeight="1" x14ac:dyDescent="0.25">
      <c r="A13" s="69" t="s">
        <v>5</v>
      </c>
      <c r="B13" s="32">
        <v>-8.147104379673431E-2</v>
      </c>
      <c r="C13" s="32">
        <v>0.10079009692757857</v>
      </c>
      <c r="D13" s="32">
        <v>5.9404703709737827E-3</v>
      </c>
      <c r="E13" s="32">
        <v>2.5181612582668045E-2</v>
      </c>
      <c r="F13" s="32">
        <v>-1.4078145542863907E-2</v>
      </c>
      <c r="G13" s="32">
        <v>7.0077010692638497E-2</v>
      </c>
      <c r="H13" s="32">
        <v>-8.7100418018426495E-4</v>
      </c>
      <c r="I13" s="68">
        <v>2.172169457006734E-2</v>
      </c>
      <c r="J13" s="46"/>
      <c r="K13" s="46"/>
      <c r="L13" s="47"/>
    </row>
    <row r="14" spans="1:12" ht="15" customHeight="1" x14ac:dyDescent="0.25">
      <c r="A14" s="69" t="s">
        <v>44</v>
      </c>
      <c r="B14" s="32">
        <v>-4.3577448237759886E-2</v>
      </c>
      <c r="C14" s="32">
        <v>8.7258571015562003E-2</v>
      </c>
      <c r="D14" s="32">
        <v>1.1039296938009313E-2</v>
      </c>
      <c r="E14" s="32">
        <v>1.247395393366002E-2</v>
      </c>
      <c r="F14" s="32">
        <v>-5.9248709558576973E-3</v>
      </c>
      <c r="G14" s="32">
        <v>4.8693950478238879E-2</v>
      </c>
      <c r="H14" s="32">
        <v>4.2294343815998392E-3</v>
      </c>
      <c r="I14" s="68">
        <v>5.709564445323112E-3</v>
      </c>
      <c r="J14" s="46"/>
      <c r="K14" s="46"/>
      <c r="L14" s="47"/>
    </row>
    <row r="15" spans="1:12" ht="15" customHeight="1" x14ac:dyDescent="0.25">
      <c r="A15" s="69" t="s">
        <v>4</v>
      </c>
      <c r="B15" s="32">
        <v>8.7304078471863722E-2</v>
      </c>
      <c r="C15" s="32">
        <v>0.12065976125211608</v>
      </c>
      <c r="D15" s="32">
        <v>2.2387239164452621E-2</v>
      </c>
      <c r="E15" s="32">
        <v>1.4895882779970115E-2</v>
      </c>
      <c r="F15" s="32">
        <v>8.3228040020992822E-2</v>
      </c>
      <c r="G15" s="32">
        <v>8.4223628280023943E-2</v>
      </c>
      <c r="H15" s="32">
        <v>1.5347255961025041E-2</v>
      </c>
      <c r="I15" s="68">
        <v>-7.7647280751724779E-4</v>
      </c>
      <c r="J15" s="46"/>
      <c r="K15" s="64"/>
      <c r="L15" s="47"/>
    </row>
    <row r="16" spans="1:12" ht="15" customHeight="1" x14ac:dyDescent="0.25">
      <c r="A16" s="69" t="s">
        <v>3</v>
      </c>
      <c r="B16" s="32">
        <v>-5.3414437223396227E-2</v>
      </c>
      <c r="C16" s="32">
        <v>8.0648740299051003E-2</v>
      </c>
      <c r="D16" s="32">
        <v>2.3895136335701839E-2</v>
      </c>
      <c r="E16" s="32">
        <v>9.655788029870882E-3</v>
      </c>
      <c r="F16" s="32">
        <v>-3.8425148859154712E-3</v>
      </c>
      <c r="G16" s="32">
        <v>5.3738311950604967E-2</v>
      </c>
      <c r="H16" s="32">
        <v>1.1948414225792847E-2</v>
      </c>
      <c r="I16" s="68">
        <v>1.6329833771457913E-3</v>
      </c>
      <c r="J16" s="46"/>
      <c r="K16" s="46"/>
      <c r="L16" s="47"/>
    </row>
    <row r="17" spans="1:12" ht="15" customHeight="1" x14ac:dyDescent="0.25">
      <c r="A17" s="69" t="s">
        <v>43</v>
      </c>
      <c r="B17" s="32">
        <v>-7.5447071957779221E-2</v>
      </c>
      <c r="C17" s="32">
        <v>9.621063525108009E-2</v>
      </c>
      <c r="D17" s="32">
        <v>-2.301952112017458E-2</v>
      </c>
      <c r="E17" s="32">
        <v>4.5946788772651015E-2</v>
      </c>
      <c r="F17" s="32">
        <v>-3.1553976685769536E-2</v>
      </c>
      <c r="G17" s="32">
        <v>3.2005915151990694E-2</v>
      </c>
      <c r="H17" s="32">
        <v>-4.8222113659657007E-2</v>
      </c>
      <c r="I17" s="68">
        <v>3.1969438127526173E-2</v>
      </c>
      <c r="J17" s="46"/>
      <c r="K17" s="46"/>
      <c r="L17" s="47"/>
    </row>
    <row r="18" spans="1:12" ht="15" customHeight="1" x14ac:dyDescent="0.25">
      <c r="A18" s="69" t="s">
        <v>2</v>
      </c>
      <c r="B18" s="32">
        <v>7.6710753306497903E-2</v>
      </c>
      <c r="C18" s="32">
        <v>0.18132492113564669</v>
      </c>
      <c r="D18" s="32">
        <v>0</v>
      </c>
      <c r="E18" s="32">
        <v>0</v>
      </c>
      <c r="F18" s="32">
        <v>0.11441314156281268</v>
      </c>
      <c r="G18" s="32">
        <v>0.19144082588445466</v>
      </c>
      <c r="H18" s="32">
        <v>0</v>
      </c>
      <c r="I18" s="68">
        <v>0</v>
      </c>
      <c r="J18" s="46"/>
      <c r="K18" s="46"/>
      <c r="L18" s="47"/>
    </row>
    <row r="19" spans="1:12" x14ac:dyDescent="0.25">
      <c r="A19" s="70" t="s">
        <v>1</v>
      </c>
      <c r="B19" s="32">
        <v>-0.11183752955904858</v>
      </c>
      <c r="C19" s="32">
        <v>5.1981217563225934E-2</v>
      </c>
      <c r="D19" s="32">
        <v>0</v>
      </c>
      <c r="E19" s="32">
        <v>0</v>
      </c>
      <c r="F19" s="32">
        <v>-2.7583180405435836E-2</v>
      </c>
      <c r="G19" s="32">
        <v>2.8823877820721266E-2</v>
      </c>
      <c r="H19" s="32">
        <v>0</v>
      </c>
      <c r="I19" s="68">
        <v>0</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-6.5708651522474626E-2</v>
      </c>
      <c r="C21" s="32">
        <v>9.8084647884898013E-2</v>
      </c>
      <c r="D21" s="32">
        <v>1.4743594993036124E-2</v>
      </c>
      <c r="E21" s="32">
        <v>1.5138510014864659E-2</v>
      </c>
      <c r="F21" s="32">
        <v>-1.4568509451300726E-2</v>
      </c>
      <c r="G21" s="32">
        <v>5.6432937194119459E-2</v>
      </c>
      <c r="H21" s="32">
        <v>5.9331866616005868E-3</v>
      </c>
      <c r="I21" s="68">
        <v>8.9163396806557493E-3</v>
      </c>
      <c r="J21" s="46"/>
      <c r="K21" s="46"/>
      <c r="L21" s="46"/>
    </row>
    <row r="22" spans="1:12" x14ac:dyDescent="0.25">
      <c r="A22" s="69" t="s">
        <v>13</v>
      </c>
      <c r="B22" s="32">
        <v>-4.9464194867829381E-2</v>
      </c>
      <c r="C22" s="32">
        <v>9.4639761744448325E-2</v>
      </c>
      <c r="D22" s="32">
        <v>1.2454257895364584E-2</v>
      </c>
      <c r="E22" s="32">
        <v>1.3179498732400985E-2</v>
      </c>
      <c r="F22" s="32">
        <v>7.1233450215784089E-3</v>
      </c>
      <c r="G22" s="32">
        <v>7.6268851309380992E-2</v>
      </c>
      <c r="H22" s="32">
        <v>4.0027943932947618E-3</v>
      </c>
      <c r="I22" s="68">
        <v>6.9226968683908652E-3</v>
      </c>
      <c r="J22" s="46"/>
      <c r="K22" s="52" t="s">
        <v>12</v>
      </c>
      <c r="L22" s="46" t="s">
        <v>60</v>
      </c>
    </row>
    <row r="23" spans="1:12" x14ac:dyDescent="0.25">
      <c r="A23" s="70" t="s">
        <v>69</v>
      </c>
      <c r="B23" s="32">
        <v>-0.18600940792287057</v>
      </c>
      <c r="C23" s="32">
        <v>0.33720093317980426</v>
      </c>
      <c r="D23" s="32">
        <v>1.2697483767215134E-2</v>
      </c>
      <c r="E23" s="32">
        <v>4.4122221750890311E-2</v>
      </c>
      <c r="F23" s="32">
        <v>-1.6246282056814887E-2</v>
      </c>
      <c r="G23" s="32">
        <v>0.2616787572711059</v>
      </c>
      <c r="H23" s="32">
        <v>1.7180543669634618E-2</v>
      </c>
      <c r="I23" s="68">
        <v>2.8273164776990045E-2</v>
      </c>
      <c r="J23" s="46"/>
      <c r="K23" s="49"/>
      <c r="L23" s="46" t="s">
        <v>9</v>
      </c>
    </row>
    <row r="24" spans="1:12" x14ac:dyDescent="0.25">
      <c r="A24" s="69" t="s">
        <v>46</v>
      </c>
      <c r="B24" s="32">
        <v>-0.11741798707192197</v>
      </c>
      <c r="C24" s="32">
        <v>0.13939919968781056</v>
      </c>
      <c r="D24" s="32">
        <v>1.5001135399361765E-2</v>
      </c>
      <c r="E24" s="32">
        <v>1.7600743337087277E-2</v>
      </c>
      <c r="F24" s="32">
        <v>-6.2401028005918624E-2</v>
      </c>
      <c r="G24" s="32">
        <v>0.10898544342082284</v>
      </c>
      <c r="H24" s="32">
        <v>2.6326062502932679E-3</v>
      </c>
      <c r="I24" s="68">
        <v>9.1826409439312862E-3</v>
      </c>
      <c r="J24" s="46"/>
      <c r="K24" s="46" t="s">
        <v>69</v>
      </c>
      <c r="L24" s="47">
        <v>60.87</v>
      </c>
    </row>
    <row r="25" spans="1:12" x14ac:dyDescent="0.25">
      <c r="A25" s="69" t="s">
        <v>47</v>
      </c>
      <c r="B25" s="32">
        <v>-4.0028406536148253E-2</v>
      </c>
      <c r="C25" s="32">
        <v>8.1331604940993563E-2</v>
      </c>
      <c r="D25" s="32">
        <v>1.1188467745763875E-2</v>
      </c>
      <c r="E25" s="32">
        <v>1.3399907765981212E-2</v>
      </c>
      <c r="F25" s="32">
        <v>4.6958357175972409E-3</v>
      </c>
      <c r="G25" s="32">
        <v>6.8940915520469437E-2</v>
      </c>
      <c r="H25" s="32">
        <v>1.4147229552370355E-3</v>
      </c>
      <c r="I25" s="68">
        <v>8.2243377021180564E-3</v>
      </c>
      <c r="J25" s="46"/>
      <c r="K25" s="46" t="s">
        <v>46</v>
      </c>
      <c r="L25" s="47">
        <v>77.459999999999994</v>
      </c>
    </row>
    <row r="26" spans="1:12" x14ac:dyDescent="0.25">
      <c r="A26" s="69" t="s">
        <v>48</v>
      </c>
      <c r="B26" s="32">
        <v>-2.9935266399769178E-2</v>
      </c>
      <c r="C26" s="32">
        <v>7.4476140491775311E-2</v>
      </c>
      <c r="D26" s="32">
        <v>1.1826632261342285E-2</v>
      </c>
      <c r="E26" s="32">
        <v>1.0345600247657849E-2</v>
      </c>
      <c r="F26" s="32">
        <v>1.5446637277424458E-2</v>
      </c>
      <c r="G26" s="32">
        <v>6.0772810198106209E-2</v>
      </c>
      <c r="H26" s="32">
        <v>6.4935770665590642E-3</v>
      </c>
      <c r="I26" s="68">
        <v>7.1288667526294702E-3</v>
      </c>
      <c r="J26" s="46"/>
      <c r="K26" s="46" t="s">
        <v>47</v>
      </c>
      <c r="L26" s="47">
        <v>88.78</v>
      </c>
    </row>
    <row r="27" spans="1:12" ht="17.25" customHeight="1" x14ac:dyDescent="0.25">
      <c r="A27" s="69" t="s">
        <v>49</v>
      </c>
      <c r="B27" s="32">
        <v>-2.0722530578977216E-2</v>
      </c>
      <c r="C27" s="32">
        <v>7.1268007915584075E-2</v>
      </c>
      <c r="D27" s="32">
        <v>1.20013699717334E-2</v>
      </c>
      <c r="E27" s="32">
        <v>9.7313985931224423E-3</v>
      </c>
      <c r="F27" s="32">
        <v>9.3070812003035464E-3</v>
      </c>
      <c r="G27" s="32">
        <v>5.1996287015701137E-2</v>
      </c>
      <c r="H27" s="32">
        <v>4.5532317523835353E-3</v>
      </c>
      <c r="I27" s="68">
        <v>5.7599928956073576E-3</v>
      </c>
      <c r="J27" s="59"/>
      <c r="K27" s="50" t="s">
        <v>48</v>
      </c>
      <c r="L27" s="47">
        <v>90.28</v>
      </c>
    </row>
    <row r="28" spans="1:12" x14ac:dyDescent="0.25">
      <c r="A28" s="69" t="s">
        <v>50</v>
      </c>
      <c r="B28" s="32">
        <v>-1.9029007836660505E-2</v>
      </c>
      <c r="C28" s="32">
        <v>0.1282875781129682</v>
      </c>
      <c r="D28" s="32">
        <v>1.8660305640932684E-2</v>
      </c>
      <c r="E28" s="32">
        <v>2.0703778559422403E-2</v>
      </c>
      <c r="F28" s="32">
        <v>9.2665832025058403E-3</v>
      </c>
      <c r="G28" s="32">
        <v>7.2092821224675641E-2</v>
      </c>
      <c r="H28" s="32">
        <v>7.3782589203861271E-3</v>
      </c>
      <c r="I28" s="68">
        <v>9.2304718626501359E-3</v>
      </c>
      <c r="J28" s="54"/>
      <c r="K28" s="41" t="s">
        <v>49</v>
      </c>
      <c r="L28" s="47">
        <v>91.41</v>
      </c>
    </row>
    <row r="29" spans="1:12" ht="15.75" thickBot="1" x14ac:dyDescent="0.3">
      <c r="A29" s="71" t="s">
        <v>51</v>
      </c>
      <c r="B29" s="72">
        <v>-3.625524416848469E-2</v>
      </c>
      <c r="C29" s="72">
        <v>0.20609900674038828</v>
      </c>
      <c r="D29" s="72">
        <v>2.1374696101743362E-2</v>
      </c>
      <c r="E29" s="72">
        <v>2.0038785917337654E-2</v>
      </c>
      <c r="F29" s="72">
        <v>8.6255092942544298E-3</v>
      </c>
      <c r="G29" s="72">
        <v>0.10310175462867366</v>
      </c>
      <c r="H29" s="72">
        <v>1.2760145698884173E-2</v>
      </c>
      <c r="I29" s="73">
        <v>-3.7656218216293169E-3</v>
      </c>
      <c r="J29" s="54"/>
      <c r="K29" s="41" t="s">
        <v>50</v>
      </c>
      <c r="L29" s="47">
        <v>86.94</v>
      </c>
    </row>
    <row r="30" spans="1:12" x14ac:dyDescent="0.25">
      <c r="A30" s="31" t="s">
        <v>45</v>
      </c>
      <c r="B30" s="29"/>
      <c r="C30" s="29"/>
      <c r="D30" s="29"/>
      <c r="E30" s="29"/>
      <c r="F30" s="29"/>
      <c r="G30" s="29"/>
      <c r="H30" s="29"/>
      <c r="I30" s="29"/>
      <c r="J30" s="54"/>
      <c r="K30" s="41" t="s">
        <v>51</v>
      </c>
      <c r="L30" s="47">
        <v>79.91</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Education and training</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80.38</v>
      </c>
    </row>
    <row r="34" spans="1:12" x14ac:dyDescent="0.25">
      <c r="F34" s="23"/>
      <c r="G34" s="23"/>
      <c r="H34" s="23"/>
      <c r="I34" s="23"/>
      <c r="K34" s="46" t="s">
        <v>46</v>
      </c>
      <c r="L34" s="47">
        <v>86.95</v>
      </c>
    </row>
    <row r="35" spans="1:12" x14ac:dyDescent="0.25">
      <c r="B35" s="23"/>
      <c r="C35" s="23"/>
      <c r="D35" s="23"/>
      <c r="E35" s="23"/>
      <c r="F35" s="23"/>
      <c r="G35" s="23"/>
      <c r="H35" s="23"/>
      <c r="I35" s="23"/>
      <c r="K35" s="46" t="s">
        <v>47</v>
      </c>
      <c r="L35" s="47">
        <v>94.93</v>
      </c>
    </row>
    <row r="36" spans="1:12" x14ac:dyDescent="0.25">
      <c r="A36" s="23"/>
      <c r="B36" s="23"/>
      <c r="C36" s="23"/>
      <c r="D36" s="23"/>
      <c r="E36" s="23"/>
      <c r="F36" s="23"/>
      <c r="G36" s="23"/>
      <c r="H36" s="23"/>
      <c r="I36" s="23"/>
      <c r="K36" s="50" t="s">
        <v>48</v>
      </c>
      <c r="L36" s="47">
        <v>95.87</v>
      </c>
    </row>
    <row r="37" spans="1:12" x14ac:dyDescent="0.25">
      <c r="A37" s="23"/>
      <c r="B37" s="23"/>
      <c r="C37" s="23"/>
      <c r="D37" s="23"/>
      <c r="E37" s="23"/>
      <c r="F37" s="23"/>
      <c r="G37" s="23"/>
      <c r="H37" s="23"/>
      <c r="I37" s="23"/>
      <c r="K37" s="41" t="s">
        <v>49</v>
      </c>
      <c r="L37" s="47">
        <v>96.77</v>
      </c>
    </row>
    <row r="38" spans="1:12" x14ac:dyDescent="0.25">
      <c r="A38" s="23"/>
      <c r="B38" s="23"/>
      <c r="C38" s="23"/>
      <c r="D38" s="23"/>
      <c r="E38" s="23"/>
      <c r="F38" s="23"/>
      <c r="G38" s="23"/>
      <c r="H38" s="23"/>
      <c r="I38" s="23"/>
      <c r="K38" s="41" t="s">
        <v>50</v>
      </c>
      <c r="L38" s="47">
        <v>96.3</v>
      </c>
    </row>
    <row r="39" spans="1:12" x14ac:dyDescent="0.25">
      <c r="A39" s="23"/>
      <c r="B39" s="23"/>
      <c r="C39" s="23"/>
      <c r="D39" s="23"/>
      <c r="E39" s="23"/>
      <c r="F39" s="23"/>
      <c r="G39" s="23"/>
      <c r="H39" s="23"/>
      <c r="I39" s="23"/>
      <c r="K39" s="41" t="s">
        <v>51</v>
      </c>
      <c r="L39" s="47">
        <v>94.36</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81.400000000000006</v>
      </c>
    </row>
    <row r="43" spans="1:12" x14ac:dyDescent="0.25">
      <c r="K43" s="46" t="s">
        <v>46</v>
      </c>
      <c r="L43" s="47">
        <v>88.26</v>
      </c>
    </row>
    <row r="44" spans="1:12" x14ac:dyDescent="0.25">
      <c r="B44" s="29"/>
      <c r="C44" s="29"/>
      <c r="D44" s="29"/>
      <c r="E44" s="29"/>
      <c r="F44" s="29"/>
      <c r="G44" s="29"/>
      <c r="H44" s="29"/>
      <c r="I44" s="29"/>
      <c r="J44" s="54"/>
      <c r="K44" s="46" t="s">
        <v>47</v>
      </c>
      <c r="L44" s="47">
        <v>96</v>
      </c>
    </row>
    <row r="45" spans="1:12" ht="15.4" customHeight="1" x14ac:dyDescent="0.25">
      <c r="A45" s="26" t="str">
        <f>"Indexed number of payroll jobs in "&amp;$L$1&amp;" each week by age group"</f>
        <v>Indexed number of payroll jobs in Education and training each week by age group</v>
      </c>
      <c r="B45" s="29"/>
      <c r="C45" s="29"/>
      <c r="D45" s="29"/>
      <c r="E45" s="29"/>
      <c r="F45" s="29"/>
      <c r="G45" s="29"/>
      <c r="H45" s="29"/>
      <c r="I45" s="29"/>
      <c r="J45" s="54"/>
      <c r="K45" s="50" t="s">
        <v>48</v>
      </c>
      <c r="L45" s="47">
        <v>97.01</v>
      </c>
    </row>
    <row r="46" spans="1:12" ht="15.4" customHeight="1" x14ac:dyDescent="0.25">
      <c r="B46" s="29"/>
      <c r="C46" s="29"/>
      <c r="D46" s="29"/>
      <c r="E46" s="29"/>
      <c r="F46" s="29"/>
      <c r="G46" s="29"/>
      <c r="H46" s="29"/>
      <c r="I46" s="29"/>
      <c r="J46" s="54"/>
      <c r="K46" s="41" t="s">
        <v>49</v>
      </c>
      <c r="L46" s="47">
        <v>97.93</v>
      </c>
    </row>
    <row r="47" spans="1:12" ht="15.4" customHeight="1" x14ac:dyDescent="0.25">
      <c r="B47" s="29"/>
      <c r="C47" s="29"/>
      <c r="D47" s="29"/>
      <c r="E47" s="29"/>
      <c r="F47" s="29"/>
      <c r="G47" s="29"/>
      <c r="H47" s="29"/>
      <c r="I47" s="29"/>
      <c r="J47" s="54"/>
      <c r="K47" s="41" t="s">
        <v>50</v>
      </c>
      <c r="L47" s="47">
        <v>98.1</v>
      </c>
    </row>
    <row r="48" spans="1:12" ht="15.4" customHeight="1" x14ac:dyDescent="0.25">
      <c r="B48" s="29"/>
      <c r="C48" s="29"/>
      <c r="D48" s="29"/>
      <c r="E48" s="29"/>
      <c r="F48" s="29"/>
      <c r="G48" s="29"/>
      <c r="H48" s="29"/>
      <c r="I48" s="29"/>
      <c r="J48" s="54"/>
      <c r="K48" s="41" t="s">
        <v>51</v>
      </c>
      <c r="L48" s="47">
        <v>96.37</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84.4</v>
      </c>
    </row>
    <row r="54" spans="1:12" ht="15.4" customHeight="1" x14ac:dyDescent="0.25">
      <c r="B54" s="28"/>
      <c r="C54" s="28"/>
      <c r="D54" s="28"/>
      <c r="E54" s="28"/>
      <c r="F54" s="28"/>
      <c r="G54" s="28"/>
      <c r="H54" s="28"/>
      <c r="I54" s="28"/>
      <c r="J54" s="54"/>
      <c r="K54" s="46" t="s">
        <v>5</v>
      </c>
      <c r="L54" s="47">
        <v>82.47</v>
      </c>
    </row>
    <row r="55" spans="1:12" ht="15.4" customHeight="1" x14ac:dyDescent="0.25">
      <c r="B55" s="4"/>
      <c r="C55" s="4"/>
      <c r="D55" s="5"/>
      <c r="E55" s="2"/>
      <c r="F55" s="28"/>
      <c r="G55" s="28"/>
      <c r="H55" s="28"/>
      <c r="I55" s="28"/>
      <c r="J55" s="54"/>
      <c r="K55" s="46" t="s">
        <v>44</v>
      </c>
      <c r="L55" s="47">
        <v>86.58</v>
      </c>
    </row>
    <row r="56" spans="1:12" ht="15.4" customHeight="1" x14ac:dyDescent="0.25">
      <c r="B56" s="4"/>
      <c r="C56" s="4"/>
      <c r="D56" s="5"/>
      <c r="E56" s="2"/>
      <c r="F56" s="28"/>
      <c r="G56" s="28"/>
      <c r="H56" s="28"/>
      <c r="I56" s="28"/>
      <c r="J56" s="54"/>
      <c r="K56" s="50" t="s">
        <v>4</v>
      </c>
      <c r="L56" s="47">
        <v>97.85</v>
      </c>
    </row>
    <row r="57" spans="1:12" ht="15.4" customHeight="1" x14ac:dyDescent="0.25">
      <c r="A57" s="4"/>
      <c r="B57" s="4"/>
      <c r="C57" s="4"/>
      <c r="D57" s="5"/>
      <c r="E57" s="2"/>
      <c r="F57" s="28"/>
      <c r="G57" s="28"/>
      <c r="H57" s="28"/>
      <c r="I57" s="28"/>
      <c r="J57" s="54"/>
      <c r="K57" s="41" t="s">
        <v>3</v>
      </c>
      <c r="L57" s="47">
        <v>86.86</v>
      </c>
    </row>
    <row r="58" spans="1:12" ht="15.4" customHeight="1" x14ac:dyDescent="0.25">
      <c r="B58" s="29"/>
      <c r="C58" s="29"/>
      <c r="D58" s="29"/>
      <c r="E58" s="29"/>
      <c r="F58" s="28"/>
      <c r="G58" s="28"/>
      <c r="H58" s="28"/>
      <c r="I58" s="28"/>
      <c r="J58" s="54"/>
      <c r="K58" s="41" t="s">
        <v>43</v>
      </c>
      <c r="L58" s="47">
        <v>84.44</v>
      </c>
    </row>
    <row r="59" spans="1:12" ht="15.4" customHeight="1" x14ac:dyDescent="0.25">
      <c r="K59" s="41" t="s">
        <v>2</v>
      </c>
      <c r="L59" s="47">
        <v>91.13</v>
      </c>
    </row>
    <row r="60" spans="1:12" ht="15.4" customHeight="1" x14ac:dyDescent="0.25">
      <c r="A60" s="26" t="str">
        <f>"Indexed number of payroll jobs held by men in "&amp;$L$1&amp;" each week by State and Territory"</f>
        <v>Indexed number of payroll jobs held by men in Education and training each week by State and Territory</v>
      </c>
      <c r="K60" s="41" t="s">
        <v>1</v>
      </c>
      <c r="L60" s="47">
        <v>82.64</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91.78</v>
      </c>
    </row>
    <row r="63" spans="1:12" ht="15.4" customHeight="1" x14ac:dyDescent="0.25">
      <c r="B63" s="4"/>
      <c r="C63" s="4"/>
      <c r="D63" s="4"/>
      <c r="E63" s="4"/>
      <c r="F63" s="28"/>
      <c r="G63" s="28"/>
      <c r="H63" s="28"/>
      <c r="I63" s="28"/>
      <c r="J63" s="54"/>
      <c r="K63" s="46" t="s">
        <v>5</v>
      </c>
      <c r="L63" s="47">
        <v>90.09</v>
      </c>
    </row>
    <row r="64" spans="1:12" ht="15.4" customHeight="1" x14ac:dyDescent="0.25">
      <c r="B64" s="4"/>
      <c r="C64" s="4"/>
      <c r="D64" s="3"/>
      <c r="E64" s="2"/>
      <c r="F64" s="28"/>
      <c r="G64" s="28"/>
      <c r="H64" s="28"/>
      <c r="I64" s="28"/>
      <c r="J64" s="54"/>
      <c r="K64" s="46" t="s">
        <v>44</v>
      </c>
      <c r="L64" s="47">
        <v>92.3</v>
      </c>
    </row>
    <row r="65" spans="1:12" ht="15.4" customHeight="1" x14ac:dyDescent="0.25">
      <c r="B65" s="4"/>
      <c r="C65" s="4"/>
      <c r="D65" s="3"/>
      <c r="E65" s="2"/>
      <c r="F65" s="28"/>
      <c r="G65" s="28"/>
      <c r="H65" s="28"/>
      <c r="I65" s="28"/>
      <c r="J65" s="54"/>
      <c r="K65" s="50" t="s">
        <v>4</v>
      </c>
      <c r="L65" s="47">
        <v>107.26</v>
      </c>
    </row>
    <row r="66" spans="1:12" ht="15.4" customHeight="1" x14ac:dyDescent="0.25">
      <c r="B66" s="4"/>
      <c r="C66" s="4"/>
      <c r="D66" s="3"/>
      <c r="E66" s="2"/>
      <c r="F66" s="28"/>
      <c r="G66" s="28"/>
      <c r="H66" s="28"/>
      <c r="I66" s="28"/>
      <c r="J66" s="54"/>
      <c r="K66" s="41" t="s">
        <v>3</v>
      </c>
      <c r="L66" s="47">
        <v>91.13</v>
      </c>
    </row>
    <row r="67" spans="1:12" ht="15.4" customHeight="1" x14ac:dyDescent="0.25">
      <c r="B67" s="28"/>
      <c r="C67" s="28"/>
      <c r="D67" s="28"/>
      <c r="E67" s="28"/>
      <c r="F67" s="28"/>
      <c r="G67" s="28"/>
      <c r="H67" s="28"/>
      <c r="I67" s="28"/>
      <c r="J67" s="54"/>
      <c r="K67" s="41" t="s">
        <v>43</v>
      </c>
      <c r="L67" s="47">
        <v>94.74</v>
      </c>
    </row>
    <row r="68" spans="1:12" ht="15.4" customHeight="1" x14ac:dyDescent="0.25">
      <c r="A68" s="28"/>
      <c r="B68" s="28"/>
      <c r="C68" s="28"/>
      <c r="D68" s="28"/>
      <c r="E68" s="28"/>
      <c r="F68" s="28"/>
      <c r="G68" s="28"/>
      <c r="H68" s="28"/>
      <c r="I68" s="28"/>
      <c r="J68" s="54"/>
      <c r="K68" s="41" t="s">
        <v>2</v>
      </c>
      <c r="L68" s="47">
        <v>101.68</v>
      </c>
    </row>
    <row r="69" spans="1:12" ht="15.4" customHeight="1" x14ac:dyDescent="0.25">
      <c r="A69" s="28"/>
      <c r="B69" s="27"/>
      <c r="C69" s="27"/>
      <c r="D69" s="27"/>
      <c r="E69" s="27"/>
      <c r="F69" s="27"/>
      <c r="G69" s="27"/>
      <c r="H69" s="27"/>
      <c r="I69" s="27"/>
      <c r="J69" s="63"/>
      <c r="K69" s="41" t="s">
        <v>1</v>
      </c>
      <c r="L69" s="47">
        <v>85.52</v>
      </c>
    </row>
    <row r="70" spans="1:12" ht="15.4" customHeight="1" x14ac:dyDescent="0.25">
      <c r="K70" s="43"/>
      <c r="L70" s="47" t="s">
        <v>7</v>
      </c>
    </row>
    <row r="71" spans="1:12" ht="15.4" customHeight="1" x14ac:dyDescent="0.25">
      <c r="K71" s="46" t="s">
        <v>6</v>
      </c>
      <c r="L71" s="47">
        <v>93.98</v>
      </c>
    </row>
    <row r="72" spans="1:12" ht="15.4" customHeight="1" x14ac:dyDescent="0.25">
      <c r="K72" s="46" t="s">
        <v>5</v>
      </c>
      <c r="L72" s="47">
        <v>90.68</v>
      </c>
    </row>
    <row r="73" spans="1:12" ht="15.4" customHeight="1" x14ac:dyDescent="0.25">
      <c r="K73" s="46" t="s">
        <v>44</v>
      </c>
      <c r="L73" s="47">
        <v>93.25</v>
      </c>
    </row>
    <row r="74" spans="1:12" ht="15.4" customHeight="1" x14ac:dyDescent="0.25">
      <c r="K74" s="50" t="s">
        <v>4</v>
      </c>
      <c r="L74" s="47">
        <v>109.66</v>
      </c>
    </row>
    <row r="75" spans="1:12" ht="15.4" customHeight="1" x14ac:dyDescent="0.25">
      <c r="A75" s="26" t="str">
        <f>"Indexed number of payroll jobs held by women in "&amp;$L$1&amp;" each week by State and Territory"</f>
        <v>Indexed number of payroll jobs held by women in Education and training each week by State and Territory</v>
      </c>
      <c r="K75" s="41" t="s">
        <v>3</v>
      </c>
      <c r="L75" s="47">
        <v>92.78</v>
      </c>
    </row>
    <row r="76" spans="1:12" ht="15.4" customHeight="1" x14ac:dyDescent="0.25">
      <c r="K76" s="41" t="s">
        <v>43</v>
      </c>
      <c r="L76" s="47">
        <v>92.56</v>
      </c>
    </row>
    <row r="77" spans="1:12" ht="15.4" customHeight="1" x14ac:dyDescent="0.25">
      <c r="B77" s="4"/>
      <c r="C77" s="4"/>
      <c r="D77" s="4"/>
      <c r="E77" s="4"/>
      <c r="F77" s="28"/>
      <c r="G77" s="28"/>
      <c r="H77" s="28"/>
      <c r="I77" s="28"/>
      <c r="J77" s="54"/>
      <c r="K77" s="41" t="s">
        <v>2</v>
      </c>
      <c r="L77" s="47">
        <v>101.68</v>
      </c>
    </row>
    <row r="78" spans="1:12" ht="15.4" customHeight="1" x14ac:dyDescent="0.25">
      <c r="B78" s="4"/>
      <c r="C78" s="4"/>
      <c r="D78" s="4"/>
      <c r="E78" s="4"/>
      <c r="F78" s="28"/>
      <c r="G78" s="28"/>
      <c r="H78" s="28"/>
      <c r="I78" s="28"/>
      <c r="J78" s="54"/>
      <c r="K78" s="41" t="s">
        <v>1</v>
      </c>
      <c r="L78" s="47">
        <v>85.52</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87.63</v>
      </c>
    </row>
    <row r="83" spans="1:12" ht="15.4" customHeight="1" x14ac:dyDescent="0.25">
      <c r="B83" s="28"/>
      <c r="C83" s="28"/>
      <c r="D83" s="28"/>
      <c r="E83" s="28"/>
      <c r="F83" s="28"/>
      <c r="G83" s="28"/>
      <c r="H83" s="28"/>
      <c r="I83" s="28"/>
      <c r="J83" s="54"/>
      <c r="K83" s="46" t="s">
        <v>5</v>
      </c>
      <c r="L83" s="47">
        <v>83.82</v>
      </c>
    </row>
    <row r="84" spans="1:12" ht="15.4" customHeight="1" x14ac:dyDescent="0.25">
      <c r="A84" s="28"/>
      <c r="B84" s="27"/>
      <c r="C84" s="27"/>
      <c r="D84" s="27"/>
      <c r="E84" s="27"/>
      <c r="F84" s="27"/>
      <c r="G84" s="27"/>
      <c r="H84" s="27"/>
      <c r="I84" s="27"/>
      <c r="J84" s="63"/>
      <c r="K84" s="46" t="s">
        <v>44</v>
      </c>
      <c r="L84" s="47">
        <v>87.9</v>
      </c>
    </row>
    <row r="85" spans="1:12" ht="15.4" customHeight="1" x14ac:dyDescent="0.25">
      <c r="K85" s="50" t="s">
        <v>4</v>
      </c>
      <c r="L85" s="47">
        <v>96.56</v>
      </c>
    </row>
    <row r="86" spans="1:12" ht="15.4" customHeight="1" x14ac:dyDescent="0.25">
      <c r="K86" s="41" t="s">
        <v>3</v>
      </c>
      <c r="L86" s="47">
        <v>87.69</v>
      </c>
    </row>
    <row r="87" spans="1:12" ht="15.4" customHeight="1" x14ac:dyDescent="0.25">
      <c r="K87" s="41" t="s">
        <v>43</v>
      </c>
      <c r="L87" s="47">
        <v>84.35</v>
      </c>
    </row>
    <row r="88" spans="1:12" ht="15.4" customHeight="1" x14ac:dyDescent="0.25">
      <c r="K88" s="41" t="s">
        <v>2</v>
      </c>
      <c r="L88" s="47">
        <v>90.8</v>
      </c>
    </row>
    <row r="89" spans="1:12" ht="15.4" customHeight="1" x14ac:dyDescent="0.25">
      <c r="K89" s="41" t="s">
        <v>1</v>
      </c>
      <c r="L89" s="47">
        <v>84.4</v>
      </c>
    </row>
    <row r="90" spans="1:12" ht="15.4" customHeight="1" x14ac:dyDescent="0.25">
      <c r="K90" s="49"/>
      <c r="L90" s="47" t="s">
        <v>8</v>
      </c>
    </row>
    <row r="91" spans="1:12" ht="15" customHeight="1" x14ac:dyDescent="0.25">
      <c r="K91" s="46" t="s">
        <v>6</v>
      </c>
      <c r="L91" s="47">
        <v>94.66</v>
      </c>
    </row>
    <row r="92" spans="1:12" ht="15" customHeight="1" x14ac:dyDescent="0.25">
      <c r="K92" s="46" t="s">
        <v>5</v>
      </c>
      <c r="L92" s="47">
        <v>91.46</v>
      </c>
    </row>
    <row r="93" spans="1:12" ht="15" customHeight="1" x14ac:dyDescent="0.25">
      <c r="A93" s="26"/>
      <c r="K93" s="46" t="s">
        <v>44</v>
      </c>
      <c r="L93" s="47">
        <v>94.46</v>
      </c>
    </row>
    <row r="94" spans="1:12" ht="15" customHeight="1" x14ac:dyDescent="0.25">
      <c r="K94" s="50" t="s">
        <v>4</v>
      </c>
      <c r="L94" s="47">
        <v>105.84</v>
      </c>
    </row>
    <row r="95" spans="1:12" ht="15" customHeight="1" x14ac:dyDescent="0.25">
      <c r="K95" s="41" t="s">
        <v>3</v>
      </c>
      <c r="L95" s="47">
        <v>92.21</v>
      </c>
    </row>
    <row r="96" spans="1:12" ht="15" customHeight="1" x14ac:dyDescent="0.25">
      <c r="K96" s="41" t="s">
        <v>43</v>
      </c>
      <c r="L96" s="47">
        <v>94.64</v>
      </c>
    </row>
    <row r="97" spans="1:12" ht="15" customHeight="1" x14ac:dyDescent="0.25">
      <c r="K97" s="41" t="s">
        <v>2</v>
      </c>
      <c r="L97" s="47">
        <v>109.47</v>
      </c>
    </row>
    <row r="98" spans="1:12" ht="15" customHeight="1" x14ac:dyDescent="0.25">
      <c r="K98" s="41" t="s">
        <v>1</v>
      </c>
      <c r="L98" s="47">
        <v>88.77</v>
      </c>
    </row>
    <row r="99" spans="1:12" ht="15" customHeight="1" x14ac:dyDescent="0.25">
      <c r="K99" s="43"/>
      <c r="L99" s="47" t="s">
        <v>7</v>
      </c>
    </row>
    <row r="100" spans="1:12" ht="15" customHeight="1" x14ac:dyDescent="0.25">
      <c r="A100" s="25"/>
      <c r="B100" s="24"/>
      <c r="K100" s="46" t="s">
        <v>6</v>
      </c>
      <c r="L100" s="47">
        <v>96.01</v>
      </c>
    </row>
    <row r="101" spans="1:12" x14ac:dyDescent="0.25">
      <c r="A101" s="25"/>
      <c r="B101" s="24"/>
      <c r="K101" s="46" t="s">
        <v>5</v>
      </c>
      <c r="L101" s="47">
        <v>91.97</v>
      </c>
    </row>
    <row r="102" spans="1:12" x14ac:dyDescent="0.25">
      <c r="A102" s="25"/>
      <c r="B102" s="24"/>
      <c r="K102" s="46" t="s">
        <v>44</v>
      </c>
      <c r="L102" s="47">
        <v>95.55</v>
      </c>
    </row>
    <row r="103" spans="1:12" x14ac:dyDescent="0.25">
      <c r="A103" s="25"/>
      <c r="B103" s="24"/>
      <c r="K103" s="50" t="s">
        <v>4</v>
      </c>
      <c r="L103" s="47">
        <v>108.21</v>
      </c>
    </row>
    <row r="104" spans="1:12" x14ac:dyDescent="0.25">
      <c r="A104" s="25"/>
      <c r="B104" s="24"/>
      <c r="K104" s="41" t="s">
        <v>3</v>
      </c>
      <c r="L104" s="47">
        <v>94.65</v>
      </c>
    </row>
    <row r="105" spans="1:12" x14ac:dyDescent="0.25">
      <c r="A105" s="25"/>
      <c r="B105" s="24"/>
      <c r="K105" s="41" t="s">
        <v>43</v>
      </c>
      <c r="L105" s="47">
        <v>92.46</v>
      </c>
    </row>
    <row r="106" spans="1:12" x14ac:dyDescent="0.25">
      <c r="A106" s="25"/>
      <c r="B106" s="24"/>
      <c r="K106" s="41" t="s">
        <v>2</v>
      </c>
      <c r="L106" s="47">
        <v>109.47</v>
      </c>
    </row>
    <row r="107" spans="1:12" x14ac:dyDescent="0.25">
      <c r="A107" s="25"/>
      <c r="B107" s="24"/>
      <c r="K107" s="41" t="s">
        <v>1</v>
      </c>
      <c r="L107" s="47">
        <v>88.77</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100.2124</v>
      </c>
    </row>
    <row r="112" spans="1:12" x14ac:dyDescent="0.25">
      <c r="K112" s="74">
        <v>43918</v>
      </c>
      <c r="L112" s="47">
        <v>98.531599999999997</v>
      </c>
    </row>
    <row r="113" spans="11:12" x14ac:dyDescent="0.25">
      <c r="K113" s="74">
        <v>43925</v>
      </c>
      <c r="L113" s="47">
        <v>95.487200000000001</v>
      </c>
    </row>
    <row r="114" spans="11:12" x14ac:dyDescent="0.25">
      <c r="K114" s="74">
        <v>43932</v>
      </c>
      <c r="L114" s="47">
        <v>92.443399999999997</v>
      </c>
    </row>
    <row r="115" spans="11:12" x14ac:dyDescent="0.25">
      <c r="K115" s="74">
        <v>43939</v>
      </c>
      <c r="L115" s="47">
        <v>90.433000000000007</v>
      </c>
    </row>
    <row r="116" spans="11:12" x14ac:dyDescent="0.25">
      <c r="K116" s="74">
        <v>43946</v>
      </c>
      <c r="L116" s="47">
        <v>90.026300000000006</v>
      </c>
    </row>
    <row r="117" spans="11:12" x14ac:dyDescent="0.25">
      <c r="K117" s="74">
        <v>43953</v>
      </c>
      <c r="L117" s="47">
        <v>91.107799999999997</v>
      </c>
    </row>
    <row r="118" spans="11:12" x14ac:dyDescent="0.25">
      <c r="K118" s="74">
        <v>43960</v>
      </c>
      <c r="L118" s="47">
        <v>92.808099999999996</v>
      </c>
    </row>
    <row r="119" spans="11:12" x14ac:dyDescent="0.25">
      <c r="K119" s="74">
        <v>43967</v>
      </c>
      <c r="L119" s="47">
        <v>94.968500000000006</v>
      </c>
    </row>
    <row r="120" spans="11:12" x14ac:dyDescent="0.25">
      <c r="K120" s="74">
        <v>43974</v>
      </c>
      <c r="L120" s="47">
        <v>95.337500000000006</v>
      </c>
    </row>
    <row r="121" spans="11:12" x14ac:dyDescent="0.25">
      <c r="K121" s="74">
        <v>43981</v>
      </c>
      <c r="L121" s="47">
        <v>95.596599999999995</v>
      </c>
    </row>
    <row r="122" spans="11:12" x14ac:dyDescent="0.25">
      <c r="K122" s="74">
        <v>43988</v>
      </c>
      <c r="L122" s="47">
        <v>96.098100000000002</v>
      </c>
    </row>
    <row r="123" spans="11:12" x14ac:dyDescent="0.25">
      <c r="K123" s="74">
        <v>43995</v>
      </c>
      <c r="L123" s="47">
        <v>95.451899999999995</v>
      </c>
    </row>
    <row r="124" spans="11:12" x14ac:dyDescent="0.25">
      <c r="K124" s="74">
        <v>44002</v>
      </c>
      <c r="L124" s="47">
        <v>95.676500000000004</v>
      </c>
    </row>
    <row r="125" spans="11:12" x14ac:dyDescent="0.25">
      <c r="K125" s="74">
        <v>44009</v>
      </c>
      <c r="L125" s="47">
        <v>95.994500000000002</v>
      </c>
    </row>
    <row r="126" spans="11:12" x14ac:dyDescent="0.25">
      <c r="K126" s="74">
        <v>44016</v>
      </c>
      <c r="L126" s="47">
        <v>95.570800000000006</v>
      </c>
    </row>
    <row r="127" spans="11:12" x14ac:dyDescent="0.25">
      <c r="K127" s="74">
        <v>44023</v>
      </c>
      <c r="L127" s="47">
        <v>92.769800000000004</v>
      </c>
    </row>
    <row r="128" spans="11:12" x14ac:dyDescent="0.25">
      <c r="K128" s="74">
        <v>44030</v>
      </c>
      <c r="L128" s="47">
        <v>91.191100000000006</v>
      </c>
    </row>
    <row r="129" spans="1:12" x14ac:dyDescent="0.25">
      <c r="K129" s="74">
        <v>44037</v>
      </c>
      <c r="L129" s="47">
        <v>93.048599999999993</v>
      </c>
    </row>
    <row r="130" spans="1:12" x14ac:dyDescent="0.25">
      <c r="K130" s="74">
        <v>44044</v>
      </c>
      <c r="L130" s="47">
        <v>94.522099999999995</v>
      </c>
    </row>
    <row r="131" spans="1:12" x14ac:dyDescent="0.25">
      <c r="K131" s="74">
        <v>44051</v>
      </c>
      <c r="L131" s="47">
        <v>94.997900000000001</v>
      </c>
    </row>
    <row r="132" spans="1:12" x14ac:dyDescent="0.25">
      <c r="K132" s="74">
        <v>44058</v>
      </c>
      <c r="L132" s="47">
        <v>95.342200000000005</v>
      </c>
    </row>
    <row r="133" spans="1:12" x14ac:dyDescent="0.25">
      <c r="K133" s="74">
        <v>44065</v>
      </c>
      <c r="L133" s="47">
        <v>95.472399999999993</v>
      </c>
    </row>
    <row r="134" spans="1:12" x14ac:dyDescent="0.25">
      <c r="K134" s="74">
        <v>44072</v>
      </c>
      <c r="L134" s="47">
        <v>95.633399999999995</v>
      </c>
    </row>
    <row r="135" spans="1:12" x14ac:dyDescent="0.25">
      <c r="K135" s="74">
        <v>44079</v>
      </c>
      <c r="L135" s="47">
        <v>95.9773</v>
      </c>
    </row>
    <row r="136" spans="1:12" x14ac:dyDescent="0.25">
      <c r="K136" s="74">
        <v>44086</v>
      </c>
      <c r="L136" s="47">
        <v>96.315200000000004</v>
      </c>
    </row>
    <row r="137" spans="1:12" x14ac:dyDescent="0.25">
      <c r="K137" s="74">
        <v>44093</v>
      </c>
      <c r="L137" s="47">
        <v>96.587000000000003</v>
      </c>
    </row>
    <row r="138" spans="1:12" x14ac:dyDescent="0.25">
      <c r="K138" s="74">
        <v>44100</v>
      </c>
      <c r="L138" s="47">
        <v>95.758099999999999</v>
      </c>
    </row>
    <row r="139" spans="1:12" x14ac:dyDescent="0.25">
      <c r="K139" s="74">
        <v>44107</v>
      </c>
      <c r="L139" s="47">
        <v>93.5595</v>
      </c>
    </row>
    <row r="140" spans="1:12" x14ac:dyDescent="0.25">
      <c r="A140" s="25"/>
      <c r="B140" s="24"/>
      <c r="K140" s="74">
        <v>44114</v>
      </c>
      <c r="L140" s="47">
        <v>92.632800000000003</v>
      </c>
    </row>
    <row r="141" spans="1:12" x14ac:dyDescent="0.25">
      <c r="A141" s="25"/>
      <c r="B141" s="24"/>
      <c r="K141" s="74">
        <v>44121</v>
      </c>
      <c r="L141" s="47">
        <v>95.156599999999997</v>
      </c>
    </row>
    <row r="142" spans="1:12" x14ac:dyDescent="0.25">
      <c r="K142" s="74">
        <v>44128</v>
      </c>
      <c r="L142" s="47">
        <v>96.700199999999995</v>
      </c>
    </row>
    <row r="143" spans="1:12" x14ac:dyDescent="0.25">
      <c r="K143" s="74">
        <v>44135</v>
      </c>
      <c r="L143" s="47">
        <v>96.928600000000003</v>
      </c>
    </row>
    <row r="144" spans="1:12" x14ac:dyDescent="0.25">
      <c r="K144" s="74">
        <v>44142</v>
      </c>
      <c r="L144" s="47">
        <v>97.0608</v>
      </c>
    </row>
    <row r="145" spans="11:12" x14ac:dyDescent="0.25">
      <c r="K145" s="74">
        <v>44149</v>
      </c>
      <c r="L145" s="47">
        <v>97.585499999999996</v>
      </c>
    </row>
    <row r="146" spans="11:12" x14ac:dyDescent="0.25">
      <c r="K146" s="74">
        <v>44156</v>
      </c>
      <c r="L146" s="47">
        <v>98.015199999999993</v>
      </c>
    </row>
    <row r="147" spans="11:12" x14ac:dyDescent="0.25">
      <c r="K147" s="74">
        <v>44163</v>
      </c>
      <c r="L147" s="47">
        <v>98.391499999999994</v>
      </c>
    </row>
    <row r="148" spans="11:12" x14ac:dyDescent="0.25">
      <c r="K148" s="74">
        <v>44170</v>
      </c>
      <c r="L148" s="47">
        <v>97.958299999999994</v>
      </c>
    </row>
    <row r="149" spans="11:12" x14ac:dyDescent="0.25">
      <c r="K149" s="74">
        <v>44177</v>
      </c>
      <c r="L149" s="47">
        <v>96.205200000000005</v>
      </c>
    </row>
    <row r="150" spans="11:12" x14ac:dyDescent="0.25">
      <c r="K150" s="74">
        <v>44184</v>
      </c>
      <c r="L150" s="47">
        <v>93.5154</v>
      </c>
    </row>
    <row r="151" spans="11:12" x14ac:dyDescent="0.25">
      <c r="K151" s="74">
        <v>44191</v>
      </c>
      <c r="L151" s="47">
        <v>87.701999999999998</v>
      </c>
    </row>
    <row r="152" spans="11:12" x14ac:dyDescent="0.25">
      <c r="K152" s="74">
        <v>44198</v>
      </c>
      <c r="L152" s="47">
        <v>83.451899999999995</v>
      </c>
    </row>
    <row r="153" spans="11:12" x14ac:dyDescent="0.25">
      <c r="K153" s="74">
        <v>44205</v>
      </c>
      <c r="L153" s="47">
        <v>82.727199999999996</v>
      </c>
    </row>
    <row r="154" spans="11:12" x14ac:dyDescent="0.25">
      <c r="K154" s="74">
        <v>44212</v>
      </c>
      <c r="L154" s="47">
        <v>83.4011</v>
      </c>
    </row>
    <row r="155" spans="11:12" x14ac:dyDescent="0.25">
      <c r="K155" s="74">
        <v>44219</v>
      </c>
      <c r="L155" s="47">
        <v>84.517099999999999</v>
      </c>
    </row>
    <row r="156" spans="11:12" x14ac:dyDescent="0.25">
      <c r="K156" s="74">
        <v>44226</v>
      </c>
      <c r="L156" s="47">
        <v>86.492699999999999</v>
      </c>
    </row>
    <row r="157" spans="11:12" x14ac:dyDescent="0.25">
      <c r="K157" s="74">
        <v>44233</v>
      </c>
      <c r="L157" s="47">
        <v>89.809299999999993</v>
      </c>
    </row>
    <row r="158" spans="11:12" x14ac:dyDescent="0.25">
      <c r="K158" s="74">
        <v>44240</v>
      </c>
      <c r="L158" s="47">
        <v>92.506299999999996</v>
      </c>
    </row>
    <row r="159" spans="11:12" x14ac:dyDescent="0.25">
      <c r="K159" s="74">
        <v>44247</v>
      </c>
      <c r="L159" s="47">
        <v>93.825500000000005</v>
      </c>
    </row>
    <row r="160" spans="11:12" x14ac:dyDescent="0.25">
      <c r="K160" s="74">
        <v>44254</v>
      </c>
      <c r="L160" s="47">
        <v>95.054900000000004</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102.1065</v>
      </c>
    </row>
    <row r="260" spans="11:12" x14ac:dyDescent="0.25">
      <c r="K260" s="74">
        <v>43918</v>
      </c>
      <c r="L260" s="47">
        <v>101.45189999999999</v>
      </c>
    </row>
    <row r="261" spans="11:12" x14ac:dyDescent="0.25">
      <c r="K261" s="74">
        <v>43925</v>
      </c>
      <c r="L261" s="47">
        <v>99.235799999999998</v>
      </c>
    </row>
    <row r="262" spans="11:12" x14ac:dyDescent="0.25">
      <c r="K262" s="74">
        <v>43932</v>
      </c>
      <c r="L262" s="47">
        <v>97.531099999999995</v>
      </c>
    </row>
    <row r="263" spans="11:12" x14ac:dyDescent="0.25">
      <c r="K263" s="74">
        <v>43939</v>
      </c>
      <c r="L263" s="47">
        <v>96.760599999999997</v>
      </c>
    </row>
    <row r="264" spans="11:12" x14ac:dyDescent="0.25">
      <c r="K264" s="74">
        <v>43946</v>
      </c>
      <c r="L264" s="47">
        <v>96.176699999999997</v>
      </c>
    </row>
    <row r="265" spans="11:12" x14ac:dyDescent="0.25">
      <c r="K265" s="74">
        <v>43953</v>
      </c>
      <c r="L265" s="47">
        <v>97.837500000000006</v>
      </c>
    </row>
    <row r="266" spans="11:12" x14ac:dyDescent="0.25">
      <c r="K266" s="74">
        <v>43960</v>
      </c>
      <c r="L266" s="47">
        <v>98.430099999999996</v>
      </c>
    </row>
    <row r="267" spans="11:12" x14ac:dyDescent="0.25">
      <c r="K267" s="74">
        <v>43967</v>
      </c>
      <c r="L267" s="47">
        <v>99.787599999999998</v>
      </c>
    </row>
    <row r="268" spans="11:12" x14ac:dyDescent="0.25">
      <c r="K268" s="74">
        <v>43974</v>
      </c>
      <c r="L268" s="47">
        <v>99.687799999999996</v>
      </c>
    </row>
    <row r="269" spans="11:12" x14ac:dyDescent="0.25">
      <c r="K269" s="74">
        <v>43981</v>
      </c>
      <c r="L269" s="47">
        <v>100.6485</v>
      </c>
    </row>
    <row r="270" spans="11:12" x14ac:dyDescent="0.25">
      <c r="K270" s="74">
        <v>43988</v>
      </c>
      <c r="L270" s="47">
        <v>101.77379999999999</v>
      </c>
    </row>
    <row r="271" spans="11:12" x14ac:dyDescent="0.25">
      <c r="K271" s="74">
        <v>43995</v>
      </c>
      <c r="L271" s="47">
        <v>103.1887</v>
      </c>
    </row>
    <row r="272" spans="11:12" x14ac:dyDescent="0.25">
      <c r="K272" s="74">
        <v>44002</v>
      </c>
      <c r="L272" s="47">
        <v>104.1229</v>
      </c>
    </row>
    <row r="273" spans="11:12" x14ac:dyDescent="0.25">
      <c r="K273" s="74">
        <v>44009</v>
      </c>
      <c r="L273" s="47">
        <v>104.77630000000001</v>
      </c>
    </row>
    <row r="274" spans="11:12" x14ac:dyDescent="0.25">
      <c r="K274" s="74">
        <v>44016</v>
      </c>
      <c r="L274" s="47">
        <v>101.4867</v>
      </c>
    </row>
    <row r="275" spans="11:12" x14ac:dyDescent="0.25">
      <c r="K275" s="74">
        <v>44023</v>
      </c>
      <c r="L275" s="47">
        <v>96.9221</v>
      </c>
    </row>
    <row r="276" spans="11:12" x14ac:dyDescent="0.25">
      <c r="K276" s="74">
        <v>44030</v>
      </c>
      <c r="L276" s="47">
        <v>96.028800000000004</v>
      </c>
    </row>
    <row r="277" spans="11:12" x14ac:dyDescent="0.25">
      <c r="K277" s="74">
        <v>44037</v>
      </c>
      <c r="L277" s="47">
        <v>97.320999999999998</v>
      </c>
    </row>
    <row r="278" spans="11:12" x14ac:dyDescent="0.25">
      <c r="K278" s="74">
        <v>44044</v>
      </c>
      <c r="L278" s="47">
        <v>99.0124</v>
      </c>
    </row>
    <row r="279" spans="11:12" x14ac:dyDescent="0.25">
      <c r="K279" s="74">
        <v>44051</v>
      </c>
      <c r="L279" s="47">
        <v>99.267399999999995</v>
      </c>
    </row>
    <row r="280" spans="11:12" x14ac:dyDescent="0.25">
      <c r="K280" s="74">
        <v>44058</v>
      </c>
      <c r="L280" s="47">
        <v>98.604900000000001</v>
      </c>
    </row>
    <row r="281" spans="11:12" x14ac:dyDescent="0.25">
      <c r="K281" s="74">
        <v>44065</v>
      </c>
      <c r="L281" s="47">
        <v>99.089100000000002</v>
      </c>
    </row>
    <row r="282" spans="11:12" x14ac:dyDescent="0.25">
      <c r="K282" s="74">
        <v>44072</v>
      </c>
      <c r="L282" s="47">
        <v>99.012</v>
      </c>
    </row>
    <row r="283" spans="11:12" x14ac:dyDescent="0.25">
      <c r="K283" s="74">
        <v>44079</v>
      </c>
      <c r="L283" s="47">
        <v>99.5398</v>
      </c>
    </row>
    <row r="284" spans="11:12" x14ac:dyDescent="0.25">
      <c r="K284" s="74">
        <v>44086</v>
      </c>
      <c r="L284" s="47">
        <v>99.839500000000001</v>
      </c>
    </row>
    <row r="285" spans="11:12" x14ac:dyDescent="0.25">
      <c r="K285" s="74">
        <v>44093</v>
      </c>
      <c r="L285" s="47">
        <v>100.6281</v>
      </c>
    </row>
    <row r="286" spans="11:12" x14ac:dyDescent="0.25">
      <c r="K286" s="74">
        <v>44100</v>
      </c>
      <c r="L286" s="47">
        <v>99.784000000000006</v>
      </c>
    </row>
    <row r="287" spans="11:12" x14ac:dyDescent="0.25">
      <c r="K287" s="74">
        <v>44107</v>
      </c>
      <c r="L287" s="47">
        <v>97.689400000000006</v>
      </c>
    </row>
    <row r="288" spans="11:12" x14ac:dyDescent="0.25">
      <c r="K288" s="74">
        <v>44114</v>
      </c>
      <c r="L288" s="47">
        <v>95.836799999999997</v>
      </c>
    </row>
    <row r="289" spans="11:12" x14ac:dyDescent="0.25">
      <c r="K289" s="74">
        <v>44121</v>
      </c>
      <c r="L289" s="47">
        <v>97.993799999999993</v>
      </c>
    </row>
    <row r="290" spans="11:12" x14ac:dyDescent="0.25">
      <c r="K290" s="74">
        <v>44128</v>
      </c>
      <c r="L290" s="47">
        <v>99.376900000000006</v>
      </c>
    </row>
    <row r="291" spans="11:12" x14ac:dyDescent="0.25">
      <c r="K291" s="74">
        <v>44135</v>
      </c>
      <c r="L291" s="47">
        <v>99.452500000000001</v>
      </c>
    </row>
    <row r="292" spans="11:12" x14ac:dyDescent="0.25">
      <c r="K292" s="74">
        <v>44142</v>
      </c>
      <c r="L292" s="47">
        <v>99.245800000000003</v>
      </c>
    </row>
    <row r="293" spans="11:12" x14ac:dyDescent="0.25">
      <c r="K293" s="74">
        <v>44149</v>
      </c>
      <c r="L293" s="47">
        <v>100.29219999999999</v>
      </c>
    </row>
    <row r="294" spans="11:12" x14ac:dyDescent="0.25">
      <c r="K294" s="74">
        <v>44156</v>
      </c>
      <c r="L294" s="47">
        <v>101.5646</v>
      </c>
    </row>
    <row r="295" spans="11:12" x14ac:dyDescent="0.25">
      <c r="K295" s="74">
        <v>44163</v>
      </c>
      <c r="L295" s="47">
        <v>105.55029999999999</v>
      </c>
    </row>
    <row r="296" spans="11:12" x14ac:dyDescent="0.25">
      <c r="K296" s="74">
        <v>44170</v>
      </c>
      <c r="L296" s="47">
        <v>106.8099</v>
      </c>
    </row>
    <row r="297" spans="11:12" x14ac:dyDescent="0.25">
      <c r="K297" s="74">
        <v>44177</v>
      </c>
      <c r="L297" s="47">
        <v>103.8582</v>
      </c>
    </row>
    <row r="298" spans="11:12" x14ac:dyDescent="0.25">
      <c r="K298" s="74">
        <v>44184</v>
      </c>
      <c r="L298" s="47">
        <v>99.510400000000004</v>
      </c>
    </row>
    <row r="299" spans="11:12" x14ac:dyDescent="0.25">
      <c r="K299" s="74">
        <v>44191</v>
      </c>
      <c r="L299" s="47">
        <v>94.297200000000004</v>
      </c>
    </row>
    <row r="300" spans="11:12" x14ac:dyDescent="0.25">
      <c r="K300" s="74">
        <v>44198</v>
      </c>
      <c r="L300" s="47">
        <v>91.573899999999995</v>
      </c>
    </row>
    <row r="301" spans="11:12" x14ac:dyDescent="0.25">
      <c r="K301" s="74">
        <v>44205</v>
      </c>
      <c r="L301" s="47">
        <v>91.4726</v>
      </c>
    </row>
    <row r="302" spans="11:12" x14ac:dyDescent="0.25">
      <c r="K302" s="74">
        <v>44212</v>
      </c>
      <c r="L302" s="47">
        <v>91.623099999999994</v>
      </c>
    </row>
    <row r="303" spans="11:12" x14ac:dyDescent="0.25">
      <c r="K303" s="74">
        <v>44219</v>
      </c>
      <c r="L303" s="47">
        <v>92.313800000000001</v>
      </c>
    </row>
    <row r="304" spans="11:12" x14ac:dyDescent="0.25">
      <c r="K304" s="74">
        <v>44226</v>
      </c>
      <c r="L304" s="47">
        <v>93.663700000000006</v>
      </c>
    </row>
    <row r="305" spans="11:12" x14ac:dyDescent="0.25">
      <c r="K305" s="74">
        <v>44233</v>
      </c>
      <c r="L305" s="47">
        <v>96.093500000000006</v>
      </c>
    </row>
    <row r="306" spans="11:12" x14ac:dyDescent="0.25">
      <c r="K306" s="74">
        <v>44240</v>
      </c>
      <c r="L306" s="47">
        <v>98.974699999999999</v>
      </c>
    </row>
    <row r="307" spans="11:12" x14ac:dyDescent="0.25">
      <c r="K307" s="74">
        <v>44247</v>
      </c>
      <c r="L307" s="47">
        <v>99.730099999999993</v>
      </c>
    </row>
    <row r="308" spans="11:12" x14ac:dyDescent="0.25">
      <c r="K308" s="74">
        <v>44254</v>
      </c>
      <c r="L308" s="47">
        <v>100.1978</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AEA23-1A72-43A1-A82D-3A1E1B70C00D}">
  <sheetPr codeName="Sheet20">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35</v>
      </c>
    </row>
    <row r="2" spans="1:12" ht="19.5" customHeight="1" x14ac:dyDescent="0.3">
      <c r="A2" s="7" t="str">
        <f>"Weekly Payroll Jobs and Wages in Australia - " &amp;$L$1</f>
        <v>Weekly Payroll Jobs and Wages in Australia - Health care and social assistance</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Health care and social assistance</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3.0165268873522333E-2</v>
      </c>
      <c r="C11" s="32">
        <v>8.1473227884756305E-3</v>
      </c>
      <c r="D11" s="32">
        <v>0</v>
      </c>
      <c r="E11" s="32">
        <v>0</v>
      </c>
      <c r="F11" s="32">
        <v>4.9707608053936703E-2</v>
      </c>
      <c r="G11" s="32">
        <v>5.1560505149761404E-4</v>
      </c>
      <c r="H11" s="32">
        <v>0</v>
      </c>
      <c r="I11" s="68">
        <v>0</v>
      </c>
      <c r="J11" s="46"/>
      <c r="K11" s="46"/>
      <c r="L11" s="47"/>
    </row>
    <row r="12" spans="1:12" x14ac:dyDescent="0.25">
      <c r="A12" s="69" t="s">
        <v>6</v>
      </c>
      <c r="B12" s="32">
        <v>3.338670262071286E-2</v>
      </c>
      <c r="C12" s="32">
        <v>7.5464102174367387E-3</v>
      </c>
      <c r="D12" s="32">
        <v>0</v>
      </c>
      <c r="E12" s="32">
        <v>0</v>
      </c>
      <c r="F12" s="32">
        <v>4.8627696777167495E-2</v>
      </c>
      <c r="G12" s="32">
        <v>2.8813389560979896E-3</v>
      </c>
      <c r="H12" s="32">
        <v>0</v>
      </c>
      <c r="I12" s="68">
        <v>0</v>
      </c>
      <c r="J12" s="46"/>
      <c r="K12" s="46"/>
      <c r="L12" s="47"/>
    </row>
    <row r="13" spans="1:12" ht="15" customHeight="1" x14ac:dyDescent="0.25">
      <c r="A13" s="69" t="s">
        <v>5</v>
      </c>
      <c r="B13" s="32">
        <v>4.880310006458477E-2</v>
      </c>
      <c r="C13" s="32">
        <v>5.5353732069960415E-3</v>
      </c>
      <c r="D13" s="32">
        <v>0</v>
      </c>
      <c r="E13" s="32">
        <v>0</v>
      </c>
      <c r="F13" s="32">
        <v>0.10943872184596048</v>
      </c>
      <c r="G13" s="32">
        <v>-8.7823730889166063E-3</v>
      </c>
      <c r="H13" s="32">
        <v>0</v>
      </c>
      <c r="I13" s="68">
        <v>0</v>
      </c>
      <c r="J13" s="46"/>
      <c r="K13" s="46"/>
      <c r="L13" s="47"/>
    </row>
    <row r="14" spans="1:12" ht="15" customHeight="1" x14ac:dyDescent="0.25">
      <c r="A14" s="69" t="s">
        <v>44</v>
      </c>
      <c r="B14" s="32">
        <v>-9.9778107162747931E-3</v>
      </c>
      <c r="C14" s="32">
        <v>6.9987291386917061E-3</v>
      </c>
      <c r="D14" s="32">
        <v>0</v>
      </c>
      <c r="E14" s="32">
        <v>0</v>
      </c>
      <c r="F14" s="32">
        <v>-4.616466781925177E-3</v>
      </c>
      <c r="G14" s="32">
        <v>4.7157668908928141E-3</v>
      </c>
      <c r="H14" s="32">
        <v>0</v>
      </c>
      <c r="I14" s="68">
        <v>0</v>
      </c>
      <c r="J14" s="46"/>
      <c r="K14" s="46"/>
      <c r="L14" s="47"/>
    </row>
    <row r="15" spans="1:12" ht="15" customHeight="1" x14ac:dyDescent="0.25">
      <c r="A15" s="69" t="s">
        <v>4</v>
      </c>
      <c r="B15" s="32">
        <v>6.5026577001636499E-2</v>
      </c>
      <c r="C15" s="32">
        <v>1.7665079461641753E-2</v>
      </c>
      <c r="D15" s="32">
        <v>0</v>
      </c>
      <c r="E15" s="32">
        <v>0</v>
      </c>
      <c r="F15" s="32">
        <v>8.9356740120760669E-3</v>
      </c>
      <c r="G15" s="32">
        <v>1.4922442581035478E-2</v>
      </c>
      <c r="H15" s="32">
        <v>0</v>
      </c>
      <c r="I15" s="68">
        <v>0</v>
      </c>
      <c r="J15" s="46"/>
      <c r="K15" s="64"/>
      <c r="L15" s="47"/>
    </row>
    <row r="16" spans="1:12" ht="15" customHeight="1" x14ac:dyDescent="0.25">
      <c r="A16" s="69" t="s">
        <v>3</v>
      </c>
      <c r="B16" s="32">
        <v>3.8496814056767636E-2</v>
      </c>
      <c r="C16" s="32">
        <v>1.3496961417063247E-2</v>
      </c>
      <c r="D16" s="32">
        <v>0</v>
      </c>
      <c r="E16" s="32">
        <v>0</v>
      </c>
      <c r="F16" s="32">
        <v>4.4920504700545427E-2</v>
      </c>
      <c r="G16" s="32">
        <v>4.2452814275013573E-3</v>
      </c>
      <c r="H16" s="32">
        <v>0</v>
      </c>
      <c r="I16" s="68">
        <v>0</v>
      </c>
      <c r="J16" s="46"/>
      <c r="K16" s="46"/>
      <c r="L16" s="47"/>
    </row>
    <row r="17" spans="1:12" ht="15" customHeight="1" x14ac:dyDescent="0.25">
      <c r="A17" s="69" t="s">
        <v>43</v>
      </c>
      <c r="B17" s="32">
        <v>6.0140254715461694E-3</v>
      </c>
      <c r="C17" s="32">
        <v>5.4175501234154932E-3</v>
      </c>
      <c r="D17" s="32">
        <v>0</v>
      </c>
      <c r="E17" s="32">
        <v>0</v>
      </c>
      <c r="F17" s="32">
        <v>7.8766950644528322E-2</v>
      </c>
      <c r="G17" s="32">
        <v>-1.6046817223727139E-3</v>
      </c>
      <c r="H17" s="32">
        <v>0</v>
      </c>
      <c r="I17" s="68">
        <v>0</v>
      </c>
      <c r="J17" s="46"/>
      <c r="K17" s="46"/>
      <c r="L17" s="47"/>
    </row>
    <row r="18" spans="1:12" ht="15" customHeight="1" x14ac:dyDescent="0.25">
      <c r="A18" s="69" t="s">
        <v>2</v>
      </c>
      <c r="B18" s="32">
        <v>3.5684891240446825E-2</v>
      </c>
      <c r="C18" s="32">
        <v>3.7604694889179502E-3</v>
      </c>
      <c r="D18" s="32">
        <v>0</v>
      </c>
      <c r="E18" s="32">
        <v>0</v>
      </c>
      <c r="F18" s="32">
        <v>2.6883795968050794E-2</v>
      </c>
      <c r="G18" s="32">
        <v>3.5211570690936167E-3</v>
      </c>
      <c r="H18" s="32">
        <v>0</v>
      </c>
      <c r="I18" s="68">
        <v>0</v>
      </c>
      <c r="J18" s="46"/>
      <c r="K18" s="46"/>
      <c r="L18" s="47"/>
    </row>
    <row r="19" spans="1:12" x14ac:dyDescent="0.25">
      <c r="A19" s="70" t="s">
        <v>1</v>
      </c>
      <c r="B19" s="32">
        <v>9.125656951743899E-2</v>
      </c>
      <c r="C19" s="32">
        <v>1.4109521460286212E-2</v>
      </c>
      <c r="D19" s="32">
        <v>0</v>
      </c>
      <c r="E19" s="32">
        <v>0</v>
      </c>
      <c r="F19" s="32">
        <v>9.3773876277258861E-2</v>
      </c>
      <c r="G19" s="32">
        <v>-1.7380722404043203E-2</v>
      </c>
      <c r="H19" s="32">
        <v>0</v>
      </c>
      <c r="I19" s="68">
        <v>0</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3.6692572653935329E-2</v>
      </c>
      <c r="C21" s="32">
        <v>8.1606907690126018E-3</v>
      </c>
      <c r="D21" s="32">
        <v>0</v>
      </c>
      <c r="E21" s="32">
        <v>0</v>
      </c>
      <c r="F21" s="32">
        <v>5.0303114342010513E-2</v>
      </c>
      <c r="G21" s="32">
        <v>1.6784892181198607E-3</v>
      </c>
      <c r="H21" s="32">
        <v>0</v>
      </c>
      <c r="I21" s="68">
        <v>0</v>
      </c>
      <c r="J21" s="46"/>
      <c r="K21" s="46"/>
      <c r="L21" s="46"/>
    </row>
    <row r="22" spans="1:12" x14ac:dyDescent="0.25">
      <c r="A22" s="69" t="s">
        <v>13</v>
      </c>
      <c r="B22" s="32">
        <v>1.8958677024990989E-2</v>
      </c>
      <c r="C22" s="32">
        <v>7.8364712388314661E-3</v>
      </c>
      <c r="D22" s="32">
        <v>0</v>
      </c>
      <c r="E22" s="32">
        <v>0</v>
      </c>
      <c r="F22" s="32">
        <v>4.128548913808916E-2</v>
      </c>
      <c r="G22" s="32">
        <v>1.6213644478524358E-4</v>
      </c>
      <c r="H22" s="32">
        <v>0</v>
      </c>
      <c r="I22" s="68">
        <v>0</v>
      </c>
      <c r="J22" s="46"/>
      <c r="K22" s="52" t="s">
        <v>12</v>
      </c>
      <c r="L22" s="46" t="s">
        <v>60</v>
      </c>
    </row>
    <row r="23" spans="1:12" x14ac:dyDescent="0.25">
      <c r="A23" s="70" t="s">
        <v>69</v>
      </c>
      <c r="B23" s="32">
        <v>-1.9061205313287477E-2</v>
      </c>
      <c r="C23" s="32">
        <v>-1.278363419721007E-2</v>
      </c>
      <c r="D23" s="32">
        <v>0</v>
      </c>
      <c r="E23" s="32">
        <v>0</v>
      </c>
      <c r="F23" s="32">
        <v>8.5641241751745367E-2</v>
      </c>
      <c r="G23" s="32">
        <v>-3.4748750037423726E-2</v>
      </c>
      <c r="H23" s="32">
        <v>0</v>
      </c>
      <c r="I23" s="68">
        <v>0</v>
      </c>
      <c r="J23" s="46"/>
      <c r="K23" s="49"/>
      <c r="L23" s="46" t="s">
        <v>9</v>
      </c>
    </row>
    <row r="24" spans="1:12" x14ac:dyDescent="0.25">
      <c r="A24" s="69" t="s">
        <v>46</v>
      </c>
      <c r="B24" s="32">
        <v>3.8884089726293203E-2</v>
      </c>
      <c r="C24" s="32">
        <v>8.9571860549411131E-3</v>
      </c>
      <c r="D24" s="32">
        <v>0</v>
      </c>
      <c r="E24" s="32">
        <v>0</v>
      </c>
      <c r="F24" s="32">
        <v>5.4226350241597387E-2</v>
      </c>
      <c r="G24" s="32">
        <v>-5.4906562233482115E-3</v>
      </c>
      <c r="H24" s="32">
        <v>0</v>
      </c>
      <c r="I24" s="68">
        <v>0</v>
      </c>
      <c r="J24" s="46"/>
      <c r="K24" s="46" t="s">
        <v>69</v>
      </c>
      <c r="L24" s="47">
        <v>99.36</v>
      </c>
    </row>
    <row r="25" spans="1:12" x14ac:dyDescent="0.25">
      <c r="A25" s="69" t="s">
        <v>47</v>
      </c>
      <c r="B25" s="32">
        <v>4.7457113005965557E-2</v>
      </c>
      <c r="C25" s="32">
        <v>9.7391916183156013E-3</v>
      </c>
      <c r="D25" s="32">
        <v>0</v>
      </c>
      <c r="E25" s="32">
        <v>0</v>
      </c>
      <c r="F25" s="32">
        <v>6.363237015813672E-2</v>
      </c>
      <c r="G25" s="32">
        <v>-1.9302423308630301E-3</v>
      </c>
      <c r="H25" s="32">
        <v>0</v>
      </c>
      <c r="I25" s="68">
        <v>0</v>
      </c>
      <c r="J25" s="46"/>
      <c r="K25" s="46" t="s">
        <v>46</v>
      </c>
      <c r="L25" s="47">
        <v>102.97</v>
      </c>
    </row>
    <row r="26" spans="1:12" x14ac:dyDescent="0.25">
      <c r="A26" s="69" t="s">
        <v>48</v>
      </c>
      <c r="B26" s="32">
        <v>1.8657114674490494E-2</v>
      </c>
      <c r="C26" s="32">
        <v>6.4598851611372687E-3</v>
      </c>
      <c r="D26" s="32">
        <v>0</v>
      </c>
      <c r="E26" s="32">
        <v>0</v>
      </c>
      <c r="F26" s="32">
        <v>3.6904141522568157E-2</v>
      </c>
      <c r="G26" s="32">
        <v>3.7335087083349983E-3</v>
      </c>
      <c r="H26" s="32">
        <v>0</v>
      </c>
      <c r="I26" s="68">
        <v>0</v>
      </c>
      <c r="J26" s="46"/>
      <c r="K26" s="46" t="s">
        <v>47</v>
      </c>
      <c r="L26" s="47">
        <v>103.74</v>
      </c>
    </row>
    <row r="27" spans="1:12" ht="17.25" customHeight="1" x14ac:dyDescent="0.25">
      <c r="A27" s="69" t="s">
        <v>49</v>
      </c>
      <c r="B27" s="32">
        <v>1.5523983891096993E-2</v>
      </c>
      <c r="C27" s="32">
        <v>5.6935982882453384E-3</v>
      </c>
      <c r="D27" s="32">
        <v>0</v>
      </c>
      <c r="E27" s="32">
        <v>0</v>
      </c>
      <c r="F27" s="32">
        <v>3.5464379047532635E-2</v>
      </c>
      <c r="G27" s="32">
        <v>1.6142612463125872E-3</v>
      </c>
      <c r="H27" s="32">
        <v>0</v>
      </c>
      <c r="I27" s="68">
        <v>0</v>
      </c>
      <c r="J27" s="59"/>
      <c r="K27" s="50" t="s">
        <v>48</v>
      </c>
      <c r="L27" s="47">
        <v>101.21</v>
      </c>
    </row>
    <row r="28" spans="1:12" x14ac:dyDescent="0.25">
      <c r="A28" s="69" t="s">
        <v>50</v>
      </c>
      <c r="B28" s="32">
        <v>5.0659903069466772E-2</v>
      </c>
      <c r="C28" s="32">
        <v>1.2953234396082092E-2</v>
      </c>
      <c r="D28" s="32">
        <v>0</v>
      </c>
      <c r="E28" s="32">
        <v>0</v>
      </c>
      <c r="F28" s="32">
        <v>7.638452960600417E-2</v>
      </c>
      <c r="G28" s="32">
        <v>4.2350410580414E-3</v>
      </c>
      <c r="H28" s="32">
        <v>0</v>
      </c>
      <c r="I28" s="68">
        <v>0</v>
      </c>
      <c r="J28" s="54"/>
      <c r="K28" s="41" t="s">
        <v>49</v>
      </c>
      <c r="L28" s="47">
        <v>100.98</v>
      </c>
    </row>
    <row r="29" spans="1:12" ht="15.75" thickBot="1" x14ac:dyDescent="0.3">
      <c r="A29" s="71" t="s">
        <v>51</v>
      </c>
      <c r="B29" s="72">
        <v>4.4199123807237672E-2</v>
      </c>
      <c r="C29" s="72">
        <v>1.7133948191289994E-2</v>
      </c>
      <c r="D29" s="72">
        <v>0</v>
      </c>
      <c r="E29" s="72">
        <v>0</v>
      </c>
      <c r="F29" s="72">
        <v>5.976887297327993E-2</v>
      </c>
      <c r="G29" s="72">
        <v>3.3465553253868574E-3</v>
      </c>
      <c r="H29" s="72">
        <v>0</v>
      </c>
      <c r="I29" s="73">
        <v>0</v>
      </c>
      <c r="J29" s="54"/>
      <c r="K29" s="41" t="s">
        <v>50</v>
      </c>
      <c r="L29" s="47">
        <v>103.72</v>
      </c>
    </row>
    <row r="30" spans="1:12" ht="39" customHeight="1" x14ac:dyDescent="0.25">
      <c r="A30" s="97" t="s">
        <v>71</v>
      </c>
      <c r="B30" s="97"/>
      <c r="C30" s="97"/>
      <c r="D30" s="97"/>
      <c r="E30" s="97"/>
      <c r="F30" s="97"/>
      <c r="G30" s="97"/>
      <c r="H30" s="97"/>
      <c r="I30" s="97"/>
      <c r="J30" s="54"/>
      <c r="K30" s="41" t="s">
        <v>51</v>
      </c>
      <c r="L30" s="47">
        <v>102.66</v>
      </c>
    </row>
    <row r="31" spans="1:12"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Health care and social assistance</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98.09</v>
      </c>
    </row>
    <row r="34" spans="1:12" x14ac:dyDescent="0.25">
      <c r="F34" s="23"/>
      <c r="G34" s="23"/>
      <c r="H34" s="23"/>
      <c r="I34" s="23"/>
      <c r="K34" s="46" t="s">
        <v>46</v>
      </c>
      <c r="L34" s="47">
        <v>103.89</v>
      </c>
    </row>
    <row r="35" spans="1:12" x14ac:dyDescent="0.25">
      <c r="B35" s="23"/>
      <c r="C35" s="23"/>
      <c r="D35" s="23"/>
      <c r="E35" s="23"/>
      <c r="F35" s="23"/>
      <c r="G35" s="23"/>
      <c r="H35" s="23"/>
      <c r="I35" s="23"/>
      <c r="K35" s="46" t="s">
        <v>47</v>
      </c>
      <c r="L35" s="47">
        <v>104.75</v>
      </c>
    </row>
    <row r="36" spans="1:12" x14ac:dyDescent="0.25">
      <c r="A36" s="23"/>
      <c r="B36" s="23"/>
      <c r="C36" s="23"/>
      <c r="D36" s="23"/>
      <c r="E36" s="23"/>
      <c r="F36" s="23"/>
      <c r="G36" s="23"/>
      <c r="H36" s="23"/>
      <c r="I36" s="23"/>
      <c r="K36" s="50" t="s">
        <v>48</v>
      </c>
      <c r="L36" s="47">
        <v>101.87</v>
      </c>
    </row>
    <row r="37" spans="1:12" x14ac:dyDescent="0.25">
      <c r="A37" s="23"/>
      <c r="B37" s="23"/>
      <c r="C37" s="23"/>
      <c r="D37" s="23"/>
      <c r="E37" s="23"/>
      <c r="F37" s="23"/>
      <c r="G37" s="23"/>
      <c r="H37" s="23"/>
      <c r="I37" s="23"/>
      <c r="K37" s="41" t="s">
        <v>49</v>
      </c>
      <c r="L37" s="47">
        <v>101.55</v>
      </c>
    </row>
    <row r="38" spans="1:12" x14ac:dyDescent="0.25">
      <c r="A38" s="23"/>
      <c r="B38" s="23"/>
      <c r="C38" s="23"/>
      <c r="D38" s="23"/>
      <c r="E38" s="23"/>
      <c r="F38" s="23"/>
      <c r="G38" s="23"/>
      <c r="H38" s="23"/>
      <c r="I38" s="23"/>
      <c r="K38" s="41" t="s">
        <v>50</v>
      </c>
      <c r="L38" s="47">
        <v>105.07</v>
      </c>
    </row>
    <row r="39" spans="1:12" x14ac:dyDescent="0.25">
      <c r="A39" s="23"/>
      <c r="B39" s="23"/>
      <c r="C39" s="23"/>
      <c r="D39" s="23"/>
      <c r="E39" s="23"/>
      <c r="F39" s="23"/>
      <c r="G39" s="23"/>
      <c r="H39" s="23"/>
      <c r="I39" s="23"/>
      <c r="K39" s="41" t="s">
        <v>51</v>
      </c>
      <c r="L39" s="47">
        <v>104.42</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98.09</v>
      </c>
    </row>
    <row r="43" spans="1:12" x14ac:dyDescent="0.25">
      <c r="K43" s="46" t="s">
        <v>46</v>
      </c>
      <c r="L43" s="47">
        <v>103.89</v>
      </c>
    </row>
    <row r="44" spans="1:12" x14ac:dyDescent="0.25">
      <c r="B44" s="29"/>
      <c r="C44" s="29"/>
      <c r="D44" s="29"/>
      <c r="E44" s="29"/>
      <c r="F44" s="29"/>
      <c r="G44" s="29"/>
      <c r="H44" s="29"/>
      <c r="I44" s="29"/>
      <c r="J44" s="54"/>
      <c r="K44" s="46" t="s">
        <v>47</v>
      </c>
      <c r="L44" s="47">
        <v>104.75</v>
      </c>
    </row>
    <row r="45" spans="1:12" ht="15.4" customHeight="1" x14ac:dyDescent="0.25">
      <c r="A45" s="26" t="str">
        <f>"Indexed number of payroll jobs in "&amp;$L$1&amp;" each week by age group"</f>
        <v>Indexed number of payroll jobs in Health care and social assistance each week by age group</v>
      </c>
      <c r="B45" s="29"/>
      <c r="C45" s="29"/>
      <c r="D45" s="29"/>
      <c r="E45" s="29"/>
      <c r="F45" s="29"/>
      <c r="G45" s="29"/>
      <c r="H45" s="29"/>
      <c r="I45" s="29"/>
      <c r="J45" s="54"/>
      <c r="K45" s="50" t="s">
        <v>48</v>
      </c>
      <c r="L45" s="47">
        <v>101.87</v>
      </c>
    </row>
    <row r="46" spans="1:12" ht="15.4" customHeight="1" x14ac:dyDescent="0.25">
      <c r="B46" s="29"/>
      <c r="C46" s="29"/>
      <c r="D46" s="29"/>
      <c r="E46" s="29"/>
      <c r="F46" s="29"/>
      <c r="G46" s="29"/>
      <c r="H46" s="29"/>
      <c r="I46" s="29"/>
      <c r="J46" s="54"/>
      <c r="K46" s="41" t="s">
        <v>49</v>
      </c>
      <c r="L46" s="47">
        <v>101.55</v>
      </c>
    </row>
    <row r="47" spans="1:12" ht="15.4" customHeight="1" x14ac:dyDescent="0.25">
      <c r="B47" s="29"/>
      <c r="C47" s="29"/>
      <c r="D47" s="29"/>
      <c r="E47" s="29"/>
      <c r="F47" s="29"/>
      <c r="G47" s="29"/>
      <c r="H47" s="29"/>
      <c r="I47" s="29"/>
      <c r="J47" s="54"/>
      <c r="K47" s="41" t="s">
        <v>50</v>
      </c>
      <c r="L47" s="47">
        <v>105.07</v>
      </c>
    </row>
    <row r="48" spans="1:12" ht="15.4" customHeight="1" x14ac:dyDescent="0.25">
      <c r="B48" s="29"/>
      <c r="C48" s="29"/>
      <c r="D48" s="29"/>
      <c r="E48" s="29"/>
      <c r="F48" s="29"/>
      <c r="G48" s="29"/>
      <c r="H48" s="29"/>
      <c r="I48" s="29"/>
      <c r="J48" s="54"/>
      <c r="K48" s="41" t="s">
        <v>51</v>
      </c>
      <c r="L48" s="47">
        <v>104.42</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103.61</v>
      </c>
    </row>
    <row r="54" spans="1:12" ht="15.4" customHeight="1" x14ac:dyDescent="0.25">
      <c r="B54" s="28"/>
      <c r="C54" s="28"/>
      <c r="D54" s="28"/>
      <c r="E54" s="28"/>
      <c r="F54" s="28"/>
      <c r="G54" s="28"/>
      <c r="H54" s="28"/>
      <c r="I54" s="28"/>
      <c r="J54" s="54"/>
      <c r="K54" s="46" t="s">
        <v>5</v>
      </c>
      <c r="L54" s="47">
        <v>105.51</v>
      </c>
    </row>
    <row r="55" spans="1:12" ht="15.4" customHeight="1" x14ac:dyDescent="0.25">
      <c r="B55" s="4"/>
      <c r="C55" s="4"/>
      <c r="D55" s="5"/>
      <c r="E55" s="2"/>
      <c r="F55" s="28"/>
      <c r="G55" s="28"/>
      <c r="H55" s="28"/>
      <c r="I55" s="28"/>
      <c r="J55" s="54"/>
      <c r="K55" s="46" t="s">
        <v>44</v>
      </c>
      <c r="L55" s="47">
        <v>98.67</v>
      </c>
    </row>
    <row r="56" spans="1:12" ht="15.4" customHeight="1" x14ac:dyDescent="0.25">
      <c r="B56" s="4"/>
      <c r="C56" s="4"/>
      <c r="D56" s="5"/>
      <c r="E56" s="2"/>
      <c r="F56" s="28"/>
      <c r="G56" s="28"/>
      <c r="H56" s="28"/>
      <c r="I56" s="28"/>
      <c r="J56" s="54"/>
      <c r="K56" s="50" t="s">
        <v>4</v>
      </c>
      <c r="L56" s="47">
        <v>105.17</v>
      </c>
    </row>
    <row r="57" spans="1:12" ht="15.4" customHeight="1" x14ac:dyDescent="0.25">
      <c r="A57" s="4"/>
      <c r="B57" s="4"/>
      <c r="C57" s="4"/>
      <c r="D57" s="5"/>
      <c r="E57" s="2"/>
      <c r="F57" s="28"/>
      <c r="G57" s="28"/>
      <c r="H57" s="28"/>
      <c r="I57" s="28"/>
      <c r="J57" s="54"/>
      <c r="K57" s="41" t="s">
        <v>3</v>
      </c>
      <c r="L57" s="47">
        <v>101.06</v>
      </c>
    </row>
    <row r="58" spans="1:12" ht="15.4" customHeight="1" x14ac:dyDescent="0.25">
      <c r="B58" s="29"/>
      <c r="C58" s="29"/>
      <c r="D58" s="29"/>
      <c r="E58" s="29"/>
      <c r="F58" s="28"/>
      <c r="G58" s="28"/>
      <c r="H58" s="28"/>
      <c r="I58" s="28"/>
      <c r="J58" s="54"/>
      <c r="K58" s="41" t="s">
        <v>43</v>
      </c>
      <c r="L58" s="47">
        <v>100.36</v>
      </c>
    </row>
    <row r="59" spans="1:12" ht="15.4" customHeight="1" x14ac:dyDescent="0.25">
      <c r="K59" s="41" t="s">
        <v>2</v>
      </c>
      <c r="L59" s="47">
        <v>105.66</v>
      </c>
    </row>
    <row r="60" spans="1:12" ht="15.4" customHeight="1" x14ac:dyDescent="0.25">
      <c r="A60" s="26" t="str">
        <f>"Indexed number of payroll jobs held by men in "&amp;$L$1&amp;" each week by State and Territory"</f>
        <v>Indexed number of payroll jobs held by men in Health care and social assistance each week by State and Territory</v>
      </c>
      <c r="K60" s="41" t="s">
        <v>1</v>
      </c>
      <c r="L60" s="47">
        <v>108.79</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104.1</v>
      </c>
    </row>
    <row r="63" spans="1:12" ht="15.4" customHeight="1" x14ac:dyDescent="0.25">
      <c r="B63" s="4"/>
      <c r="C63" s="4"/>
      <c r="D63" s="4"/>
      <c r="E63" s="4"/>
      <c r="F63" s="28"/>
      <c r="G63" s="28"/>
      <c r="H63" s="28"/>
      <c r="I63" s="28"/>
      <c r="J63" s="54"/>
      <c r="K63" s="46" t="s">
        <v>5</v>
      </c>
      <c r="L63" s="47">
        <v>106.5</v>
      </c>
    </row>
    <row r="64" spans="1:12" ht="15.4" customHeight="1" x14ac:dyDescent="0.25">
      <c r="B64" s="4"/>
      <c r="C64" s="4"/>
      <c r="D64" s="3"/>
      <c r="E64" s="2"/>
      <c r="F64" s="28"/>
      <c r="G64" s="28"/>
      <c r="H64" s="28"/>
      <c r="I64" s="28"/>
      <c r="J64" s="54"/>
      <c r="K64" s="46" t="s">
        <v>44</v>
      </c>
      <c r="L64" s="47">
        <v>99.15</v>
      </c>
    </row>
    <row r="65" spans="1:12" ht="15.4" customHeight="1" x14ac:dyDescent="0.25">
      <c r="B65" s="4"/>
      <c r="C65" s="4"/>
      <c r="D65" s="3"/>
      <c r="E65" s="2"/>
      <c r="F65" s="28"/>
      <c r="G65" s="28"/>
      <c r="H65" s="28"/>
      <c r="I65" s="28"/>
      <c r="J65" s="54"/>
      <c r="K65" s="50" t="s">
        <v>4</v>
      </c>
      <c r="L65" s="47">
        <v>107.03</v>
      </c>
    </row>
    <row r="66" spans="1:12" ht="15.4" customHeight="1" x14ac:dyDescent="0.25">
      <c r="B66" s="4"/>
      <c r="C66" s="4"/>
      <c r="D66" s="3"/>
      <c r="E66" s="2"/>
      <c r="F66" s="28"/>
      <c r="G66" s="28"/>
      <c r="H66" s="28"/>
      <c r="I66" s="28"/>
      <c r="J66" s="54"/>
      <c r="K66" s="41" t="s">
        <v>3</v>
      </c>
      <c r="L66" s="47">
        <v>102.91</v>
      </c>
    </row>
    <row r="67" spans="1:12" ht="15.4" customHeight="1" x14ac:dyDescent="0.25">
      <c r="B67" s="28"/>
      <c r="C67" s="28"/>
      <c r="D67" s="28"/>
      <c r="E67" s="28"/>
      <c r="F67" s="28"/>
      <c r="G67" s="28"/>
      <c r="H67" s="28"/>
      <c r="I67" s="28"/>
      <c r="J67" s="54"/>
      <c r="K67" s="41" t="s">
        <v>43</v>
      </c>
      <c r="L67" s="47">
        <v>100.9</v>
      </c>
    </row>
    <row r="68" spans="1:12" ht="15.4" customHeight="1" x14ac:dyDescent="0.25">
      <c r="A68" s="28"/>
      <c r="B68" s="28"/>
      <c r="C68" s="28"/>
      <c r="D68" s="28"/>
      <c r="E68" s="28"/>
      <c r="F68" s="28"/>
      <c r="G68" s="28"/>
      <c r="H68" s="28"/>
      <c r="I68" s="28"/>
      <c r="J68" s="54"/>
      <c r="K68" s="41" t="s">
        <v>2</v>
      </c>
      <c r="L68" s="47">
        <v>105.66</v>
      </c>
    </row>
    <row r="69" spans="1:12" ht="15.4" customHeight="1" x14ac:dyDescent="0.25">
      <c r="A69" s="28"/>
      <c r="B69" s="27"/>
      <c r="C69" s="27"/>
      <c r="D69" s="27"/>
      <c r="E69" s="27"/>
      <c r="F69" s="27"/>
      <c r="G69" s="27"/>
      <c r="H69" s="27"/>
      <c r="I69" s="27"/>
      <c r="J69" s="63"/>
      <c r="K69" s="41" t="s">
        <v>1</v>
      </c>
      <c r="L69" s="47">
        <v>110.2</v>
      </c>
    </row>
    <row r="70" spans="1:12" ht="15.4" customHeight="1" x14ac:dyDescent="0.25">
      <c r="K70" s="43"/>
      <c r="L70" s="47" t="s">
        <v>7</v>
      </c>
    </row>
    <row r="71" spans="1:12" ht="15.4" customHeight="1" x14ac:dyDescent="0.25">
      <c r="K71" s="46" t="s">
        <v>6</v>
      </c>
      <c r="L71" s="47">
        <v>104.1</v>
      </c>
    </row>
    <row r="72" spans="1:12" ht="15.4" customHeight="1" x14ac:dyDescent="0.25">
      <c r="K72" s="46" t="s">
        <v>5</v>
      </c>
      <c r="L72" s="47">
        <v>106.5</v>
      </c>
    </row>
    <row r="73" spans="1:12" ht="15.4" customHeight="1" x14ac:dyDescent="0.25">
      <c r="K73" s="46" t="s">
        <v>44</v>
      </c>
      <c r="L73" s="47">
        <v>99.15</v>
      </c>
    </row>
    <row r="74" spans="1:12" ht="15.4" customHeight="1" x14ac:dyDescent="0.25">
      <c r="K74" s="50" t="s">
        <v>4</v>
      </c>
      <c r="L74" s="47">
        <v>107.03</v>
      </c>
    </row>
    <row r="75" spans="1:12" ht="15.4" customHeight="1" x14ac:dyDescent="0.25">
      <c r="A75" s="26" t="str">
        <f>"Indexed number of payroll jobs held by women in "&amp;$L$1&amp;" each week by State and Territory"</f>
        <v>Indexed number of payroll jobs held by women in Health care and social assistance each week by State and Territory</v>
      </c>
      <c r="K75" s="41" t="s">
        <v>3</v>
      </c>
      <c r="L75" s="47">
        <v>102.91</v>
      </c>
    </row>
    <row r="76" spans="1:12" ht="15.4" customHeight="1" x14ac:dyDescent="0.25">
      <c r="K76" s="41" t="s">
        <v>43</v>
      </c>
      <c r="L76" s="47">
        <v>100.9</v>
      </c>
    </row>
    <row r="77" spans="1:12" ht="15.4" customHeight="1" x14ac:dyDescent="0.25">
      <c r="B77" s="4"/>
      <c r="C77" s="4"/>
      <c r="D77" s="4"/>
      <c r="E77" s="4"/>
      <c r="F77" s="28"/>
      <c r="G77" s="28"/>
      <c r="H77" s="28"/>
      <c r="I77" s="28"/>
      <c r="J77" s="54"/>
      <c r="K77" s="41" t="s">
        <v>2</v>
      </c>
      <c r="L77" s="47">
        <v>105.66</v>
      </c>
    </row>
    <row r="78" spans="1:12" ht="15.4" customHeight="1" x14ac:dyDescent="0.25">
      <c r="B78" s="4"/>
      <c r="C78" s="4"/>
      <c r="D78" s="4"/>
      <c r="E78" s="4"/>
      <c r="F78" s="28"/>
      <c r="G78" s="28"/>
      <c r="H78" s="28"/>
      <c r="I78" s="28"/>
      <c r="J78" s="54"/>
      <c r="K78" s="41" t="s">
        <v>1</v>
      </c>
      <c r="L78" s="47">
        <v>110.2</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101.17</v>
      </c>
    </row>
    <row r="83" spans="1:12" ht="15.4" customHeight="1" x14ac:dyDescent="0.25">
      <c r="B83" s="28"/>
      <c r="C83" s="28"/>
      <c r="D83" s="28"/>
      <c r="E83" s="28"/>
      <c r="F83" s="28"/>
      <c r="G83" s="28"/>
      <c r="H83" s="28"/>
      <c r="I83" s="28"/>
      <c r="J83" s="54"/>
      <c r="K83" s="46" t="s">
        <v>5</v>
      </c>
      <c r="L83" s="47">
        <v>103.14</v>
      </c>
    </row>
    <row r="84" spans="1:12" ht="15.4" customHeight="1" x14ac:dyDescent="0.25">
      <c r="A84" s="28"/>
      <c r="B84" s="27"/>
      <c r="C84" s="27"/>
      <c r="D84" s="27"/>
      <c r="E84" s="27"/>
      <c r="F84" s="27"/>
      <c r="G84" s="27"/>
      <c r="H84" s="27"/>
      <c r="I84" s="27"/>
      <c r="J84" s="63"/>
      <c r="K84" s="46" t="s">
        <v>44</v>
      </c>
      <c r="L84" s="47">
        <v>97.42</v>
      </c>
    </row>
    <row r="85" spans="1:12" ht="15.4" customHeight="1" x14ac:dyDescent="0.25">
      <c r="K85" s="50" t="s">
        <v>4</v>
      </c>
      <c r="L85" s="47">
        <v>104.31</v>
      </c>
    </row>
    <row r="86" spans="1:12" ht="15.4" customHeight="1" x14ac:dyDescent="0.25">
      <c r="K86" s="41" t="s">
        <v>3</v>
      </c>
      <c r="L86" s="47">
        <v>101.92</v>
      </c>
    </row>
    <row r="87" spans="1:12" ht="15.4" customHeight="1" x14ac:dyDescent="0.25">
      <c r="K87" s="41" t="s">
        <v>43</v>
      </c>
      <c r="L87" s="47">
        <v>99.8</v>
      </c>
    </row>
    <row r="88" spans="1:12" ht="15.4" customHeight="1" x14ac:dyDescent="0.25">
      <c r="K88" s="41" t="s">
        <v>2</v>
      </c>
      <c r="L88" s="47">
        <v>100.61</v>
      </c>
    </row>
    <row r="89" spans="1:12" ht="15.4" customHeight="1" x14ac:dyDescent="0.25">
      <c r="K89" s="41" t="s">
        <v>1</v>
      </c>
      <c r="L89" s="47">
        <v>105.11</v>
      </c>
    </row>
    <row r="90" spans="1:12" ht="15.4" customHeight="1" x14ac:dyDescent="0.25">
      <c r="K90" s="49"/>
      <c r="L90" s="47" t="s">
        <v>8</v>
      </c>
    </row>
    <row r="91" spans="1:12" ht="15" customHeight="1" x14ac:dyDescent="0.25">
      <c r="K91" s="46" t="s">
        <v>6</v>
      </c>
      <c r="L91" s="47">
        <v>101.96</v>
      </c>
    </row>
    <row r="92" spans="1:12" ht="15" customHeight="1" x14ac:dyDescent="0.25">
      <c r="K92" s="46" t="s">
        <v>5</v>
      </c>
      <c r="L92" s="47">
        <v>103.55</v>
      </c>
    </row>
    <row r="93" spans="1:12" ht="15" customHeight="1" x14ac:dyDescent="0.25">
      <c r="A93" s="26"/>
      <c r="K93" s="46" t="s">
        <v>44</v>
      </c>
      <c r="L93" s="47">
        <v>98.15</v>
      </c>
    </row>
    <row r="94" spans="1:12" ht="15" customHeight="1" x14ac:dyDescent="0.25">
      <c r="K94" s="50" t="s">
        <v>4</v>
      </c>
      <c r="L94" s="47">
        <v>106.16</v>
      </c>
    </row>
    <row r="95" spans="1:12" ht="15" customHeight="1" x14ac:dyDescent="0.25">
      <c r="K95" s="41" t="s">
        <v>3</v>
      </c>
      <c r="L95" s="47">
        <v>103.16</v>
      </c>
    </row>
    <row r="96" spans="1:12" ht="15" customHeight="1" x14ac:dyDescent="0.25">
      <c r="K96" s="41" t="s">
        <v>43</v>
      </c>
      <c r="L96" s="47">
        <v>100.34</v>
      </c>
    </row>
    <row r="97" spans="1:12" ht="15" customHeight="1" x14ac:dyDescent="0.25">
      <c r="K97" s="41" t="s">
        <v>2</v>
      </c>
      <c r="L97" s="47">
        <v>101.07</v>
      </c>
    </row>
    <row r="98" spans="1:12" ht="15" customHeight="1" x14ac:dyDescent="0.25">
      <c r="K98" s="41" t="s">
        <v>1</v>
      </c>
      <c r="L98" s="47">
        <v>106.54</v>
      </c>
    </row>
    <row r="99" spans="1:12" ht="15" customHeight="1" x14ac:dyDescent="0.25">
      <c r="K99" s="43"/>
      <c r="L99" s="47" t="s">
        <v>7</v>
      </c>
    </row>
    <row r="100" spans="1:12" ht="15" customHeight="1" x14ac:dyDescent="0.25">
      <c r="A100" s="25"/>
      <c r="B100" s="24"/>
      <c r="K100" s="46" t="s">
        <v>6</v>
      </c>
      <c r="L100" s="47">
        <v>101.96</v>
      </c>
    </row>
    <row r="101" spans="1:12" x14ac:dyDescent="0.25">
      <c r="A101" s="25"/>
      <c r="B101" s="24"/>
      <c r="K101" s="46" t="s">
        <v>5</v>
      </c>
      <c r="L101" s="47">
        <v>103.55</v>
      </c>
    </row>
    <row r="102" spans="1:12" x14ac:dyDescent="0.25">
      <c r="A102" s="25"/>
      <c r="B102" s="24"/>
      <c r="K102" s="46" t="s">
        <v>44</v>
      </c>
      <c r="L102" s="47">
        <v>98.15</v>
      </c>
    </row>
    <row r="103" spans="1:12" x14ac:dyDescent="0.25">
      <c r="A103" s="25"/>
      <c r="B103" s="24"/>
      <c r="K103" s="50" t="s">
        <v>4</v>
      </c>
      <c r="L103" s="47">
        <v>106.16</v>
      </c>
    </row>
    <row r="104" spans="1:12" x14ac:dyDescent="0.25">
      <c r="A104" s="25"/>
      <c r="B104" s="24"/>
      <c r="K104" s="41" t="s">
        <v>3</v>
      </c>
      <c r="L104" s="47">
        <v>103.16</v>
      </c>
    </row>
    <row r="105" spans="1:12" x14ac:dyDescent="0.25">
      <c r="A105" s="25"/>
      <c r="B105" s="24"/>
      <c r="K105" s="41" t="s">
        <v>43</v>
      </c>
      <c r="L105" s="47">
        <v>100.34</v>
      </c>
    </row>
    <row r="106" spans="1:12" x14ac:dyDescent="0.25">
      <c r="A106" s="25"/>
      <c r="B106" s="24"/>
      <c r="K106" s="41" t="s">
        <v>2</v>
      </c>
      <c r="L106" s="47">
        <v>101.07</v>
      </c>
    </row>
    <row r="107" spans="1:12" x14ac:dyDescent="0.25">
      <c r="A107" s="25"/>
      <c r="B107" s="24"/>
      <c r="K107" s="41" t="s">
        <v>1</v>
      </c>
      <c r="L107" s="47">
        <v>106.54</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99.571799999999996</v>
      </c>
    </row>
    <row r="112" spans="1:12" x14ac:dyDescent="0.25">
      <c r="K112" s="74">
        <v>43918</v>
      </c>
      <c r="L112" s="47">
        <v>98.030600000000007</v>
      </c>
    </row>
    <row r="113" spans="11:12" x14ac:dyDescent="0.25">
      <c r="K113" s="74">
        <v>43925</v>
      </c>
      <c r="L113" s="47">
        <v>96.371700000000004</v>
      </c>
    </row>
    <row r="114" spans="11:12" x14ac:dyDescent="0.25">
      <c r="K114" s="74">
        <v>43932</v>
      </c>
      <c r="L114" s="47">
        <v>95.435000000000002</v>
      </c>
    </row>
    <row r="115" spans="11:12" x14ac:dyDescent="0.25">
      <c r="K115" s="74">
        <v>43939</v>
      </c>
      <c r="L115" s="47">
        <v>95.3142</v>
      </c>
    </row>
    <row r="116" spans="11:12" x14ac:dyDescent="0.25">
      <c r="K116" s="74">
        <v>43946</v>
      </c>
      <c r="L116" s="47">
        <v>95.929699999999997</v>
      </c>
    </row>
    <row r="117" spans="11:12" x14ac:dyDescent="0.25">
      <c r="K117" s="74">
        <v>43953</v>
      </c>
      <c r="L117" s="47">
        <v>96.520099999999999</v>
      </c>
    </row>
    <row r="118" spans="11:12" x14ac:dyDescent="0.25">
      <c r="K118" s="74">
        <v>43960</v>
      </c>
      <c r="L118" s="47">
        <v>97.291200000000003</v>
      </c>
    </row>
    <row r="119" spans="11:12" x14ac:dyDescent="0.25">
      <c r="K119" s="74">
        <v>43967</v>
      </c>
      <c r="L119" s="47">
        <v>97.482799999999997</v>
      </c>
    </row>
    <row r="120" spans="11:12" x14ac:dyDescent="0.25">
      <c r="K120" s="74">
        <v>43974</v>
      </c>
      <c r="L120" s="47">
        <v>97.966399999999993</v>
      </c>
    </row>
    <row r="121" spans="11:12" x14ac:dyDescent="0.25">
      <c r="K121" s="74">
        <v>43981</v>
      </c>
      <c r="L121" s="47">
        <v>98.782700000000006</v>
      </c>
    </row>
    <row r="122" spans="11:12" x14ac:dyDescent="0.25">
      <c r="K122" s="74">
        <v>43988</v>
      </c>
      <c r="L122" s="47">
        <v>99.854799999999997</v>
      </c>
    </row>
    <row r="123" spans="11:12" x14ac:dyDescent="0.25">
      <c r="K123" s="74">
        <v>43995</v>
      </c>
      <c r="L123" s="47">
        <v>100.7109</v>
      </c>
    </row>
    <row r="124" spans="11:12" x14ac:dyDescent="0.25">
      <c r="K124" s="74">
        <v>44002</v>
      </c>
      <c r="L124" s="47">
        <v>100.6489</v>
      </c>
    </row>
    <row r="125" spans="11:12" x14ac:dyDescent="0.25">
      <c r="K125" s="74">
        <v>44009</v>
      </c>
      <c r="L125" s="47">
        <v>100.7055</v>
      </c>
    </row>
    <row r="126" spans="11:12" x14ac:dyDescent="0.25">
      <c r="K126" s="74">
        <v>44016</v>
      </c>
      <c r="L126" s="47">
        <v>101.17789999999999</v>
      </c>
    </row>
    <row r="127" spans="11:12" x14ac:dyDescent="0.25">
      <c r="K127" s="74">
        <v>44023</v>
      </c>
      <c r="L127" s="47">
        <v>101.7861</v>
      </c>
    </row>
    <row r="128" spans="11:12" x14ac:dyDescent="0.25">
      <c r="K128" s="74">
        <v>44030</v>
      </c>
      <c r="L128" s="47">
        <v>102.1353</v>
      </c>
    </row>
    <row r="129" spans="1:12" x14ac:dyDescent="0.25">
      <c r="K129" s="74">
        <v>44037</v>
      </c>
      <c r="L129" s="47">
        <v>101.9644</v>
      </c>
    </row>
    <row r="130" spans="1:12" x14ac:dyDescent="0.25">
      <c r="K130" s="74">
        <v>44044</v>
      </c>
      <c r="L130" s="47">
        <v>101.96040000000001</v>
      </c>
    </row>
    <row r="131" spans="1:12" x14ac:dyDescent="0.25">
      <c r="K131" s="74">
        <v>44051</v>
      </c>
      <c r="L131" s="47">
        <v>101.9329</v>
      </c>
    </row>
    <row r="132" spans="1:12" x14ac:dyDescent="0.25">
      <c r="K132" s="74">
        <v>44058</v>
      </c>
      <c r="L132" s="47">
        <v>101.447</v>
      </c>
    </row>
    <row r="133" spans="1:12" x14ac:dyDescent="0.25">
      <c r="K133" s="74">
        <v>44065</v>
      </c>
      <c r="L133" s="47">
        <v>101.5308</v>
      </c>
    </row>
    <row r="134" spans="1:12" x14ac:dyDescent="0.25">
      <c r="K134" s="74">
        <v>44072</v>
      </c>
      <c r="L134" s="47">
        <v>101.8233</v>
      </c>
    </row>
    <row r="135" spans="1:12" x14ac:dyDescent="0.25">
      <c r="K135" s="74">
        <v>44079</v>
      </c>
      <c r="L135" s="47">
        <v>102.113</v>
      </c>
    </row>
    <row r="136" spans="1:12" x14ac:dyDescent="0.25">
      <c r="K136" s="74">
        <v>44086</v>
      </c>
      <c r="L136" s="47">
        <v>102.27079999999999</v>
      </c>
    </row>
    <row r="137" spans="1:12" x14ac:dyDescent="0.25">
      <c r="K137" s="74">
        <v>44093</v>
      </c>
      <c r="L137" s="47">
        <v>102.3767</v>
      </c>
    </row>
    <row r="138" spans="1:12" x14ac:dyDescent="0.25">
      <c r="K138" s="74">
        <v>44100</v>
      </c>
      <c r="L138" s="47">
        <v>102.16</v>
      </c>
    </row>
    <row r="139" spans="1:12" x14ac:dyDescent="0.25">
      <c r="K139" s="74">
        <v>44107</v>
      </c>
      <c r="L139" s="47">
        <v>101.43980000000001</v>
      </c>
    </row>
    <row r="140" spans="1:12" x14ac:dyDescent="0.25">
      <c r="A140" s="25"/>
      <c r="B140" s="24"/>
      <c r="K140" s="74">
        <v>44114</v>
      </c>
      <c r="L140" s="47">
        <v>101.60509999999999</v>
      </c>
    </row>
    <row r="141" spans="1:12" x14ac:dyDescent="0.25">
      <c r="A141" s="25"/>
      <c r="B141" s="24"/>
      <c r="K141" s="74">
        <v>44121</v>
      </c>
      <c r="L141" s="47">
        <v>102.5142</v>
      </c>
    </row>
    <row r="142" spans="1:12" x14ac:dyDescent="0.25">
      <c r="K142" s="74">
        <v>44128</v>
      </c>
      <c r="L142" s="47">
        <v>102.5729</v>
      </c>
    </row>
    <row r="143" spans="1:12" x14ac:dyDescent="0.25">
      <c r="K143" s="74">
        <v>44135</v>
      </c>
      <c r="L143" s="47">
        <v>102.3095</v>
      </c>
    </row>
    <row r="144" spans="1:12" x14ac:dyDescent="0.25">
      <c r="K144" s="74">
        <v>44142</v>
      </c>
      <c r="L144" s="47">
        <v>102.45699999999999</v>
      </c>
    </row>
    <row r="145" spans="11:12" x14ac:dyDescent="0.25">
      <c r="K145" s="74">
        <v>44149</v>
      </c>
      <c r="L145" s="47">
        <v>102.68559999999999</v>
      </c>
    </row>
    <row r="146" spans="11:12" x14ac:dyDescent="0.25">
      <c r="K146" s="74">
        <v>44156</v>
      </c>
      <c r="L146" s="47">
        <v>103.1289</v>
      </c>
    </row>
    <row r="147" spans="11:12" x14ac:dyDescent="0.25">
      <c r="K147" s="74">
        <v>44163</v>
      </c>
      <c r="L147" s="47">
        <v>103.2901</v>
      </c>
    </row>
    <row r="148" spans="11:12" x14ac:dyDescent="0.25">
      <c r="K148" s="74">
        <v>44170</v>
      </c>
      <c r="L148" s="47">
        <v>103.46599999999999</v>
      </c>
    </row>
    <row r="149" spans="11:12" x14ac:dyDescent="0.25">
      <c r="K149" s="74">
        <v>44177</v>
      </c>
      <c r="L149" s="47">
        <v>103.5299</v>
      </c>
    </row>
    <row r="150" spans="11:12" x14ac:dyDescent="0.25">
      <c r="K150" s="74">
        <v>44184</v>
      </c>
      <c r="L150" s="47">
        <v>103.21339999999999</v>
      </c>
    </row>
    <row r="151" spans="11:12" x14ac:dyDescent="0.25">
      <c r="K151" s="74">
        <v>44191</v>
      </c>
      <c r="L151" s="47">
        <v>101.1275</v>
      </c>
    </row>
    <row r="152" spans="11:12" x14ac:dyDescent="0.25">
      <c r="K152" s="74">
        <v>44198</v>
      </c>
      <c r="L152" s="47">
        <v>98.959599999999995</v>
      </c>
    </row>
    <row r="153" spans="11:12" x14ac:dyDescent="0.25">
      <c r="K153" s="74">
        <v>44205</v>
      </c>
      <c r="L153" s="47">
        <v>99.695700000000002</v>
      </c>
    </row>
    <row r="154" spans="11:12" x14ac:dyDescent="0.25">
      <c r="K154" s="74">
        <v>44212</v>
      </c>
      <c r="L154" s="47">
        <v>101.4671</v>
      </c>
    </row>
    <row r="155" spans="11:12" x14ac:dyDescent="0.25">
      <c r="K155" s="74">
        <v>44219</v>
      </c>
      <c r="L155" s="47">
        <v>102.4076</v>
      </c>
    </row>
    <row r="156" spans="11:12" x14ac:dyDescent="0.25">
      <c r="K156" s="74">
        <v>44226</v>
      </c>
      <c r="L156" s="47">
        <v>102.184</v>
      </c>
    </row>
    <row r="157" spans="11:12" x14ac:dyDescent="0.25">
      <c r="K157" s="74">
        <v>44233</v>
      </c>
      <c r="L157" s="47">
        <v>103.01649999999999</v>
      </c>
    </row>
    <row r="158" spans="11:12" x14ac:dyDescent="0.25">
      <c r="K158" s="74">
        <v>44240</v>
      </c>
      <c r="L158" s="47">
        <v>103.01649999999999</v>
      </c>
    </row>
    <row r="159" spans="11:12" x14ac:dyDescent="0.25">
      <c r="K159" s="74">
        <v>44247</v>
      </c>
      <c r="L159" s="47">
        <v>103.01649999999999</v>
      </c>
    </row>
    <row r="160" spans="11:12" x14ac:dyDescent="0.25">
      <c r="K160" s="74">
        <v>44254</v>
      </c>
      <c r="L160" s="47">
        <v>103.01649999999999</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98.856899999999996</v>
      </c>
    </row>
    <row r="260" spans="11:12" x14ac:dyDescent="0.25">
      <c r="K260" s="74">
        <v>43918</v>
      </c>
      <c r="L260" s="47">
        <v>97.918700000000001</v>
      </c>
    </row>
    <row r="261" spans="11:12" x14ac:dyDescent="0.25">
      <c r="K261" s="74">
        <v>43925</v>
      </c>
      <c r="L261" s="47">
        <v>98.313299999999998</v>
      </c>
    </row>
    <row r="262" spans="11:12" x14ac:dyDescent="0.25">
      <c r="K262" s="74">
        <v>43932</v>
      </c>
      <c r="L262" s="47">
        <v>99.713200000000001</v>
      </c>
    </row>
    <row r="263" spans="11:12" x14ac:dyDescent="0.25">
      <c r="K263" s="74">
        <v>43939</v>
      </c>
      <c r="L263" s="47">
        <v>99.764700000000005</v>
      </c>
    </row>
    <row r="264" spans="11:12" x14ac:dyDescent="0.25">
      <c r="K264" s="74">
        <v>43946</v>
      </c>
      <c r="L264" s="47">
        <v>98.980800000000002</v>
      </c>
    </row>
    <row r="265" spans="11:12" x14ac:dyDescent="0.25">
      <c r="K265" s="74">
        <v>43953</v>
      </c>
      <c r="L265" s="47">
        <v>98.756900000000002</v>
      </c>
    </row>
    <row r="266" spans="11:12" x14ac:dyDescent="0.25">
      <c r="K266" s="74">
        <v>43960</v>
      </c>
      <c r="L266" s="47">
        <v>98.742400000000004</v>
      </c>
    </row>
    <row r="267" spans="11:12" x14ac:dyDescent="0.25">
      <c r="K267" s="74">
        <v>43967</v>
      </c>
      <c r="L267" s="47">
        <v>99.3904</v>
      </c>
    </row>
    <row r="268" spans="11:12" x14ac:dyDescent="0.25">
      <c r="K268" s="74">
        <v>43974</v>
      </c>
      <c r="L268" s="47">
        <v>99.667599999999993</v>
      </c>
    </row>
    <row r="269" spans="11:12" x14ac:dyDescent="0.25">
      <c r="K269" s="74">
        <v>43981</v>
      </c>
      <c r="L269" s="47">
        <v>99.835800000000006</v>
      </c>
    </row>
    <row r="270" spans="11:12" x14ac:dyDescent="0.25">
      <c r="K270" s="74">
        <v>43988</v>
      </c>
      <c r="L270" s="47">
        <v>100.63160000000001</v>
      </c>
    </row>
    <row r="271" spans="11:12" x14ac:dyDescent="0.25">
      <c r="K271" s="74">
        <v>43995</v>
      </c>
      <c r="L271" s="47">
        <v>102.1401</v>
      </c>
    </row>
    <row r="272" spans="11:12" x14ac:dyDescent="0.25">
      <c r="K272" s="74">
        <v>44002</v>
      </c>
      <c r="L272" s="47">
        <v>103.33920000000001</v>
      </c>
    </row>
    <row r="273" spans="11:12" x14ac:dyDescent="0.25">
      <c r="K273" s="74">
        <v>44009</v>
      </c>
      <c r="L273" s="47">
        <v>102.0132</v>
      </c>
    </row>
    <row r="274" spans="11:12" x14ac:dyDescent="0.25">
      <c r="K274" s="74">
        <v>44016</v>
      </c>
      <c r="L274" s="47">
        <v>104.8493</v>
      </c>
    </row>
    <row r="275" spans="11:12" x14ac:dyDescent="0.25">
      <c r="K275" s="74">
        <v>44023</v>
      </c>
      <c r="L275" s="47">
        <v>104.3826</v>
      </c>
    </row>
    <row r="276" spans="11:12" x14ac:dyDescent="0.25">
      <c r="K276" s="74">
        <v>44030</v>
      </c>
      <c r="L276" s="47">
        <v>103.42059999999999</v>
      </c>
    </row>
    <row r="277" spans="11:12" x14ac:dyDescent="0.25">
      <c r="K277" s="74">
        <v>44037</v>
      </c>
      <c r="L277" s="47">
        <v>103.0342</v>
      </c>
    </row>
    <row r="278" spans="11:12" x14ac:dyDescent="0.25">
      <c r="K278" s="74">
        <v>44044</v>
      </c>
      <c r="L278" s="47">
        <v>104.21939999999999</v>
      </c>
    </row>
    <row r="279" spans="11:12" x14ac:dyDescent="0.25">
      <c r="K279" s="74">
        <v>44051</v>
      </c>
      <c r="L279" s="47">
        <v>103.6174</v>
      </c>
    </row>
    <row r="280" spans="11:12" x14ac:dyDescent="0.25">
      <c r="K280" s="74">
        <v>44058</v>
      </c>
      <c r="L280" s="47">
        <v>102.874</v>
      </c>
    </row>
    <row r="281" spans="11:12" x14ac:dyDescent="0.25">
      <c r="K281" s="74">
        <v>44065</v>
      </c>
      <c r="L281" s="47">
        <v>103.00109999999999</v>
      </c>
    </row>
    <row r="282" spans="11:12" x14ac:dyDescent="0.25">
      <c r="K282" s="74">
        <v>44072</v>
      </c>
      <c r="L282" s="47">
        <v>103.2051</v>
      </c>
    </row>
    <row r="283" spans="11:12" x14ac:dyDescent="0.25">
      <c r="K283" s="74">
        <v>44079</v>
      </c>
      <c r="L283" s="47">
        <v>103.49039999999999</v>
      </c>
    </row>
    <row r="284" spans="11:12" x14ac:dyDescent="0.25">
      <c r="K284" s="74">
        <v>44086</v>
      </c>
      <c r="L284" s="47">
        <v>104.8574</v>
      </c>
    </row>
    <row r="285" spans="11:12" x14ac:dyDescent="0.25">
      <c r="K285" s="74">
        <v>44093</v>
      </c>
      <c r="L285" s="47">
        <v>104.9606</v>
      </c>
    </row>
    <row r="286" spans="11:12" x14ac:dyDescent="0.25">
      <c r="K286" s="74">
        <v>44100</v>
      </c>
      <c r="L286" s="47">
        <v>104.1699</v>
      </c>
    </row>
    <row r="287" spans="11:12" x14ac:dyDescent="0.25">
      <c r="K287" s="74">
        <v>44107</v>
      </c>
      <c r="L287" s="47">
        <v>103.6313</v>
      </c>
    </row>
    <row r="288" spans="11:12" x14ac:dyDescent="0.25">
      <c r="K288" s="74">
        <v>44114</v>
      </c>
      <c r="L288" s="47">
        <v>103.66419999999999</v>
      </c>
    </row>
    <row r="289" spans="11:12" x14ac:dyDescent="0.25">
      <c r="K289" s="74">
        <v>44121</v>
      </c>
      <c r="L289" s="47">
        <v>104.6511</v>
      </c>
    </row>
    <row r="290" spans="11:12" x14ac:dyDescent="0.25">
      <c r="K290" s="74">
        <v>44128</v>
      </c>
      <c r="L290" s="47">
        <v>104.02679999999999</v>
      </c>
    </row>
    <row r="291" spans="11:12" x14ac:dyDescent="0.25">
      <c r="K291" s="74">
        <v>44135</v>
      </c>
      <c r="L291" s="47">
        <v>102.7958</v>
      </c>
    </row>
    <row r="292" spans="11:12" x14ac:dyDescent="0.25">
      <c r="K292" s="74">
        <v>44142</v>
      </c>
      <c r="L292" s="47">
        <v>102.9397</v>
      </c>
    </row>
    <row r="293" spans="11:12" x14ac:dyDescent="0.25">
      <c r="K293" s="74">
        <v>44149</v>
      </c>
      <c r="L293" s="47">
        <v>102.9854</v>
      </c>
    </row>
    <row r="294" spans="11:12" x14ac:dyDescent="0.25">
      <c r="K294" s="74">
        <v>44156</v>
      </c>
      <c r="L294" s="47">
        <v>103.2991</v>
      </c>
    </row>
    <row r="295" spans="11:12" x14ac:dyDescent="0.25">
      <c r="K295" s="74">
        <v>44163</v>
      </c>
      <c r="L295" s="47">
        <v>103.51049999999999</v>
      </c>
    </row>
    <row r="296" spans="11:12" x14ac:dyDescent="0.25">
      <c r="K296" s="74">
        <v>44170</v>
      </c>
      <c r="L296" s="47">
        <v>104.4466</v>
      </c>
    </row>
    <row r="297" spans="11:12" x14ac:dyDescent="0.25">
      <c r="K297" s="74">
        <v>44177</v>
      </c>
      <c r="L297" s="47">
        <v>104.7948</v>
      </c>
    </row>
    <row r="298" spans="11:12" x14ac:dyDescent="0.25">
      <c r="K298" s="74">
        <v>44184</v>
      </c>
      <c r="L298" s="47">
        <v>105.80200000000001</v>
      </c>
    </row>
    <row r="299" spans="11:12" x14ac:dyDescent="0.25">
      <c r="K299" s="74">
        <v>44191</v>
      </c>
      <c r="L299" s="47">
        <v>105.6686</v>
      </c>
    </row>
    <row r="300" spans="11:12" x14ac:dyDescent="0.25">
      <c r="K300" s="74">
        <v>44198</v>
      </c>
      <c r="L300" s="47">
        <v>104.7855</v>
      </c>
    </row>
    <row r="301" spans="11:12" x14ac:dyDescent="0.25">
      <c r="K301" s="74">
        <v>44205</v>
      </c>
      <c r="L301" s="47">
        <v>103.68859999999999</v>
      </c>
    </row>
    <row r="302" spans="11:12" x14ac:dyDescent="0.25">
      <c r="K302" s="74">
        <v>44212</v>
      </c>
      <c r="L302" s="47">
        <v>103.30110000000001</v>
      </c>
    </row>
    <row r="303" spans="11:12" x14ac:dyDescent="0.25">
      <c r="K303" s="74">
        <v>44219</v>
      </c>
      <c r="L303" s="47">
        <v>104.3668</v>
      </c>
    </row>
    <row r="304" spans="11:12" x14ac:dyDescent="0.25">
      <c r="K304" s="74">
        <v>44226</v>
      </c>
      <c r="L304" s="47">
        <v>104.91670000000001</v>
      </c>
    </row>
    <row r="305" spans="11:12" x14ac:dyDescent="0.25">
      <c r="K305" s="74">
        <v>44233</v>
      </c>
      <c r="L305" s="47">
        <v>104.9708</v>
      </c>
    </row>
    <row r="306" spans="11:12" x14ac:dyDescent="0.25">
      <c r="K306" s="74">
        <v>44240</v>
      </c>
      <c r="L306" s="47">
        <v>104.9708</v>
      </c>
    </row>
    <row r="307" spans="11:12" x14ac:dyDescent="0.25">
      <c r="K307" s="74">
        <v>44247</v>
      </c>
      <c r="L307" s="47">
        <v>104.9708</v>
      </c>
    </row>
    <row r="308" spans="11:12" x14ac:dyDescent="0.25">
      <c r="K308" s="74">
        <v>44254</v>
      </c>
      <c r="L308" s="47">
        <v>104.9708</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8E9DF-AC97-4609-B367-F17549F83106}">
  <sheetPr codeName="Sheet21">
    <tabColor rgb="FF0070C0"/>
  </sheetPr>
  <dimension ref="A1:L500"/>
  <sheetViews>
    <sheetView showGridLines="0" showRuler="0" showWhiteSpace="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36</v>
      </c>
    </row>
    <row r="2" spans="1:12" ht="19.5" customHeight="1" x14ac:dyDescent="0.3">
      <c r="A2" s="7" t="str">
        <f>"Weekly Payroll Jobs and Wages in Australia - " &amp;$L$1</f>
        <v>Weekly Payroll Jobs and Wages in Australia - Arts and recreation services</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Arts and recreation services</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-2.1342964151952915E-2</v>
      </c>
      <c r="C11" s="32">
        <v>3.840769126340593E-2</v>
      </c>
      <c r="D11" s="32">
        <v>6.9238455969027335E-3</v>
      </c>
      <c r="E11" s="32">
        <v>-2.5187563789594858E-3</v>
      </c>
      <c r="F11" s="32">
        <v>-5.358437638366409E-4</v>
      </c>
      <c r="G11" s="32">
        <v>1.0279811817194062E-2</v>
      </c>
      <c r="H11" s="32">
        <v>1.0423556337375128E-2</v>
      </c>
      <c r="I11" s="68">
        <v>-2.0664483049523841E-2</v>
      </c>
      <c r="J11" s="46"/>
      <c r="K11" s="46"/>
      <c r="L11" s="47"/>
    </row>
    <row r="12" spans="1:12" x14ac:dyDescent="0.25">
      <c r="A12" s="69" t="s">
        <v>6</v>
      </c>
      <c r="B12" s="32">
        <v>-5.9809174233155238E-2</v>
      </c>
      <c r="C12" s="32">
        <v>2.1423207872767192E-2</v>
      </c>
      <c r="D12" s="32">
        <v>2.326597862651214E-3</v>
      </c>
      <c r="E12" s="32">
        <v>-1.043931159420286E-2</v>
      </c>
      <c r="F12" s="32">
        <v>-2.6412853871907949E-2</v>
      </c>
      <c r="G12" s="32">
        <v>-7.5298307746274329E-4</v>
      </c>
      <c r="H12" s="32">
        <v>-4.2719070518060231E-4</v>
      </c>
      <c r="I12" s="68">
        <v>-2.5452059181866771E-2</v>
      </c>
      <c r="J12" s="46"/>
      <c r="K12" s="46"/>
      <c r="L12" s="47"/>
    </row>
    <row r="13" spans="1:12" ht="15" customHeight="1" x14ac:dyDescent="0.25">
      <c r="A13" s="69" t="s">
        <v>5</v>
      </c>
      <c r="B13" s="32">
        <v>-2.4974583891509083E-2</v>
      </c>
      <c r="C13" s="32">
        <v>1.9144128591706E-2</v>
      </c>
      <c r="D13" s="32">
        <v>6.3271336035455317E-3</v>
      </c>
      <c r="E13" s="32">
        <v>-1.5695618464098837E-3</v>
      </c>
      <c r="F13" s="32">
        <v>1.1622351360950134E-2</v>
      </c>
      <c r="G13" s="32">
        <v>1.1836660279125111E-2</v>
      </c>
      <c r="H13" s="32">
        <v>1.304619691941844E-2</v>
      </c>
      <c r="I13" s="68">
        <v>-2.4606904297846621E-2</v>
      </c>
      <c r="J13" s="46"/>
      <c r="K13" s="46"/>
      <c r="L13" s="47"/>
    </row>
    <row r="14" spans="1:12" ht="15" customHeight="1" x14ac:dyDescent="0.25">
      <c r="A14" s="69" t="s">
        <v>44</v>
      </c>
      <c r="B14" s="32">
        <v>1.0516795087888386E-2</v>
      </c>
      <c r="C14" s="32">
        <v>6.3223548785508621E-2</v>
      </c>
      <c r="D14" s="32">
        <v>2.4297830795985131E-2</v>
      </c>
      <c r="E14" s="32">
        <v>-8.5601935874167756E-3</v>
      </c>
      <c r="F14" s="32">
        <v>-3.2319213115816758E-3</v>
      </c>
      <c r="G14" s="32">
        <v>4.2054722226241514E-2</v>
      </c>
      <c r="H14" s="32">
        <v>2.7927318734578765E-2</v>
      </c>
      <c r="I14" s="68">
        <v>-3.2413970226375155E-2</v>
      </c>
      <c r="J14" s="46"/>
      <c r="K14" s="46"/>
      <c r="L14" s="47"/>
    </row>
    <row r="15" spans="1:12" ht="15" customHeight="1" x14ac:dyDescent="0.25">
      <c r="A15" s="69" t="s">
        <v>4</v>
      </c>
      <c r="B15" s="32">
        <v>-1.7061625483774989E-2</v>
      </c>
      <c r="C15" s="32">
        <v>6.3232073851438253E-2</v>
      </c>
      <c r="D15" s="32">
        <v>8.3548814007941008E-3</v>
      </c>
      <c r="E15" s="32">
        <v>1.049274765970587E-2</v>
      </c>
      <c r="F15" s="32">
        <v>4.2857936988459855E-2</v>
      </c>
      <c r="G15" s="32">
        <v>5.9016562556929442E-2</v>
      </c>
      <c r="H15" s="32">
        <v>7.3829507964040531E-3</v>
      </c>
      <c r="I15" s="68">
        <v>-5.161143755572084E-3</v>
      </c>
      <c r="J15" s="46"/>
      <c r="K15" s="64"/>
      <c r="L15" s="47"/>
    </row>
    <row r="16" spans="1:12" ht="15" customHeight="1" x14ac:dyDescent="0.25">
      <c r="A16" s="69" t="s">
        <v>3</v>
      </c>
      <c r="B16" s="32">
        <v>2.0243407707910777E-2</v>
      </c>
      <c r="C16" s="32">
        <v>6.6468028121861478E-2</v>
      </c>
      <c r="D16" s="32">
        <v>-8.9577932178781516E-3</v>
      </c>
      <c r="E16" s="32">
        <v>1.8053209459459429E-2</v>
      </c>
      <c r="F16" s="32">
        <v>-1.7063940825098545E-2</v>
      </c>
      <c r="G16" s="32">
        <v>-6.9735393994129979E-2</v>
      </c>
      <c r="H16" s="32">
        <v>-5.4802722622150357E-3</v>
      </c>
      <c r="I16" s="68">
        <v>1.2013765167588897E-2</v>
      </c>
      <c r="J16" s="46"/>
      <c r="K16" s="46"/>
      <c r="L16" s="47"/>
    </row>
    <row r="17" spans="1:12" ht="15" customHeight="1" x14ac:dyDescent="0.25">
      <c r="A17" s="69" t="s">
        <v>43</v>
      </c>
      <c r="B17" s="32">
        <v>-8.7264437689970054E-3</v>
      </c>
      <c r="C17" s="32">
        <v>8.2765604249668057E-2</v>
      </c>
      <c r="D17" s="32">
        <v>1.125271317829446E-2</v>
      </c>
      <c r="E17" s="32">
        <v>2.1752641392169814E-3</v>
      </c>
      <c r="F17" s="32">
        <v>3.3556532729153599E-2</v>
      </c>
      <c r="G17" s="32">
        <v>7.3134329653498531E-2</v>
      </c>
      <c r="H17" s="32">
        <v>1.1284461503104914E-3</v>
      </c>
      <c r="I17" s="68">
        <v>1.9445041041908695E-2</v>
      </c>
      <c r="J17" s="46"/>
      <c r="K17" s="46"/>
      <c r="L17" s="47"/>
    </row>
    <row r="18" spans="1:12" ht="15" customHeight="1" x14ac:dyDescent="0.25">
      <c r="A18" s="69" t="s">
        <v>2</v>
      </c>
      <c r="B18" s="32">
        <v>5.3158153241650297E-2</v>
      </c>
      <c r="C18" s="32">
        <v>7.3725588382573815E-2</v>
      </c>
      <c r="D18" s="32">
        <v>9.5244821092279608E-3</v>
      </c>
      <c r="E18" s="32">
        <v>-1.575532900834109E-2</v>
      </c>
      <c r="F18" s="32">
        <v>0.12101618261444469</v>
      </c>
      <c r="G18" s="32">
        <v>0.12713909566243875</v>
      </c>
      <c r="H18" s="32">
        <v>1.358858490842052E-2</v>
      </c>
      <c r="I18" s="68">
        <v>-4.1720619742238174E-2</v>
      </c>
      <c r="J18" s="46"/>
      <c r="K18" s="46"/>
      <c r="L18" s="47"/>
    </row>
    <row r="19" spans="1:12" x14ac:dyDescent="0.25">
      <c r="A19" s="70" t="s">
        <v>1</v>
      </c>
      <c r="B19" s="32">
        <v>-6.0948029697315831E-2</v>
      </c>
      <c r="C19" s="32">
        <v>3.674653215636825E-2</v>
      </c>
      <c r="D19" s="32">
        <v>-1.2740918643050159E-2</v>
      </c>
      <c r="E19" s="32">
        <v>-3.2914422501496565E-3</v>
      </c>
      <c r="F19" s="32">
        <v>4.5777361669121719E-2</v>
      </c>
      <c r="G19" s="32">
        <v>5.0078637619138888E-2</v>
      </c>
      <c r="H19" s="32">
        <v>5.1701102710222324E-2</v>
      </c>
      <c r="I19" s="68">
        <v>0</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-5.4796073464217776E-2</v>
      </c>
      <c r="C21" s="32">
        <v>2.7508743425219695E-2</v>
      </c>
      <c r="D21" s="32">
        <v>8.3758986000757041E-3</v>
      </c>
      <c r="E21" s="32">
        <v>-2.453293074164975E-3</v>
      </c>
      <c r="F21" s="32">
        <v>-1.928098655811139E-2</v>
      </c>
      <c r="G21" s="32">
        <v>3.0534699718376412E-3</v>
      </c>
      <c r="H21" s="32">
        <v>1.1963900973403163E-2</v>
      </c>
      <c r="I21" s="68">
        <v>-1.4154892409566244E-2</v>
      </c>
      <c r="J21" s="46"/>
      <c r="K21" s="46"/>
      <c r="L21" s="46"/>
    </row>
    <row r="22" spans="1:12" x14ac:dyDescent="0.25">
      <c r="A22" s="69" t="s">
        <v>13</v>
      </c>
      <c r="B22" s="32">
        <v>-3.098739302475384E-2</v>
      </c>
      <c r="C22" s="32">
        <v>4.1169680265971342E-2</v>
      </c>
      <c r="D22" s="32">
        <v>6.1038325112563463E-3</v>
      </c>
      <c r="E22" s="32">
        <v>-3.6649650757386576E-3</v>
      </c>
      <c r="F22" s="32">
        <v>9.0537212113879217E-3</v>
      </c>
      <c r="G22" s="32">
        <v>2.3783678032487598E-2</v>
      </c>
      <c r="H22" s="32">
        <v>8.5413280359538657E-3</v>
      </c>
      <c r="I22" s="68">
        <v>-2.6576808405896934E-2</v>
      </c>
      <c r="J22" s="46"/>
      <c r="K22" s="52" t="s">
        <v>12</v>
      </c>
      <c r="L22" s="46" t="s">
        <v>60</v>
      </c>
    </row>
    <row r="23" spans="1:12" x14ac:dyDescent="0.25">
      <c r="A23" s="70" t="s">
        <v>69</v>
      </c>
      <c r="B23" s="32">
        <v>5.8904538341157942E-3</v>
      </c>
      <c r="C23" s="32">
        <v>6.4813464979126545E-2</v>
      </c>
      <c r="D23" s="32">
        <v>-3.0484011447051707E-4</v>
      </c>
      <c r="E23" s="32">
        <v>-3.1009675018606186E-3</v>
      </c>
      <c r="F23" s="32">
        <v>0.14149048045501544</v>
      </c>
      <c r="G23" s="32">
        <v>-9.5042040173666686E-2</v>
      </c>
      <c r="H23" s="32">
        <v>-1.5068204071866598E-2</v>
      </c>
      <c r="I23" s="68">
        <v>-0.1186485663586696</v>
      </c>
      <c r="J23" s="46"/>
      <c r="K23" s="49"/>
      <c r="L23" s="46" t="s">
        <v>9</v>
      </c>
    </row>
    <row r="24" spans="1:12" x14ac:dyDescent="0.25">
      <c r="A24" s="69" t="s">
        <v>46</v>
      </c>
      <c r="B24" s="32">
        <v>-5.651406762432587E-3</v>
      </c>
      <c r="C24" s="32">
        <v>5.4322928317234398E-2</v>
      </c>
      <c r="D24" s="32">
        <v>5.1829232827313998E-3</v>
      </c>
      <c r="E24" s="32">
        <v>-3.3813811492831025E-3</v>
      </c>
      <c r="F24" s="32">
        <v>2.3448423454181855E-2</v>
      </c>
      <c r="G24" s="32">
        <v>4.4671048427313842E-4</v>
      </c>
      <c r="H24" s="32">
        <v>1.0339082508710629E-2</v>
      </c>
      <c r="I24" s="68">
        <v>-4.3551288461561755E-2</v>
      </c>
      <c r="J24" s="46"/>
      <c r="K24" s="46" t="s">
        <v>69</v>
      </c>
      <c r="L24" s="47">
        <v>94.47</v>
      </c>
    </row>
    <row r="25" spans="1:12" x14ac:dyDescent="0.25">
      <c r="A25" s="69" t="s">
        <v>47</v>
      </c>
      <c r="B25" s="32">
        <v>-2.6295728014213093E-2</v>
      </c>
      <c r="C25" s="32">
        <v>2.8026487807650824E-2</v>
      </c>
      <c r="D25" s="32">
        <v>4.1958857333221911E-3</v>
      </c>
      <c r="E25" s="32">
        <v>-1.8565728219906985E-3</v>
      </c>
      <c r="F25" s="32">
        <v>-1.1925082210430205E-2</v>
      </c>
      <c r="G25" s="32">
        <v>9.7116782808244206E-3</v>
      </c>
      <c r="H25" s="32">
        <v>1.0966180368798595E-2</v>
      </c>
      <c r="I25" s="68">
        <v>-1.0291261325148238E-2</v>
      </c>
      <c r="J25" s="46"/>
      <c r="K25" s="46" t="s">
        <v>46</v>
      </c>
      <c r="L25" s="47">
        <v>94.31</v>
      </c>
    </row>
    <row r="26" spans="1:12" x14ac:dyDescent="0.25">
      <c r="A26" s="69" t="s">
        <v>48</v>
      </c>
      <c r="B26" s="32">
        <v>-3.0366239145442009E-2</v>
      </c>
      <c r="C26" s="32">
        <v>2.6668846656920708E-2</v>
      </c>
      <c r="D26" s="32">
        <v>6.7233769663133103E-3</v>
      </c>
      <c r="E26" s="32">
        <v>1.2842304060434184E-3</v>
      </c>
      <c r="F26" s="32">
        <v>-9.800538574423312E-3</v>
      </c>
      <c r="G26" s="32">
        <v>3.569452750441493E-2</v>
      </c>
      <c r="H26" s="32">
        <v>1.7389453682761902E-2</v>
      </c>
      <c r="I26" s="68">
        <v>3.2679850371275521E-4</v>
      </c>
      <c r="J26" s="46"/>
      <c r="K26" s="46" t="s">
        <v>47</v>
      </c>
      <c r="L26" s="47">
        <v>94.72</v>
      </c>
    </row>
    <row r="27" spans="1:12" ht="17.25" customHeight="1" x14ac:dyDescent="0.25">
      <c r="A27" s="69" t="s">
        <v>49</v>
      </c>
      <c r="B27" s="32">
        <v>6.5490310928881801E-3</v>
      </c>
      <c r="C27" s="32">
        <v>3.1264752950590058E-2</v>
      </c>
      <c r="D27" s="32">
        <v>9.1103498898947866E-3</v>
      </c>
      <c r="E27" s="32">
        <v>4.0288900899130287E-3</v>
      </c>
      <c r="F27" s="32">
        <v>1.7146880170410439E-2</v>
      </c>
      <c r="G27" s="32">
        <v>3.5637484078280046E-2</v>
      </c>
      <c r="H27" s="32">
        <v>7.2713265003920835E-3</v>
      </c>
      <c r="I27" s="68">
        <v>-6.6763130555106409E-3</v>
      </c>
      <c r="J27" s="59"/>
      <c r="K27" s="50" t="s">
        <v>48</v>
      </c>
      <c r="L27" s="47">
        <v>94.44</v>
      </c>
    </row>
    <row r="28" spans="1:12" x14ac:dyDescent="0.25">
      <c r="A28" s="69" t="s">
        <v>50</v>
      </c>
      <c r="B28" s="32">
        <v>5.5904122930418909E-2</v>
      </c>
      <c r="C28" s="32">
        <v>3.4741251325556721E-2</v>
      </c>
      <c r="D28" s="32">
        <v>1.6735438157757798E-2</v>
      </c>
      <c r="E28" s="32">
        <v>5.1319648093841597E-3</v>
      </c>
      <c r="F28" s="32">
        <v>4.5313890992852546E-2</v>
      </c>
      <c r="G28" s="32">
        <v>1.8506334728570772E-2</v>
      </c>
      <c r="H28" s="32">
        <v>3.0333801024329254E-3</v>
      </c>
      <c r="I28" s="68">
        <v>2.7699447329456728E-3</v>
      </c>
      <c r="J28" s="54"/>
      <c r="K28" s="41" t="s">
        <v>49</v>
      </c>
      <c r="L28" s="47">
        <v>97.6</v>
      </c>
    </row>
    <row r="29" spans="1:12" ht="15.75" thickBot="1" x14ac:dyDescent="0.3">
      <c r="A29" s="71" t="s">
        <v>51</v>
      </c>
      <c r="B29" s="72">
        <v>7.3693693693693829E-2</v>
      </c>
      <c r="C29" s="72">
        <v>7.4712861888941662E-2</v>
      </c>
      <c r="D29" s="72">
        <v>6.4107142857142918E-2</v>
      </c>
      <c r="E29" s="72">
        <v>-1.3444598980064892E-2</v>
      </c>
      <c r="F29" s="72">
        <v>9.589293672046928E-2</v>
      </c>
      <c r="G29" s="72">
        <v>-0.12101639891618265</v>
      </c>
      <c r="H29" s="72">
        <v>7.8122336122108393E-3</v>
      </c>
      <c r="I29" s="73">
        <v>-3.2632894360686837E-3</v>
      </c>
      <c r="J29" s="54"/>
      <c r="K29" s="41" t="s">
        <v>50</v>
      </c>
      <c r="L29" s="47">
        <v>102.05</v>
      </c>
    </row>
    <row r="30" spans="1:12" x14ac:dyDescent="0.25">
      <c r="A30" s="31" t="s">
        <v>45</v>
      </c>
      <c r="B30" s="29"/>
      <c r="C30" s="29"/>
      <c r="D30" s="29"/>
      <c r="E30" s="29"/>
      <c r="F30" s="29"/>
      <c r="G30" s="29"/>
      <c r="H30" s="29"/>
      <c r="I30" s="29"/>
      <c r="J30" s="54"/>
      <c r="K30" s="41" t="s">
        <v>51</v>
      </c>
      <c r="L30" s="47">
        <v>99.91</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Arts and recreation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100.62</v>
      </c>
    </row>
    <row r="34" spans="1:12" x14ac:dyDescent="0.25">
      <c r="F34" s="23"/>
      <c r="G34" s="23"/>
      <c r="H34" s="23"/>
      <c r="I34" s="23"/>
      <c r="K34" s="46" t="s">
        <v>46</v>
      </c>
      <c r="L34" s="47">
        <v>98.92</v>
      </c>
    </row>
    <row r="35" spans="1:12" x14ac:dyDescent="0.25">
      <c r="B35" s="23"/>
      <c r="C35" s="23"/>
      <c r="D35" s="23"/>
      <c r="E35" s="23"/>
      <c r="F35" s="23"/>
      <c r="G35" s="23"/>
      <c r="H35" s="23"/>
      <c r="I35" s="23"/>
      <c r="K35" s="46" t="s">
        <v>47</v>
      </c>
      <c r="L35" s="47">
        <v>96.96</v>
      </c>
    </row>
    <row r="36" spans="1:12" x14ac:dyDescent="0.25">
      <c r="A36" s="23"/>
      <c r="B36" s="23"/>
      <c r="C36" s="23"/>
      <c r="D36" s="23"/>
      <c r="E36" s="23"/>
      <c r="F36" s="23"/>
      <c r="G36" s="23"/>
      <c r="H36" s="23"/>
      <c r="I36" s="23"/>
      <c r="K36" s="50" t="s">
        <v>48</v>
      </c>
      <c r="L36" s="47">
        <v>96.32</v>
      </c>
    </row>
    <row r="37" spans="1:12" x14ac:dyDescent="0.25">
      <c r="A37" s="23"/>
      <c r="B37" s="23"/>
      <c r="C37" s="23"/>
      <c r="D37" s="23"/>
      <c r="E37" s="23"/>
      <c r="F37" s="23"/>
      <c r="G37" s="23"/>
      <c r="H37" s="23"/>
      <c r="I37" s="23"/>
      <c r="K37" s="41" t="s">
        <v>49</v>
      </c>
      <c r="L37" s="47">
        <v>99.75</v>
      </c>
    </row>
    <row r="38" spans="1:12" x14ac:dyDescent="0.25">
      <c r="A38" s="23"/>
      <c r="B38" s="23"/>
      <c r="C38" s="23"/>
      <c r="D38" s="23"/>
      <c r="E38" s="23"/>
      <c r="F38" s="23"/>
      <c r="G38" s="23"/>
      <c r="H38" s="23"/>
      <c r="I38" s="23"/>
      <c r="K38" s="41" t="s">
        <v>50</v>
      </c>
      <c r="L38" s="47">
        <v>103.85</v>
      </c>
    </row>
    <row r="39" spans="1:12" x14ac:dyDescent="0.25">
      <c r="A39" s="23"/>
      <c r="B39" s="23"/>
      <c r="C39" s="23"/>
      <c r="D39" s="23"/>
      <c r="E39" s="23"/>
      <c r="F39" s="23"/>
      <c r="G39" s="23"/>
      <c r="H39" s="23"/>
      <c r="I39" s="23"/>
      <c r="K39" s="41" t="s">
        <v>51</v>
      </c>
      <c r="L39" s="47">
        <v>100.9</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100.59</v>
      </c>
    </row>
    <row r="43" spans="1:12" x14ac:dyDescent="0.25">
      <c r="K43" s="46" t="s">
        <v>46</v>
      </c>
      <c r="L43" s="47">
        <v>99.43</v>
      </c>
    </row>
    <row r="44" spans="1:12" x14ac:dyDescent="0.25">
      <c r="B44" s="29"/>
      <c r="C44" s="29"/>
      <c r="D44" s="29"/>
      <c r="E44" s="29"/>
      <c r="F44" s="29"/>
      <c r="G44" s="29"/>
      <c r="H44" s="29"/>
      <c r="I44" s="29"/>
      <c r="J44" s="54"/>
      <c r="K44" s="46" t="s">
        <v>47</v>
      </c>
      <c r="L44" s="47">
        <v>97.37</v>
      </c>
    </row>
    <row r="45" spans="1:12" ht="15.4" customHeight="1" x14ac:dyDescent="0.25">
      <c r="A45" s="26" t="str">
        <f>"Indexed number of payroll jobs in "&amp;$L$1&amp;" each week by age group"</f>
        <v>Indexed number of payroll jobs in Arts and recreation services each week by age group</v>
      </c>
      <c r="B45" s="29"/>
      <c r="C45" s="29"/>
      <c r="D45" s="29"/>
      <c r="E45" s="29"/>
      <c r="F45" s="29"/>
      <c r="G45" s="29"/>
      <c r="H45" s="29"/>
      <c r="I45" s="29"/>
      <c r="J45" s="54"/>
      <c r="K45" s="50" t="s">
        <v>48</v>
      </c>
      <c r="L45" s="47">
        <v>96.96</v>
      </c>
    </row>
    <row r="46" spans="1:12" ht="15.4" customHeight="1" x14ac:dyDescent="0.25">
      <c r="B46" s="29"/>
      <c r="C46" s="29"/>
      <c r="D46" s="29"/>
      <c r="E46" s="29"/>
      <c r="F46" s="29"/>
      <c r="G46" s="29"/>
      <c r="H46" s="29"/>
      <c r="I46" s="29"/>
      <c r="J46" s="54"/>
      <c r="K46" s="41" t="s">
        <v>49</v>
      </c>
      <c r="L46" s="47">
        <v>100.65</v>
      </c>
    </row>
    <row r="47" spans="1:12" ht="15.4" customHeight="1" x14ac:dyDescent="0.25">
      <c r="B47" s="29"/>
      <c r="C47" s="29"/>
      <c r="D47" s="29"/>
      <c r="E47" s="29"/>
      <c r="F47" s="29"/>
      <c r="G47" s="29"/>
      <c r="H47" s="29"/>
      <c r="I47" s="29"/>
      <c r="J47" s="54"/>
      <c r="K47" s="41" t="s">
        <v>50</v>
      </c>
      <c r="L47" s="47">
        <v>105.59</v>
      </c>
    </row>
    <row r="48" spans="1:12" ht="15.4" customHeight="1" x14ac:dyDescent="0.25">
      <c r="B48" s="29"/>
      <c r="C48" s="29"/>
      <c r="D48" s="29"/>
      <c r="E48" s="29"/>
      <c r="F48" s="29"/>
      <c r="G48" s="29"/>
      <c r="H48" s="29"/>
      <c r="I48" s="29"/>
      <c r="J48" s="54"/>
      <c r="K48" s="41" t="s">
        <v>51</v>
      </c>
      <c r="L48" s="47">
        <v>107.37</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89.7</v>
      </c>
    </row>
    <row r="54" spans="1:12" ht="15.4" customHeight="1" x14ac:dyDescent="0.25">
      <c r="B54" s="28"/>
      <c r="C54" s="28"/>
      <c r="D54" s="28"/>
      <c r="E54" s="28"/>
      <c r="F54" s="28"/>
      <c r="G54" s="28"/>
      <c r="H54" s="28"/>
      <c r="I54" s="28"/>
      <c r="J54" s="54"/>
      <c r="K54" s="46" t="s">
        <v>5</v>
      </c>
      <c r="L54" s="47">
        <v>94.29</v>
      </c>
    </row>
    <row r="55" spans="1:12" ht="15.4" customHeight="1" x14ac:dyDescent="0.25">
      <c r="B55" s="4"/>
      <c r="C55" s="4"/>
      <c r="D55" s="5"/>
      <c r="E55" s="2"/>
      <c r="F55" s="28"/>
      <c r="G55" s="28"/>
      <c r="H55" s="28"/>
      <c r="I55" s="28"/>
      <c r="J55" s="54"/>
      <c r="K55" s="46" t="s">
        <v>44</v>
      </c>
      <c r="L55" s="47">
        <v>92.11</v>
      </c>
    </row>
    <row r="56" spans="1:12" ht="15.4" customHeight="1" x14ac:dyDescent="0.25">
      <c r="B56" s="4"/>
      <c r="C56" s="4"/>
      <c r="D56" s="5"/>
      <c r="E56" s="2"/>
      <c r="F56" s="28"/>
      <c r="G56" s="28"/>
      <c r="H56" s="28"/>
      <c r="I56" s="28"/>
      <c r="J56" s="54"/>
      <c r="K56" s="50" t="s">
        <v>4</v>
      </c>
      <c r="L56" s="47">
        <v>89.13</v>
      </c>
    </row>
    <row r="57" spans="1:12" ht="15.4" customHeight="1" x14ac:dyDescent="0.25">
      <c r="A57" s="4"/>
      <c r="B57" s="4"/>
      <c r="C57" s="4"/>
      <c r="D57" s="5"/>
      <c r="E57" s="2"/>
      <c r="F57" s="28"/>
      <c r="G57" s="28"/>
      <c r="H57" s="28"/>
      <c r="I57" s="28"/>
      <c r="J57" s="54"/>
      <c r="K57" s="41" t="s">
        <v>3</v>
      </c>
      <c r="L57" s="47">
        <v>92.65</v>
      </c>
    </row>
    <row r="58" spans="1:12" ht="15.4" customHeight="1" x14ac:dyDescent="0.25">
      <c r="B58" s="29"/>
      <c r="C58" s="29"/>
      <c r="D58" s="29"/>
      <c r="E58" s="29"/>
      <c r="F58" s="28"/>
      <c r="G58" s="28"/>
      <c r="H58" s="28"/>
      <c r="I58" s="28"/>
      <c r="J58" s="54"/>
      <c r="K58" s="41" t="s">
        <v>43</v>
      </c>
      <c r="L58" s="47">
        <v>87.99</v>
      </c>
    </row>
    <row r="59" spans="1:12" ht="15.4" customHeight="1" x14ac:dyDescent="0.25">
      <c r="K59" s="41" t="s">
        <v>2</v>
      </c>
      <c r="L59" s="47">
        <v>100.11</v>
      </c>
    </row>
    <row r="60" spans="1:12" ht="15.4" customHeight="1" x14ac:dyDescent="0.25">
      <c r="A60" s="26" t="str">
        <f>"Indexed number of payroll jobs held by men in "&amp;$L$1&amp;" each week by State and Territory"</f>
        <v>Indexed number of payroll jobs held by men in Arts and recreation services each week by State and Territory</v>
      </c>
      <c r="K60" s="41" t="s">
        <v>1</v>
      </c>
      <c r="L60" s="47">
        <v>88.08</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89.7</v>
      </c>
    </row>
    <row r="63" spans="1:12" ht="15.4" customHeight="1" x14ac:dyDescent="0.25">
      <c r="B63" s="4"/>
      <c r="C63" s="4"/>
      <c r="D63" s="4"/>
      <c r="E63" s="4"/>
      <c r="F63" s="28"/>
      <c r="G63" s="28"/>
      <c r="H63" s="28"/>
      <c r="I63" s="28"/>
      <c r="J63" s="54"/>
      <c r="K63" s="46" t="s">
        <v>5</v>
      </c>
      <c r="L63" s="47">
        <v>95.01</v>
      </c>
    </row>
    <row r="64" spans="1:12" ht="15.4" customHeight="1" x14ac:dyDescent="0.25">
      <c r="B64" s="4"/>
      <c r="C64" s="4"/>
      <c r="D64" s="3"/>
      <c r="E64" s="2"/>
      <c r="F64" s="28"/>
      <c r="G64" s="28"/>
      <c r="H64" s="28"/>
      <c r="I64" s="28"/>
      <c r="J64" s="54"/>
      <c r="K64" s="46" t="s">
        <v>44</v>
      </c>
      <c r="L64" s="47">
        <v>94.76</v>
      </c>
    </row>
    <row r="65" spans="1:12" ht="15.4" customHeight="1" x14ac:dyDescent="0.25">
      <c r="B65" s="4"/>
      <c r="C65" s="4"/>
      <c r="D65" s="3"/>
      <c r="E65" s="2"/>
      <c r="F65" s="28"/>
      <c r="G65" s="28"/>
      <c r="H65" s="28"/>
      <c r="I65" s="28"/>
      <c r="J65" s="54"/>
      <c r="K65" s="50" t="s">
        <v>4</v>
      </c>
      <c r="L65" s="47">
        <v>93.21</v>
      </c>
    </row>
    <row r="66" spans="1:12" ht="15.4" customHeight="1" x14ac:dyDescent="0.25">
      <c r="B66" s="4"/>
      <c r="C66" s="4"/>
      <c r="D66" s="3"/>
      <c r="E66" s="2"/>
      <c r="F66" s="28"/>
      <c r="G66" s="28"/>
      <c r="H66" s="28"/>
      <c r="I66" s="28"/>
      <c r="J66" s="54"/>
      <c r="K66" s="41" t="s">
        <v>3</v>
      </c>
      <c r="L66" s="47">
        <v>97.86</v>
      </c>
    </row>
    <row r="67" spans="1:12" ht="15.4" customHeight="1" x14ac:dyDescent="0.25">
      <c r="B67" s="28"/>
      <c r="C67" s="28"/>
      <c r="D67" s="28"/>
      <c r="E67" s="28"/>
      <c r="F67" s="28"/>
      <c r="G67" s="28"/>
      <c r="H67" s="28"/>
      <c r="I67" s="28"/>
      <c r="J67" s="54"/>
      <c r="K67" s="41" t="s">
        <v>43</v>
      </c>
      <c r="L67" s="47">
        <v>93.75</v>
      </c>
    </row>
    <row r="68" spans="1:12" ht="15.4" customHeight="1" x14ac:dyDescent="0.25">
      <c r="A68" s="28"/>
      <c r="B68" s="28"/>
      <c r="C68" s="28"/>
      <c r="D68" s="28"/>
      <c r="E68" s="28"/>
      <c r="F68" s="28"/>
      <c r="G68" s="28"/>
      <c r="H68" s="28"/>
      <c r="I68" s="28"/>
      <c r="J68" s="54"/>
      <c r="K68" s="41" t="s">
        <v>2</v>
      </c>
      <c r="L68" s="47">
        <v>106.79</v>
      </c>
    </row>
    <row r="69" spans="1:12" ht="15.4" customHeight="1" x14ac:dyDescent="0.25">
      <c r="A69" s="28"/>
      <c r="B69" s="27"/>
      <c r="C69" s="27"/>
      <c r="D69" s="27"/>
      <c r="E69" s="27"/>
      <c r="F69" s="27"/>
      <c r="G69" s="27"/>
      <c r="H69" s="27"/>
      <c r="I69" s="27"/>
      <c r="J69" s="63"/>
      <c r="K69" s="41" t="s">
        <v>1</v>
      </c>
      <c r="L69" s="47">
        <v>90</v>
      </c>
    </row>
    <row r="70" spans="1:12" ht="15.4" customHeight="1" x14ac:dyDescent="0.25">
      <c r="K70" s="43"/>
      <c r="L70" s="47" t="s">
        <v>7</v>
      </c>
    </row>
    <row r="71" spans="1:12" ht="15.4" customHeight="1" x14ac:dyDescent="0.25">
      <c r="K71" s="46" t="s">
        <v>6</v>
      </c>
      <c r="L71" s="47">
        <v>90.64</v>
      </c>
    </row>
    <row r="72" spans="1:12" ht="15.4" customHeight="1" x14ac:dyDescent="0.25">
      <c r="K72" s="46" t="s">
        <v>5</v>
      </c>
      <c r="L72" s="47">
        <v>95.36</v>
      </c>
    </row>
    <row r="73" spans="1:12" ht="15.4" customHeight="1" x14ac:dyDescent="0.25">
      <c r="K73" s="46" t="s">
        <v>44</v>
      </c>
      <c r="L73" s="47">
        <v>97.07</v>
      </c>
    </row>
    <row r="74" spans="1:12" ht="15.4" customHeight="1" x14ac:dyDescent="0.25">
      <c r="K74" s="50" t="s">
        <v>4</v>
      </c>
      <c r="L74" s="47">
        <v>93.92</v>
      </c>
    </row>
    <row r="75" spans="1:12" ht="15.4" customHeight="1" x14ac:dyDescent="0.25">
      <c r="A75" s="26" t="str">
        <f>"Indexed number of payroll jobs held by women in "&amp;$L$1&amp;" each week by State and Territory"</f>
        <v>Indexed number of payroll jobs held by women in Arts and recreation services each week by State and Territory</v>
      </c>
      <c r="K75" s="41" t="s">
        <v>3</v>
      </c>
      <c r="L75" s="47">
        <v>96.95</v>
      </c>
    </row>
    <row r="76" spans="1:12" ht="15.4" customHeight="1" x14ac:dyDescent="0.25">
      <c r="K76" s="41" t="s">
        <v>43</v>
      </c>
      <c r="L76" s="47">
        <v>94.69</v>
      </c>
    </row>
    <row r="77" spans="1:12" ht="15.4" customHeight="1" x14ac:dyDescent="0.25">
      <c r="B77" s="4"/>
      <c r="C77" s="4"/>
      <c r="D77" s="4"/>
      <c r="E77" s="4"/>
      <c r="F77" s="28"/>
      <c r="G77" s="28"/>
      <c r="H77" s="28"/>
      <c r="I77" s="28"/>
      <c r="J77" s="54"/>
      <c r="K77" s="41" t="s">
        <v>2</v>
      </c>
      <c r="L77" s="47">
        <v>107.86</v>
      </c>
    </row>
    <row r="78" spans="1:12" ht="15.4" customHeight="1" x14ac:dyDescent="0.25">
      <c r="B78" s="4"/>
      <c r="C78" s="4"/>
      <c r="D78" s="4"/>
      <c r="E78" s="4"/>
      <c r="F78" s="28"/>
      <c r="G78" s="28"/>
      <c r="H78" s="28"/>
      <c r="I78" s="28"/>
      <c r="J78" s="54"/>
      <c r="K78" s="41" t="s">
        <v>1</v>
      </c>
      <c r="L78" s="47">
        <v>89.63</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91.06</v>
      </c>
    </row>
    <row r="83" spans="1:12" ht="15.4" customHeight="1" x14ac:dyDescent="0.25">
      <c r="B83" s="28"/>
      <c r="C83" s="28"/>
      <c r="D83" s="28"/>
      <c r="E83" s="28"/>
      <c r="F83" s="28"/>
      <c r="G83" s="28"/>
      <c r="H83" s="28"/>
      <c r="I83" s="28"/>
      <c r="J83" s="54"/>
      <c r="K83" s="46" t="s">
        <v>5</v>
      </c>
      <c r="L83" s="47">
        <v>94.81</v>
      </c>
    </row>
    <row r="84" spans="1:12" ht="15.4" customHeight="1" x14ac:dyDescent="0.25">
      <c r="A84" s="28"/>
      <c r="B84" s="27"/>
      <c r="C84" s="27"/>
      <c r="D84" s="27"/>
      <c r="E84" s="27"/>
      <c r="F84" s="27"/>
      <c r="G84" s="27"/>
      <c r="H84" s="27"/>
      <c r="I84" s="27"/>
      <c r="J84" s="63"/>
      <c r="K84" s="46" t="s">
        <v>44</v>
      </c>
      <c r="L84" s="47">
        <v>93.47</v>
      </c>
    </row>
    <row r="85" spans="1:12" ht="15.4" customHeight="1" x14ac:dyDescent="0.25">
      <c r="K85" s="50" t="s">
        <v>4</v>
      </c>
      <c r="L85" s="47">
        <v>91.96</v>
      </c>
    </row>
    <row r="86" spans="1:12" ht="15.4" customHeight="1" x14ac:dyDescent="0.25">
      <c r="K86" s="41" t="s">
        <v>3</v>
      </c>
      <c r="L86" s="47">
        <v>93.53</v>
      </c>
    </row>
    <row r="87" spans="1:12" ht="15.4" customHeight="1" x14ac:dyDescent="0.25">
      <c r="K87" s="41" t="s">
        <v>43</v>
      </c>
      <c r="L87" s="47">
        <v>90.62</v>
      </c>
    </row>
    <row r="88" spans="1:12" ht="15.4" customHeight="1" x14ac:dyDescent="0.25">
      <c r="K88" s="41" t="s">
        <v>2</v>
      </c>
      <c r="L88" s="47">
        <v>93.1</v>
      </c>
    </row>
    <row r="89" spans="1:12" ht="15.4" customHeight="1" x14ac:dyDescent="0.25">
      <c r="K89" s="41" t="s">
        <v>1</v>
      </c>
      <c r="L89" s="47">
        <v>90.17</v>
      </c>
    </row>
    <row r="90" spans="1:12" ht="15.4" customHeight="1" x14ac:dyDescent="0.25">
      <c r="K90" s="49"/>
      <c r="L90" s="47" t="s">
        <v>8</v>
      </c>
    </row>
    <row r="91" spans="1:12" ht="15" customHeight="1" x14ac:dyDescent="0.25">
      <c r="K91" s="46" t="s">
        <v>6</v>
      </c>
      <c r="L91" s="47">
        <v>93.6</v>
      </c>
    </row>
    <row r="92" spans="1:12" ht="15" customHeight="1" x14ac:dyDescent="0.25">
      <c r="K92" s="46" t="s">
        <v>5</v>
      </c>
      <c r="L92" s="47">
        <v>96.14</v>
      </c>
    </row>
    <row r="93" spans="1:12" ht="15" customHeight="1" x14ac:dyDescent="0.25">
      <c r="A93" s="26"/>
      <c r="K93" s="46" t="s">
        <v>44</v>
      </c>
      <c r="L93" s="47">
        <v>96.87</v>
      </c>
    </row>
    <row r="94" spans="1:12" ht="15" customHeight="1" x14ac:dyDescent="0.25">
      <c r="K94" s="50" t="s">
        <v>4</v>
      </c>
      <c r="L94" s="47">
        <v>96.62</v>
      </c>
    </row>
    <row r="95" spans="1:12" ht="15" customHeight="1" x14ac:dyDescent="0.25">
      <c r="K95" s="41" t="s">
        <v>3</v>
      </c>
      <c r="L95" s="47">
        <v>101.54</v>
      </c>
    </row>
    <row r="96" spans="1:12" ht="15" customHeight="1" x14ac:dyDescent="0.25">
      <c r="K96" s="41" t="s">
        <v>43</v>
      </c>
      <c r="L96" s="47">
        <v>96.68</v>
      </c>
    </row>
    <row r="97" spans="1:12" ht="15" customHeight="1" x14ac:dyDescent="0.25">
      <c r="K97" s="41" t="s">
        <v>2</v>
      </c>
      <c r="L97" s="47">
        <v>97.86</v>
      </c>
    </row>
    <row r="98" spans="1:12" ht="15" customHeight="1" x14ac:dyDescent="0.25">
      <c r="K98" s="41" t="s">
        <v>1</v>
      </c>
      <c r="L98" s="47">
        <v>95.99</v>
      </c>
    </row>
    <row r="99" spans="1:12" ht="15" customHeight="1" x14ac:dyDescent="0.25">
      <c r="K99" s="43"/>
      <c r="L99" s="47" t="s">
        <v>7</v>
      </c>
    </row>
    <row r="100" spans="1:12" ht="15" customHeight="1" x14ac:dyDescent="0.25">
      <c r="A100" s="25"/>
      <c r="B100" s="24"/>
      <c r="K100" s="46" t="s">
        <v>6</v>
      </c>
      <c r="L100" s="47">
        <v>93.39</v>
      </c>
    </row>
    <row r="101" spans="1:12" x14ac:dyDescent="0.25">
      <c r="A101" s="25"/>
      <c r="B101" s="24"/>
      <c r="K101" s="46" t="s">
        <v>5</v>
      </c>
      <c r="L101" s="47">
        <v>96.94</v>
      </c>
    </row>
    <row r="102" spans="1:12" x14ac:dyDescent="0.25">
      <c r="A102" s="25"/>
      <c r="B102" s="24"/>
      <c r="K102" s="46" t="s">
        <v>44</v>
      </c>
      <c r="L102" s="47">
        <v>99.25</v>
      </c>
    </row>
    <row r="103" spans="1:12" x14ac:dyDescent="0.25">
      <c r="A103" s="25"/>
      <c r="B103" s="24"/>
      <c r="K103" s="50" t="s">
        <v>4</v>
      </c>
      <c r="L103" s="47">
        <v>97.43</v>
      </c>
    </row>
    <row r="104" spans="1:12" x14ac:dyDescent="0.25">
      <c r="A104" s="25"/>
      <c r="B104" s="24"/>
      <c r="K104" s="41" t="s">
        <v>3</v>
      </c>
      <c r="L104" s="47">
        <v>100.51</v>
      </c>
    </row>
    <row r="105" spans="1:12" x14ac:dyDescent="0.25">
      <c r="A105" s="25"/>
      <c r="B105" s="24"/>
      <c r="K105" s="41" t="s">
        <v>43</v>
      </c>
      <c r="L105" s="47">
        <v>97.41</v>
      </c>
    </row>
    <row r="106" spans="1:12" x14ac:dyDescent="0.25">
      <c r="A106" s="25"/>
      <c r="B106" s="24"/>
      <c r="K106" s="41" t="s">
        <v>2</v>
      </c>
      <c r="L106" s="47">
        <v>98.84</v>
      </c>
    </row>
    <row r="107" spans="1:12" x14ac:dyDescent="0.25">
      <c r="A107" s="25"/>
      <c r="B107" s="24"/>
      <c r="K107" s="41" t="s">
        <v>1</v>
      </c>
      <c r="L107" s="47">
        <v>94.47</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92.702399999999997</v>
      </c>
    </row>
    <row r="112" spans="1:12" x14ac:dyDescent="0.25">
      <c r="K112" s="74">
        <v>43918</v>
      </c>
      <c r="L112" s="47">
        <v>80.581299999999999</v>
      </c>
    </row>
    <row r="113" spans="11:12" x14ac:dyDescent="0.25">
      <c r="K113" s="74">
        <v>43925</v>
      </c>
      <c r="L113" s="47">
        <v>71.340199999999996</v>
      </c>
    </row>
    <row r="114" spans="11:12" x14ac:dyDescent="0.25">
      <c r="K114" s="74">
        <v>43932</v>
      </c>
      <c r="L114" s="47">
        <v>70.107200000000006</v>
      </c>
    </row>
    <row r="115" spans="11:12" x14ac:dyDescent="0.25">
      <c r="K115" s="74">
        <v>43939</v>
      </c>
      <c r="L115" s="47">
        <v>72.327699999999993</v>
      </c>
    </row>
    <row r="116" spans="11:12" x14ac:dyDescent="0.25">
      <c r="K116" s="74">
        <v>43946</v>
      </c>
      <c r="L116" s="47">
        <v>75.546099999999996</v>
      </c>
    </row>
    <row r="117" spans="11:12" x14ac:dyDescent="0.25">
      <c r="K117" s="74">
        <v>43953</v>
      </c>
      <c r="L117" s="47">
        <v>76.866799999999998</v>
      </c>
    </row>
    <row r="118" spans="11:12" x14ac:dyDescent="0.25">
      <c r="K118" s="74">
        <v>43960</v>
      </c>
      <c r="L118" s="47">
        <v>75.279200000000003</v>
      </c>
    </row>
    <row r="119" spans="11:12" x14ac:dyDescent="0.25">
      <c r="K119" s="74">
        <v>43967</v>
      </c>
      <c r="L119" s="47">
        <v>74.808700000000002</v>
      </c>
    </row>
    <row r="120" spans="11:12" x14ac:dyDescent="0.25">
      <c r="K120" s="74">
        <v>43974</v>
      </c>
      <c r="L120" s="47">
        <v>75.458299999999994</v>
      </c>
    </row>
    <row r="121" spans="11:12" x14ac:dyDescent="0.25">
      <c r="K121" s="74">
        <v>43981</v>
      </c>
      <c r="L121" s="47">
        <v>75.878799999999998</v>
      </c>
    </row>
    <row r="122" spans="11:12" x14ac:dyDescent="0.25">
      <c r="K122" s="74">
        <v>43988</v>
      </c>
      <c r="L122" s="47">
        <v>78.272499999999994</v>
      </c>
    </row>
    <row r="123" spans="11:12" x14ac:dyDescent="0.25">
      <c r="K123" s="74">
        <v>43995</v>
      </c>
      <c r="L123" s="47">
        <v>80.197500000000005</v>
      </c>
    </row>
    <row r="124" spans="11:12" x14ac:dyDescent="0.25">
      <c r="K124" s="74">
        <v>44002</v>
      </c>
      <c r="L124" s="47">
        <v>81.880600000000001</v>
      </c>
    </row>
    <row r="125" spans="11:12" x14ac:dyDescent="0.25">
      <c r="K125" s="74">
        <v>44009</v>
      </c>
      <c r="L125" s="47">
        <v>80.067800000000005</v>
      </c>
    </row>
    <row r="126" spans="11:12" x14ac:dyDescent="0.25">
      <c r="K126" s="74">
        <v>44016</v>
      </c>
      <c r="L126" s="47">
        <v>83.652600000000007</v>
      </c>
    </row>
    <row r="127" spans="11:12" x14ac:dyDescent="0.25">
      <c r="K127" s="74">
        <v>44023</v>
      </c>
      <c r="L127" s="47">
        <v>86.579099999999997</v>
      </c>
    </row>
    <row r="128" spans="11:12" x14ac:dyDescent="0.25">
      <c r="K128" s="74">
        <v>44030</v>
      </c>
      <c r="L128" s="47">
        <v>87.923100000000005</v>
      </c>
    </row>
    <row r="129" spans="1:12" x14ac:dyDescent="0.25">
      <c r="K129" s="74">
        <v>44037</v>
      </c>
      <c r="L129" s="47">
        <v>88.227800000000002</v>
      </c>
    </row>
    <row r="130" spans="1:12" x14ac:dyDescent="0.25">
      <c r="K130" s="74">
        <v>44044</v>
      </c>
      <c r="L130" s="47">
        <v>88.373800000000003</v>
      </c>
    </row>
    <row r="131" spans="1:12" x14ac:dyDescent="0.25">
      <c r="K131" s="74">
        <v>44051</v>
      </c>
      <c r="L131" s="47">
        <v>88.061499999999995</v>
      </c>
    </row>
    <row r="132" spans="1:12" x14ac:dyDescent="0.25">
      <c r="K132" s="74">
        <v>44058</v>
      </c>
      <c r="L132" s="47">
        <v>88.888499999999993</v>
      </c>
    </row>
    <row r="133" spans="1:12" x14ac:dyDescent="0.25">
      <c r="K133" s="74">
        <v>44065</v>
      </c>
      <c r="L133" s="47">
        <v>89.131</v>
      </c>
    </row>
    <row r="134" spans="1:12" x14ac:dyDescent="0.25">
      <c r="K134" s="74">
        <v>44072</v>
      </c>
      <c r="L134" s="47">
        <v>89.132800000000003</v>
      </c>
    </row>
    <row r="135" spans="1:12" x14ac:dyDescent="0.25">
      <c r="K135" s="74">
        <v>44079</v>
      </c>
      <c r="L135" s="47">
        <v>89.116500000000002</v>
      </c>
    </row>
    <row r="136" spans="1:12" x14ac:dyDescent="0.25">
      <c r="K136" s="74">
        <v>44086</v>
      </c>
      <c r="L136" s="47">
        <v>90.024299999999997</v>
      </c>
    </row>
    <row r="137" spans="1:12" x14ac:dyDescent="0.25">
      <c r="K137" s="74">
        <v>44093</v>
      </c>
      <c r="L137" s="47">
        <v>90.364500000000007</v>
      </c>
    </row>
    <row r="138" spans="1:12" x14ac:dyDescent="0.25">
      <c r="K138" s="74">
        <v>44100</v>
      </c>
      <c r="L138" s="47">
        <v>90.297600000000003</v>
      </c>
    </row>
    <row r="139" spans="1:12" x14ac:dyDescent="0.25">
      <c r="K139" s="74">
        <v>44107</v>
      </c>
      <c r="L139" s="47">
        <v>88.933300000000003</v>
      </c>
    </row>
    <row r="140" spans="1:12" x14ac:dyDescent="0.25">
      <c r="A140" s="25"/>
      <c r="B140" s="24"/>
      <c r="K140" s="74">
        <v>44114</v>
      </c>
      <c r="L140" s="47">
        <v>89.485799999999998</v>
      </c>
    </row>
    <row r="141" spans="1:12" x14ac:dyDescent="0.25">
      <c r="A141" s="25"/>
      <c r="B141" s="24"/>
      <c r="K141" s="74">
        <v>44121</v>
      </c>
      <c r="L141" s="47">
        <v>90.142399999999995</v>
      </c>
    </row>
    <row r="142" spans="1:12" x14ac:dyDescent="0.25">
      <c r="K142" s="74">
        <v>44128</v>
      </c>
      <c r="L142" s="47">
        <v>90.290700000000001</v>
      </c>
    </row>
    <row r="143" spans="1:12" x14ac:dyDescent="0.25">
      <c r="K143" s="74">
        <v>44135</v>
      </c>
      <c r="L143" s="47">
        <v>90.45</v>
      </c>
    </row>
    <row r="144" spans="1:12" x14ac:dyDescent="0.25">
      <c r="K144" s="74">
        <v>44142</v>
      </c>
      <c r="L144" s="47">
        <v>91.428200000000004</v>
      </c>
    </row>
    <row r="145" spans="11:12" x14ac:dyDescent="0.25">
      <c r="K145" s="74">
        <v>44149</v>
      </c>
      <c r="L145" s="47">
        <v>92.664599999999993</v>
      </c>
    </row>
    <row r="146" spans="11:12" x14ac:dyDescent="0.25">
      <c r="K146" s="74">
        <v>44156</v>
      </c>
      <c r="L146" s="47">
        <v>93.085700000000003</v>
      </c>
    </row>
    <row r="147" spans="11:12" x14ac:dyDescent="0.25">
      <c r="K147" s="74">
        <v>44163</v>
      </c>
      <c r="L147" s="47">
        <v>93.980699999999999</v>
      </c>
    </row>
    <row r="148" spans="11:12" x14ac:dyDescent="0.25">
      <c r="K148" s="74">
        <v>44170</v>
      </c>
      <c r="L148" s="47">
        <v>95.884200000000007</v>
      </c>
    </row>
    <row r="149" spans="11:12" x14ac:dyDescent="0.25">
      <c r="K149" s="74">
        <v>44177</v>
      </c>
      <c r="L149" s="47">
        <v>96.582700000000003</v>
      </c>
    </row>
    <row r="150" spans="11:12" x14ac:dyDescent="0.25">
      <c r="K150" s="74">
        <v>44184</v>
      </c>
      <c r="L150" s="47">
        <v>96.672799999999995</v>
      </c>
    </row>
    <row r="151" spans="11:12" x14ac:dyDescent="0.25">
      <c r="K151" s="74">
        <v>44191</v>
      </c>
      <c r="L151" s="47">
        <v>92.207499999999996</v>
      </c>
    </row>
    <row r="152" spans="11:12" x14ac:dyDescent="0.25">
      <c r="K152" s="74">
        <v>44198</v>
      </c>
      <c r="L152" s="47">
        <v>90.800700000000006</v>
      </c>
    </row>
    <row r="153" spans="11:12" x14ac:dyDescent="0.25">
      <c r="K153" s="74">
        <v>44205</v>
      </c>
      <c r="L153" s="47">
        <v>92.271500000000003</v>
      </c>
    </row>
    <row r="154" spans="11:12" x14ac:dyDescent="0.25">
      <c r="K154" s="74">
        <v>44212</v>
      </c>
      <c r="L154" s="47">
        <v>93.053700000000006</v>
      </c>
    </row>
    <row r="155" spans="11:12" x14ac:dyDescent="0.25">
      <c r="K155" s="74">
        <v>44219</v>
      </c>
      <c r="L155" s="47">
        <v>93.799300000000002</v>
      </c>
    </row>
    <row r="156" spans="11:12" x14ac:dyDescent="0.25">
      <c r="K156" s="74">
        <v>44226</v>
      </c>
      <c r="L156" s="47">
        <v>94.245900000000006</v>
      </c>
    </row>
    <row r="157" spans="11:12" x14ac:dyDescent="0.25">
      <c r="K157" s="74">
        <v>44233</v>
      </c>
      <c r="L157" s="47">
        <v>94.443100000000001</v>
      </c>
    </row>
    <row r="158" spans="11:12" x14ac:dyDescent="0.25">
      <c r="K158" s="74">
        <v>44240</v>
      </c>
      <c r="L158" s="47">
        <v>97.438199999999995</v>
      </c>
    </row>
    <row r="159" spans="11:12" x14ac:dyDescent="0.25">
      <c r="K159" s="74">
        <v>44247</v>
      </c>
      <c r="L159" s="47">
        <v>97.192800000000005</v>
      </c>
    </row>
    <row r="160" spans="11:12" x14ac:dyDescent="0.25">
      <c r="K160" s="74">
        <v>44254</v>
      </c>
      <c r="L160" s="47">
        <v>97.865700000000004</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94.913799999999995</v>
      </c>
    </row>
    <row r="260" spans="11:12" x14ac:dyDescent="0.25">
      <c r="K260" s="74">
        <v>43918</v>
      </c>
      <c r="L260" s="47">
        <v>89.004099999999994</v>
      </c>
    </row>
    <row r="261" spans="11:12" x14ac:dyDescent="0.25">
      <c r="K261" s="74">
        <v>43925</v>
      </c>
      <c r="L261" s="47">
        <v>86.637200000000007</v>
      </c>
    </row>
    <row r="262" spans="11:12" x14ac:dyDescent="0.25">
      <c r="K262" s="74">
        <v>43932</v>
      </c>
      <c r="L262" s="47">
        <v>86.755799999999994</v>
      </c>
    </row>
    <row r="263" spans="11:12" x14ac:dyDescent="0.25">
      <c r="K263" s="74">
        <v>43939</v>
      </c>
      <c r="L263" s="47">
        <v>101.49550000000001</v>
      </c>
    </row>
    <row r="264" spans="11:12" x14ac:dyDescent="0.25">
      <c r="K264" s="74">
        <v>43946</v>
      </c>
      <c r="L264" s="47">
        <v>102.1992</v>
      </c>
    </row>
    <row r="265" spans="11:12" x14ac:dyDescent="0.25">
      <c r="K265" s="74">
        <v>43953</v>
      </c>
      <c r="L265" s="47">
        <v>101.6341</v>
      </c>
    </row>
    <row r="266" spans="11:12" x14ac:dyDescent="0.25">
      <c r="K266" s="74">
        <v>43960</v>
      </c>
      <c r="L266" s="47">
        <v>88.711500000000001</v>
      </c>
    </row>
    <row r="267" spans="11:12" x14ac:dyDescent="0.25">
      <c r="K267" s="74">
        <v>43967</v>
      </c>
      <c r="L267" s="47">
        <v>84.750900000000001</v>
      </c>
    </row>
    <row r="268" spans="11:12" x14ac:dyDescent="0.25">
      <c r="K268" s="74">
        <v>43974</v>
      </c>
      <c r="L268" s="47">
        <v>84.407499999999999</v>
      </c>
    </row>
    <row r="269" spans="11:12" x14ac:dyDescent="0.25">
      <c r="K269" s="74">
        <v>43981</v>
      </c>
      <c r="L269" s="47">
        <v>84.998599999999996</v>
      </c>
    </row>
    <row r="270" spans="11:12" x14ac:dyDescent="0.25">
      <c r="K270" s="74">
        <v>43988</v>
      </c>
      <c r="L270" s="47">
        <v>95.693700000000007</v>
      </c>
    </row>
    <row r="271" spans="11:12" x14ac:dyDescent="0.25">
      <c r="K271" s="74">
        <v>43995</v>
      </c>
      <c r="L271" s="47">
        <v>99.0441</v>
      </c>
    </row>
    <row r="272" spans="11:12" x14ac:dyDescent="0.25">
      <c r="K272" s="74">
        <v>44002</v>
      </c>
      <c r="L272" s="47">
        <v>94.601100000000002</v>
      </c>
    </row>
    <row r="273" spans="11:12" x14ac:dyDescent="0.25">
      <c r="K273" s="74">
        <v>44009</v>
      </c>
      <c r="L273" s="47">
        <v>90.864699999999999</v>
      </c>
    </row>
    <row r="274" spans="11:12" x14ac:dyDescent="0.25">
      <c r="K274" s="74">
        <v>44016</v>
      </c>
      <c r="L274" s="47">
        <v>95.637900000000002</v>
      </c>
    </row>
    <row r="275" spans="11:12" x14ac:dyDescent="0.25">
      <c r="K275" s="74">
        <v>44023</v>
      </c>
      <c r="L275" s="47">
        <v>92.459100000000007</v>
      </c>
    </row>
    <row r="276" spans="11:12" x14ac:dyDescent="0.25">
      <c r="K276" s="74">
        <v>44030</v>
      </c>
      <c r="L276" s="47">
        <v>92.623800000000003</v>
      </c>
    </row>
    <row r="277" spans="11:12" x14ac:dyDescent="0.25">
      <c r="K277" s="74">
        <v>44037</v>
      </c>
      <c r="L277" s="47">
        <v>92.094300000000004</v>
      </c>
    </row>
    <row r="278" spans="11:12" x14ac:dyDescent="0.25">
      <c r="K278" s="74">
        <v>44044</v>
      </c>
      <c r="L278" s="47">
        <v>92.355000000000004</v>
      </c>
    </row>
    <row r="279" spans="11:12" x14ac:dyDescent="0.25">
      <c r="K279" s="74">
        <v>44051</v>
      </c>
      <c r="L279" s="47">
        <v>93.555000000000007</v>
      </c>
    </row>
    <row r="280" spans="11:12" x14ac:dyDescent="0.25">
      <c r="K280" s="74">
        <v>44058</v>
      </c>
      <c r="L280" s="47">
        <v>95.008799999999994</v>
      </c>
    </row>
    <row r="281" spans="11:12" x14ac:dyDescent="0.25">
      <c r="K281" s="74">
        <v>44065</v>
      </c>
      <c r="L281" s="47">
        <v>94.9255</v>
      </c>
    </row>
    <row r="282" spans="11:12" x14ac:dyDescent="0.25">
      <c r="K282" s="74">
        <v>44072</v>
      </c>
      <c r="L282" s="47">
        <v>94.933599999999998</v>
      </c>
    </row>
    <row r="283" spans="11:12" x14ac:dyDescent="0.25">
      <c r="K283" s="74">
        <v>44079</v>
      </c>
      <c r="L283" s="47">
        <v>97.057299999999998</v>
      </c>
    </row>
    <row r="284" spans="11:12" x14ac:dyDescent="0.25">
      <c r="K284" s="74">
        <v>44086</v>
      </c>
      <c r="L284" s="47">
        <v>96.885099999999994</v>
      </c>
    </row>
    <row r="285" spans="11:12" x14ac:dyDescent="0.25">
      <c r="K285" s="74">
        <v>44093</v>
      </c>
      <c r="L285" s="47">
        <v>94.894400000000005</v>
      </c>
    </row>
    <row r="286" spans="11:12" x14ac:dyDescent="0.25">
      <c r="K286" s="74">
        <v>44100</v>
      </c>
      <c r="L286" s="47">
        <v>93.212900000000005</v>
      </c>
    </row>
    <row r="287" spans="11:12" x14ac:dyDescent="0.25">
      <c r="K287" s="74">
        <v>44107</v>
      </c>
      <c r="L287" s="47">
        <v>91.804900000000004</v>
      </c>
    </row>
    <row r="288" spans="11:12" x14ac:dyDescent="0.25">
      <c r="K288" s="74">
        <v>44114</v>
      </c>
      <c r="L288" s="47">
        <v>89.869600000000005</v>
      </c>
    </row>
    <row r="289" spans="11:12" x14ac:dyDescent="0.25">
      <c r="K289" s="74">
        <v>44121</v>
      </c>
      <c r="L289" s="47">
        <v>90.094499999999996</v>
      </c>
    </row>
    <row r="290" spans="11:12" x14ac:dyDescent="0.25">
      <c r="K290" s="74">
        <v>44128</v>
      </c>
      <c r="L290" s="47">
        <v>89.511700000000005</v>
      </c>
    </row>
    <row r="291" spans="11:12" x14ac:dyDescent="0.25">
      <c r="K291" s="74">
        <v>44135</v>
      </c>
      <c r="L291" s="47">
        <v>90.315799999999996</v>
      </c>
    </row>
    <row r="292" spans="11:12" x14ac:dyDescent="0.25">
      <c r="K292" s="74">
        <v>44142</v>
      </c>
      <c r="L292" s="47">
        <v>91.053600000000003</v>
      </c>
    </row>
    <row r="293" spans="11:12" x14ac:dyDescent="0.25">
      <c r="K293" s="74">
        <v>44149</v>
      </c>
      <c r="L293" s="47">
        <v>92.656199999999998</v>
      </c>
    </row>
    <row r="294" spans="11:12" x14ac:dyDescent="0.25">
      <c r="K294" s="74">
        <v>44156</v>
      </c>
      <c r="L294" s="47">
        <v>93.795400000000001</v>
      </c>
    </row>
    <row r="295" spans="11:12" x14ac:dyDescent="0.25">
      <c r="K295" s="74">
        <v>44163</v>
      </c>
      <c r="L295" s="47">
        <v>95.340699999999998</v>
      </c>
    </row>
    <row r="296" spans="11:12" x14ac:dyDescent="0.25">
      <c r="K296" s="74">
        <v>44170</v>
      </c>
      <c r="L296" s="47">
        <v>97.392899999999997</v>
      </c>
    </row>
    <row r="297" spans="11:12" x14ac:dyDescent="0.25">
      <c r="K297" s="74">
        <v>44177</v>
      </c>
      <c r="L297" s="47">
        <v>97.8155</v>
      </c>
    </row>
    <row r="298" spans="11:12" x14ac:dyDescent="0.25">
      <c r="K298" s="74">
        <v>44184</v>
      </c>
      <c r="L298" s="47">
        <v>99.2119</v>
      </c>
    </row>
    <row r="299" spans="11:12" x14ac:dyDescent="0.25">
      <c r="K299" s="74">
        <v>44191</v>
      </c>
      <c r="L299" s="47">
        <v>97.189899999999994</v>
      </c>
    </row>
    <row r="300" spans="11:12" x14ac:dyDescent="0.25">
      <c r="K300" s="74">
        <v>44198</v>
      </c>
      <c r="L300" s="47">
        <v>97.427199999999999</v>
      </c>
    </row>
    <row r="301" spans="11:12" x14ac:dyDescent="0.25">
      <c r="K301" s="74">
        <v>44205</v>
      </c>
      <c r="L301" s="47">
        <v>97.796000000000006</v>
      </c>
    </row>
    <row r="302" spans="11:12" x14ac:dyDescent="0.25">
      <c r="K302" s="74">
        <v>44212</v>
      </c>
      <c r="L302" s="47">
        <v>97.504499999999993</v>
      </c>
    </row>
    <row r="303" spans="11:12" x14ac:dyDescent="0.25">
      <c r="K303" s="74">
        <v>44219</v>
      </c>
      <c r="L303" s="47">
        <v>98.201599999999999</v>
      </c>
    </row>
    <row r="304" spans="11:12" x14ac:dyDescent="0.25">
      <c r="K304" s="74">
        <v>44226</v>
      </c>
      <c r="L304" s="47">
        <v>98.929400000000001</v>
      </c>
    </row>
    <row r="305" spans="11:12" x14ac:dyDescent="0.25">
      <c r="K305" s="74">
        <v>44233</v>
      </c>
      <c r="L305" s="47">
        <v>97.380899999999997</v>
      </c>
    </row>
    <row r="306" spans="11:12" x14ac:dyDescent="0.25">
      <c r="K306" s="74">
        <v>44240</v>
      </c>
      <c r="L306" s="47">
        <v>101.0025</v>
      </c>
    </row>
    <row r="307" spans="11:12" x14ac:dyDescent="0.25">
      <c r="K307" s="74">
        <v>44247</v>
      </c>
      <c r="L307" s="47">
        <v>98.915400000000005</v>
      </c>
    </row>
    <row r="308" spans="11:12" x14ac:dyDescent="0.25">
      <c r="K308" s="74">
        <v>44254</v>
      </c>
      <c r="L308" s="47">
        <v>99.946399999999997</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12DDD-2221-4753-86BD-C37B84D468EF}">
  <sheetPr codeName="Sheet4">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20</v>
      </c>
    </row>
    <row r="2" spans="1:12" ht="19.5" customHeight="1" x14ac:dyDescent="0.3">
      <c r="A2" s="7" t="str">
        <f>"Weekly Payroll Jobs and Wages in Australia - " &amp;$L$1</f>
        <v>Weekly Payroll Jobs and Wages in Australia - Agriculture, forestry and fishing</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Agriculture, forestry and fishing</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-4.1357164451994777E-2</v>
      </c>
      <c r="C11" s="32">
        <v>-1.8356859074056375E-2</v>
      </c>
      <c r="D11" s="32">
        <v>-5.5957767722474294E-3</v>
      </c>
      <c r="E11" s="32">
        <v>-1.2388832352550727E-2</v>
      </c>
      <c r="F11" s="32">
        <v>9.0906402335528824E-3</v>
      </c>
      <c r="G11" s="32">
        <v>9.8104267204073281E-3</v>
      </c>
      <c r="H11" s="32">
        <v>-1.0226751923472777E-2</v>
      </c>
      <c r="I11" s="68">
        <v>-1.0966965055523303E-2</v>
      </c>
      <c r="J11" s="46"/>
      <c r="K11" s="46"/>
      <c r="L11" s="47"/>
    </row>
    <row r="12" spans="1:12" x14ac:dyDescent="0.25">
      <c r="A12" s="69" t="s">
        <v>6</v>
      </c>
      <c r="B12" s="32">
        <v>-2.3461526684834144E-2</v>
      </c>
      <c r="C12" s="32">
        <v>-1.132215264430525E-2</v>
      </c>
      <c r="D12" s="32">
        <v>-1.884956029167828E-3</v>
      </c>
      <c r="E12" s="32">
        <v>-8.7175032574300371E-3</v>
      </c>
      <c r="F12" s="32">
        <v>2.5705820755975939E-2</v>
      </c>
      <c r="G12" s="32">
        <v>2.0543280002299769E-2</v>
      </c>
      <c r="H12" s="32">
        <v>-9.2309343201314453E-3</v>
      </c>
      <c r="I12" s="68">
        <v>-1.9147946029073326E-2</v>
      </c>
      <c r="J12" s="46"/>
      <c r="K12" s="46"/>
      <c r="L12" s="47"/>
    </row>
    <row r="13" spans="1:12" ht="15" customHeight="1" x14ac:dyDescent="0.25">
      <c r="A13" s="69" t="s">
        <v>5</v>
      </c>
      <c r="B13" s="32">
        <v>-6.0049539985845723E-2</v>
      </c>
      <c r="C13" s="32">
        <v>-1.8681936457965231E-2</v>
      </c>
      <c r="D13" s="32">
        <v>-3.3783563342142386E-3</v>
      </c>
      <c r="E13" s="32">
        <v>-1.6745260321431976E-2</v>
      </c>
      <c r="F13" s="32">
        <v>1.4429798034980568E-3</v>
      </c>
      <c r="G13" s="32">
        <v>2.3352362488130662E-2</v>
      </c>
      <c r="H13" s="32">
        <v>1.6889309807801567E-3</v>
      </c>
      <c r="I13" s="68">
        <v>-1.3716549095206143E-2</v>
      </c>
      <c r="J13" s="46"/>
      <c r="K13" s="46"/>
      <c r="L13" s="47"/>
    </row>
    <row r="14" spans="1:12" ht="15" customHeight="1" x14ac:dyDescent="0.25">
      <c r="A14" s="69" t="s">
        <v>44</v>
      </c>
      <c r="B14" s="32">
        <v>-3.1290060577346068E-2</v>
      </c>
      <c r="C14" s="32">
        <v>-1.2540170462482791E-4</v>
      </c>
      <c r="D14" s="32">
        <v>5.7361577181214152E-4</v>
      </c>
      <c r="E14" s="32">
        <v>-3.3097585618228065E-3</v>
      </c>
      <c r="F14" s="32">
        <v>-3.841541446027108E-3</v>
      </c>
      <c r="G14" s="32">
        <v>2.9489502474846496E-3</v>
      </c>
      <c r="H14" s="32">
        <v>-2.3319380378359233E-2</v>
      </c>
      <c r="I14" s="68">
        <v>-6.3706038582078683E-5</v>
      </c>
      <c r="J14" s="46"/>
      <c r="K14" s="46"/>
      <c r="L14" s="47"/>
    </row>
    <row r="15" spans="1:12" ht="15" customHeight="1" x14ac:dyDescent="0.25">
      <c r="A15" s="69" t="s">
        <v>4</v>
      </c>
      <c r="B15" s="32">
        <v>-6.2367797455724516E-2</v>
      </c>
      <c r="C15" s="32">
        <v>-5.3668055831183059E-3</v>
      </c>
      <c r="D15" s="32">
        <v>-1.2616889939584874E-2</v>
      </c>
      <c r="E15" s="32">
        <v>-7.2364560923137144E-3</v>
      </c>
      <c r="F15" s="32">
        <v>8.3255748587769629E-2</v>
      </c>
      <c r="G15" s="32">
        <v>5.3863764139133519E-2</v>
      </c>
      <c r="H15" s="32">
        <v>9.3011962264959447E-3</v>
      </c>
      <c r="I15" s="68">
        <v>-2.4036640301856149E-2</v>
      </c>
      <c r="J15" s="46"/>
      <c r="K15" s="64"/>
      <c r="L15" s="47"/>
    </row>
    <row r="16" spans="1:12" ht="15" customHeight="1" x14ac:dyDescent="0.25">
      <c r="A16" s="69" t="s">
        <v>3</v>
      </c>
      <c r="B16" s="32">
        <v>-5.9231829573934802E-2</v>
      </c>
      <c r="C16" s="32">
        <v>-3.5399522166179587E-3</v>
      </c>
      <c r="D16" s="32">
        <v>-1.0500856728614782E-2</v>
      </c>
      <c r="E16" s="32">
        <v>6.7675159235669469E-3</v>
      </c>
      <c r="F16" s="32">
        <v>-3.0251787094672244E-2</v>
      </c>
      <c r="G16" s="32">
        <v>7.1986380425161922E-3</v>
      </c>
      <c r="H16" s="32">
        <v>-2.0931391301897362E-2</v>
      </c>
      <c r="I16" s="68">
        <v>1.5202605136824587E-2</v>
      </c>
      <c r="J16" s="46"/>
      <c r="K16" s="46"/>
      <c r="L16" s="47"/>
    </row>
    <row r="17" spans="1:12" ht="15" customHeight="1" x14ac:dyDescent="0.25">
      <c r="A17" s="69" t="s">
        <v>43</v>
      </c>
      <c r="B17" s="32">
        <v>-1.5393194706994406E-2</v>
      </c>
      <c r="C17" s="32">
        <v>-0.11418877551020412</v>
      </c>
      <c r="D17" s="32">
        <v>-2.0853463671397732E-2</v>
      </c>
      <c r="E17" s="32">
        <v>-6.7817401209147476E-2</v>
      </c>
      <c r="F17" s="32">
        <v>-1.6358415320406716E-2</v>
      </c>
      <c r="G17" s="32">
        <v>-8.2378518168507497E-2</v>
      </c>
      <c r="H17" s="32">
        <v>-2.4417023419522232E-2</v>
      </c>
      <c r="I17" s="68">
        <v>-2.1636265719587211E-2</v>
      </c>
      <c r="J17" s="46"/>
      <c r="K17" s="46"/>
      <c r="L17" s="47"/>
    </row>
    <row r="18" spans="1:12" ht="15" customHeight="1" x14ac:dyDescent="0.25">
      <c r="A18" s="69" t="s">
        <v>2</v>
      </c>
      <c r="B18" s="32">
        <v>-1.9253048780487836E-2</v>
      </c>
      <c r="C18" s="32">
        <v>-4.0462341536167012E-2</v>
      </c>
      <c r="D18" s="32">
        <v>-1.4747320061255786E-2</v>
      </c>
      <c r="E18" s="32">
        <v>-1.5290519877675379E-3</v>
      </c>
      <c r="F18" s="32">
        <v>-6.9943960822504314E-2</v>
      </c>
      <c r="G18" s="32">
        <v>-7.5452237573230718E-2</v>
      </c>
      <c r="H18" s="32">
        <v>-7.4708035662014449E-3</v>
      </c>
      <c r="I18" s="68">
        <v>-5.4987917064847958E-2</v>
      </c>
      <c r="J18" s="46"/>
      <c r="K18" s="46"/>
      <c r="L18" s="47"/>
    </row>
    <row r="19" spans="1:12" x14ac:dyDescent="0.25">
      <c r="A19" s="70" t="s">
        <v>1</v>
      </c>
      <c r="B19" s="32">
        <v>9.3394495412844059E-2</v>
      </c>
      <c r="C19" s="32">
        <v>-2.3114754098360613E-2</v>
      </c>
      <c r="D19" s="32">
        <v>-2.577656675749318E-2</v>
      </c>
      <c r="E19" s="32">
        <v>8.2417582417582125E-3</v>
      </c>
      <c r="F19" s="32">
        <v>0.18625611772002015</v>
      </c>
      <c r="G19" s="32">
        <v>-9.1129838109254013E-3</v>
      </c>
      <c r="H19" s="32">
        <v>-3.2903483275728229E-2</v>
      </c>
      <c r="I19" s="68">
        <v>1.1285067142285943E-3</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-6.7538689259795226E-2</v>
      </c>
      <c r="C21" s="32">
        <v>-1.73014283884938E-2</v>
      </c>
      <c r="D21" s="32">
        <v>-5.6096641575668071E-3</v>
      </c>
      <c r="E21" s="32">
        <v>-1.1631156129933595E-2</v>
      </c>
      <c r="F21" s="32">
        <v>-4.7282174913698682E-3</v>
      </c>
      <c r="G21" s="32">
        <v>1.4399994058510668E-2</v>
      </c>
      <c r="H21" s="32">
        <v>-7.7458806781599554E-3</v>
      </c>
      <c r="I21" s="68">
        <v>-1.2923918265468792E-2</v>
      </c>
      <c r="J21" s="46"/>
      <c r="K21" s="46"/>
      <c r="L21" s="46"/>
    </row>
    <row r="22" spans="1:12" x14ac:dyDescent="0.25">
      <c r="A22" s="69" t="s">
        <v>13</v>
      </c>
      <c r="B22" s="32">
        <v>-3.9495496797187224E-2</v>
      </c>
      <c r="C22" s="32">
        <v>-1.1183032947417959E-2</v>
      </c>
      <c r="D22" s="32">
        <v>-4.5196795367757892E-3</v>
      </c>
      <c r="E22" s="32">
        <v>-1.147241685581768E-2</v>
      </c>
      <c r="F22" s="32">
        <v>7.8509013216165879E-3</v>
      </c>
      <c r="G22" s="32">
        <v>7.5325608386600518E-3</v>
      </c>
      <c r="H22" s="32">
        <v>-1.2039023470144405E-2</v>
      </c>
      <c r="I22" s="68">
        <v>-5.4645792086980283E-3</v>
      </c>
      <c r="J22" s="46"/>
      <c r="K22" s="52" t="s">
        <v>12</v>
      </c>
      <c r="L22" s="46" t="s">
        <v>60</v>
      </c>
    </row>
    <row r="23" spans="1:12" x14ac:dyDescent="0.25">
      <c r="A23" s="70" t="s">
        <v>69</v>
      </c>
      <c r="B23" s="32">
        <v>8.0278067885117599E-2</v>
      </c>
      <c r="C23" s="32">
        <v>-8.2398536260811728E-2</v>
      </c>
      <c r="D23" s="32">
        <v>-1.4537334762415144E-2</v>
      </c>
      <c r="E23" s="32">
        <v>-2.2695530726256963E-2</v>
      </c>
      <c r="F23" s="32">
        <v>0.11328308683696342</v>
      </c>
      <c r="G23" s="32">
        <v>-8.3575342428255817E-2</v>
      </c>
      <c r="H23" s="32">
        <v>-3.5436979875137942E-2</v>
      </c>
      <c r="I23" s="68">
        <v>-1.3471830333452783E-2</v>
      </c>
      <c r="J23" s="46"/>
      <c r="K23" s="49"/>
      <c r="L23" s="46" t="s">
        <v>9</v>
      </c>
    </row>
    <row r="24" spans="1:12" x14ac:dyDescent="0.25">
      <c r="A24" s="69" t="s">
        <v>46</v>
      </c>
      <c r="B24" s="32">
        <v>-3.0734126330356881E-2</v>
      </c>
      <c r="C24" s="32">
        <v>-2.4918788119862145E-2</v>
      </c>
      <c r="D24" s="32">
        <v>-1.0786225913844705E-2</v>
      </c>
      <c r="E24" s="32">
        <v>-1.6438446781768867E-2</v>
      </c>
      <c r="F24" s="32">
        <v>3.6511224715068513E-2</v>
      </c>
      <c r="G24" s="32">
        <v>7.9307682204807772E-3</v>
      </c>
      <c r="H24" s="32">
        <v>-1.096362914764204E-2</v>
      </c>
      <c r="I24" s="68">
        <v>-1.2218419878590736E-2</v>
      </c>
      <c r="J24" s="46"/>
      <c r="K24" s="46" t="s">
        <v>69</v>
      </c>
      <c r="L24" s="47">
        <v>117.73</v>
      </c>
    </row>
    <row r="25" spans="1:12" x14ac:dyDescent="0.25">
      <c r="A25" s="69" t="s">
        <v>47</v>
      </c>
      <c r="B25" s="32">
        <v>-1.0907763719398056E-2</v>
      </c>
      <c r="C25" s="32">
        <v>-1.120387695531766E-2</v>
      </c>
      <c r="D25" s="32">
        <v>-4.9480304285606236E-3</v>
      </c>
      <c r="E25" s="32">
        <v>-1.3559196106839089E-2</v>
      </c>
      <c r="F25" s="32">
        <v>3.0042330834944231E-2</v>
      </c>
      <c r="G25" s="32">
        <v>9.3764766082649054E-3</v>
      </c>
      <c r="H25" s="32">
        <v>-1.0151492666608974E-2</v>
      </c>
      <c r="I25" s="68">
        <v>-1.505327678798829E-2</v>
      </c>
      <c r="J25" s="46"/>
      <c r="K25" s="46" t="s">
        <v>46</v>
      </c>
      <c r="L25" s="47">
        <v>99.4</v>
      </c>
    </row>
    <row r="26" spans="1:12" x14ac:dyDescent="0.25">
      <c r="A26" s="69" t="s">
        <v>48</v>
      </c>
      <c r="B26" s="32">
        <v>-3.42411305127438E-2</v>
      </c>
      <c r="C26" s="32">
        <v>-2.9544252468264309E-3</v>
      </c>
      <c r="D26" s="32">
        <v>-2.4707853772544253E-3</v>
      </c>
      <c r="E26" s="32">
        <v>-9.305373525557048E-3</v>
      </c>
      <c r="F26" s="32">
        <v>3.0303774205373557E-3</v>
      </c>
      <c r="G26" s="32">
        <v>1.5068316609333721E-2</v>
      </c>
      <c r="H26" s="32">
        <v>-3.3123741341951618E-3</v>
      </c>
      <c r="I26" s="68">
        <v>-5.2958134586301719E-3</v>
      </c>
      <c r="J26" s="46"/>
      <c r="K26" s="46" t="s">
        <v>47</v>
      </c>
      <c r="L26" s="47">
        <v>100.03</v>
      </c>
    </row>
    <row r="27" spans="1:12" ht="17.25" customHeight="1" x14ac:dyDescent="0.25">
      <c r="A27" s="69" t="s">
        <v>49</v>
      </c>
      <c r="B27" s="32">
        <v>-3.2348899172626622E-2</v>
      </c>
      <c r="C27" s="32">
        <v>-6.338021408342609E-3</v>
      </c>
      <c r="D27" s="32">
        <v>-2.8439306358382099E-3</v>
      </c>
      <c r="E27" s="32">
        <v>-9.5419847328244156E-3</v>
      </c>
      <c r="F27" s="32">
        <v>-5.4138355378061664E-3</v>
      </c>
      <c r="G27" s="32">
        <v>7.4586211465597074E-3</v>
      </c>
      <c r="H27" s="32">
        <v>-1.3083992662097921E-2</v>
      </c>
      <c r="I27" s="68">
        <v>-1.26625238826098E-2</v>
      </c>
      <c r="J27" s="59"/>
      <c r="K27" s="50" t="s">
        <v>48</v>
      </c>
      <c r="L27" s="47">
        <v>96.86</v>
      </c>
    </row>
    <row r="28" spans="1:12" x14ac:dyDescent="0.25">
      <c r="A28" s="69" t="s">
        <v>50</v>
      </c>
      <c r="B28" s="32">
        <v>1.684551341350593E-3</v>
      </c>
      <c r="C28" s="32">
        <v>8.9647782333208692E-3</v>
      </c>
      <c r="D28" s="32">
        <v>1.4992600813910073E-3</v>
      </c>
      <c r="E28" s="32">
        <v>-3.5023041474654404E-3</v>
      </c>
      <c r="F28" s="32">
        <v>7.1984617381475324E-2</v>
      </c>
      <c r="G28" s="32">
        <v>4.9241686370267601E-2</v>
      </c>
      <c r="H28" s="32">
        <v>-1.2510909025459704E-2</v>
      </c>
      <c r="I28" s="68">
        <v>-3.8980539254954705E-3</v>
      </c>
      <c r="J28" s="54"/>
      <c r="K28" s="41" t="s">
        <v>49</v>
      </c>
      <c r="L28" s="47">
        <v>97.38</v>
      </c>
    </row>
    <row r="29" spans="1:12" ht="15.75" thickBot="1" x14ac:dyDescent="0.3">
      <c r="A29" s="71" t="s">
        <v>51</v>
      </c>
      <c r="B29" s="72">
        <v>6.5021645021645647E-3</v>
      </c>
      <c r="C29" s="72">
        <v>-1.9806070826306921E-2</v>
      </c>
      <c r="D29" s="72">
        <v>-4.2132416165086006E-4</v>
      </c>
      <c r="E29" s="72">
        <v>-3.8543897216274381E-3</v>
      </c>
      <c r="F29" s="72">
        <v>0.11237149402352964</v>
      </c>
      <c r="G29" s="72">
        <v>5.6327517664118698E-2</v>
      </c>
      <c r="H29" s="72">
        <v>1.4617684757901372E-2</v>
      </c>
      <c r="I29" s="73">
        <v>2.9917418582253497E-2</v>
      </c>
      <c r="J29" s="54"/>
      <c r="K29" s="41" t="s">
        <v>50</v>
      </c>
      <c r="L29" s="47">
        <v>99.28</v>
      </c>
    </row>
    <row r="30" spans="1:12" x14ac:dyDescent="0.25">
      <c r="A30" s="31" t="s">
        <v>45</v>
      </c>
      <c r="B30" s="29"/>
      <c r="C30" s="29"/>
      <c r="D30" s="29"/>
      <c r="E30" s="29"/>
      <c r="F30" s="29"/>
      <c r="G30" s="29"/>
      <c r="H30" s="29"/>
      <c r="I30" s="29"/>
      <c r="J30" s="54"/>
      <c r="K30" s="41" t="s">
        <v>51</v>
      </c>
      <c r="L30" s="47">
        <v>102.68</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Agriculture, forestry and fishing</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109.62</v>
      </c>
    </row>
    <row r="34" spans="1:12" x14ac:dyDescent="0.25">
      <c r="F34" s="23"/>
      <c r="G34" s="23"/>
      <c r="H34" s="23"/>
      <c r="I34" s="23"/>
      <c r="K34" s="46" t="s">
        <v>46</v>
      </c>
      <c r="L34" s="47">
        <v>97.98</v>
      </c>
    </row>
    <row r="35" spans="1:12" x14ac:dyDescent="0.25">
      <c r="B35" s="23"/>
      <c r="C35" s="23"/>
      <c r="D35" s="23"/>
      <c r="E35" s="23"/>
      <c r="F35" s="23"/>
      <c r="G35" s="23"/>
      <c r="H35" s="23"/>
      <c r="I35" s="23"/>
      <c r="K35" s="46" t="s">
        <v>47</v>
      </c>
      <c r="L35" s="47">
        <v>99.4</v>
      </c>
    </row>
    <row r="36" spans="1:12" x14ac:dyDescent="0.25">
      <c r="A36" s="23"/>
      <c r="B36" s="23"/>
      <c r="C36" s="23"/>
      <c r="D36" s="23"/>
      <c r="E36" s="23"/>
      <c r="F36" s="23"/>
      <c r="G36" s="23"/>
      <c r="H36" s="23"/>
      <c r="I36" s="23"/>
      <c r="K36" s="50" t="s">
        <v>48</v>
      </c>
      <c r="L36" s="47">
        <v>96.82</v>
      </c>
    </row>
    <row r="37" spans="1:12" x14ac:dyDescent="0.25">
      <c r="A37" s="23"/>
      <c r="B37" s="23"/>
      <c r="C37" s="23"/>
      <c r="D37" s="23"/>
      <c r="E37" s="23"/>
      <c r="F37" s="23"/>
      <c r="G37" s="23"/>
      <c r="H37" s="23"/>
      <c r="I37" s="23"/>
      <c r="K37" s="41" t="s">
        <v>49</v>
      </c>
      <c r="L37" s="47">
        <v>97.04</v>
      </c>
    </row>
    <row r="38" spans="1:12" x14ac:dyDescent="0.25">
      <c r="A38" s="23"/>
      <c r="B38" s="23"/>
      <c r="C38" s="23"/>
      <c r="D38" s="23"/>
      <c r="E38" s="23"/>
      <c r="F38" s="23"/>
      <c r="G38" s="23"/>
      <c r="H38" s="23"/>
      <c r="I38" s="23"/>
      <c r="K38" s="41" t="s">
        <v>50</v>
      </c>
      <c r="L38" s="47">
        <v>100.02</v>
      </c>
    </row>
    <row r="39" spans="1:12" x14ac:dyDescent="0.25">
      <c r="A39" s="23"/>
      <c r="B39" s="23"/>
      <c r="C39" s="23"/>
      <c r="D39" s="23"/>
      <c r="E39" s="23"/>
      <c r="F39" s="23"/>
      <c r="G39" s="23"/>
      <c r="H39" s="23"/>
      <c r="I39" s="23"/>
      <c r="K39" s="41" t="s">
        <v>51</v>
      </c>
      <c r="L39" s="47">
        <v>100.69</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108.03</v>
      </c>
    </row>
    <row r="43" spans="1:12" x14ac:dyDescent="0.25">
      <c r="K43" s="46" t="s">
        <v>46</v>
      </c>
      <c r="L43" s="47">
        <v>96.93</v>
      </c>
    </row>
    <row r="44" spans="1:12" x14ac:dyDescent="0.25">
      <c r="B44" s="29"/>
      <c r="C44" s="29"/>
      <c r="D44" s="29"/>
      <c r="E44" s="29"/>
      <c r="F44" s="29"/>
      <c r="G44" s="29"/>
      <c r="H44" s="29"/>
      <c r="I44" s="29"/>
      <c r="J44" s="54"/>
      <c r="K44" s="46" t="s">
        <v>47</v>
      </c>
      <c r="L44" s="47">
        <v>98.91</v>
      </c>
    </row>
    <row r="45" spans="1:12" ht="15.4" customHeight="1" x14ac:dyDescent="0.25">
      <c r="A45" s="26" t="str">
        <f>"Indexed number of payroll jobs in "&amp;$L$1&amp;" each week by age group"</f>
        <v>Indexed number of payroll jobs in Agriculture, forestry and fishing each week by age group</v>
      </c>
      <c r="B45" s="29"/>
      <c r="C45" s="29"/>
      <c r="D45" s="29"/>
      <c r="E45" s="29"/>
      <c r="F45" s="29"/>
      <c r="G45" s="29"/>
      <c r="H45" s="29"/>
      <c r="I45" s="29"/>
      <c r="J45" s="54"/>
      <c r="K45" s="50" t="s">
        <v>48</v>
      </c>
      <c r="L45" s="47">
        <v>96.58</v>
      </c>
    </row>
    <row r="46" spans="1:12" ht="15.4" customHeight="1" x14ac:dyDescent="0.25">
      <c r="B46" s="29"/>
      <c r="C46" s="29"/>
      <c r="D46" s="29"/>
      <c r="E46" s="29"/>
      <c r="F46" s="29"/>
      <c r="G46" s="29"/>
      <c r="H46" s="29"/>
      <c r="I46" s="29"/>
      <c r="J46" s="54"/>
      <c r="K46" s="41" t="s">
        <v>49</v>
      </c>
      <c r="L46" s="47">
        <v>96.77</v>
      </c>
    </row>
    <row r="47" spans="1:12" ht="15.4" customHeight="1" x14ac:dyDescent="0.25">
      <c r="B47" s="29"/>
      <c r="C47" s="29"/>
      <c r="D47" s="29"/>
      <c r="E47" s="29"/>
      <c r="F47" s="29"/>
      <c r="G47" s="29"/>
      <c r="H47" s="29"/>
      <c r="I47" s="29"/>
      <c r="J47" s="54"/>
      <c r="K47" s="41" t="s">
        <v>50</v>
      </c>
      <c r="L47" s="47">
        <v>100.17</v>
      </c>
    </row>
    <row r="48" spans="1:12" ht="15.4" customHeight="1" x14ac:dyDescent="0.25">
      <c r="B48" s="29"/>
      <c r="C48" s="29"/>
      <c r="D48" s="29"/>
      <c r="E48" s="29"/>
      <c r="F48" s="29"/>
      <c r="G48" s="29"/>
      <c r="H48" s="29"/>
      <c r="I48" s="29"/>
      <c r="J48" s="54"/>
      <c r="K48" s="41" t="s">
        <v>51</v>
      </c>
      <c r="L48" s="47">
        <v>100.65</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95.25</v>
      </c>
    </row>
    <row r="54" spans="1:12" ht="15.4" customHeight="1" x14ac:dyDescent="0.25">
      <c r="B54" s="28"/>
      <c r="C54" s="28"/>
      <c r="D54" s="28"/>
      <c r="E54" s="28"/>
      <c r="F54" s="28"/>
      <c r="G54" s="28"/>
      <c r="H54" s="28"/>
      <c r="I54" s="28"/>
      <c r="J54" s="54"/>
      <c r="K54" s="46" t="s">
        <v>5</v>
      </c>
      <c r="L54" s="47">
        <v>93.99</v>
      </c>
    </row>
    <row r="55" spans="1:12" ht="15.4" customHeight="1" x14ac:dyDescent="0.25">
      <c r="B55" s="4"/>
      <c r="C55" s="4"/>
      <c r="D55" s="5"/>
      <c r="E55" s="2"/>
      <c r="F55" s="28"/>
      <c r="G55" s="28"/>
      <c r="H55" s="28"/>
      <c r="I55" s="28"/>
      <c r="J55" s="54"/>
      <c r="K55" s="46" t="s">
        <v>44</v>
      </c>
      <c r="L55" s="47">
        <v>96.64</v>
      </c>
    </row>
    <row r="56" spans="1:12" ht="15.4" customHeight="1" x14ac:dyDescent="0.25">
      <c r="B56" s="4"/>
      <c r="C56" s="4"/>
      <c r="D56" s="5"/>
      <c r="E56" s="2"/>
      <c r="F56" s="28"/>
      <c r="G56" s="28"/>
      <c r="H56" s="28"/>
      <c r="I56" s="28"/>
      <c r="J56" s="54"/>
      <c r="K56" s="50" t="s">
        <v>4</v>
      </c>
      <c r="L56" s="47">
        <v>90.58</v>
      </c>
    </row>
    <row r="57" spans="1:12" ht="15.4" customHeight="1" x14ac:dyDescent="0.25">
      <c r="A57" s="4"/>
      <c r="B57" s="4"/>
      <c r="C57" s="4"/>
      <c r="D57" s="5"/>
      <c r="E57" s="2"/>
      <c r="F57" s="28"/>
      <c r="G57" s="28"/>
      <c r="H57" s="28"/>
      <c r="I57" s="28"/>
      <c r="J57" s="54"/>
      <c r="K57" s="41" t="s">
        <v>3</v>
      </c>
      <c r="L57" s="47">
        <v>92.21</v>
      </c>
    </row>
    <row r="58" spans="1:12" ht="15.4" customHeight="1" x14ac:dyDescent="0.25">
      <c r="B58" s="29"/>
      <c r="C58" s="29"/>
      <c r="D58" s="29"/>
      <c r="E58" s="29"/>
      <c r="F58" s="28"/>
      <c r="G58" s="28"/>
      <c r="H58" s="28"/>
      <c r="I58" s="28"/>
      <c r="J58" s="54"/>
      <c r="K58" s="41" t="s">
        <v>43</v>
      </c>
      <c r="L58" s="47">
        <v>101.85</v>
      </c>
    </row>
    <row r="59" spans="1:12" ht="15.4" customHeight="1" x14ac:dyDescent="0.25">
      <c r="K59" s="41" t="s">
        <v>2</v>
      </c>
      <c r="L59" s="47">
        <v>97.42</v>
      </c>
    </row>
    <row r="60" spans="1:12" ht="15.4" customHeight="1" x14ac:dyDescent="0.25">
      <c r="A60" s="26" t="str">
        <f>"Indexed number of payroll jobs held by men in "&amp;$L$1&amp;" each week by State and Territory"</f>
        <v>Indexed number of payroll jobs held by men in Agriculture, forestry and fishing each week by State and Territory</v>
      </c>
      <c r="K60" s="41" t="s">
        <v>1</v>
      </c>
      <c r="L60" s="47">
        <v>105.8</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94.12</v>
      </c>
    </row>
    <row r="63" spans="1:12" ht="15.4" customHeight="1" x14ac:dyDescent="0.25">
      <c r="B63" s="4"/>
      <c r="C63" s="4"/>
      <c r="D63" s="4"/>
      <c r="E63" s="4"/>
      <c r="F63" s="28"/>
      <c r="G63" s="28"/>
      <c r="H63" s="28"/>
      <c r="I63" s="28"/>
      <c r="J63" s="54"/>
      <c r="K63" s="46" t="s">
        <v>5</v>
      </c>
      <c r="L63" s="47">
        <v>92.47</v>
      </c>
    </row>
    <row r="64" spans="1:12" ht="15.4" customHeight="1" x14ac:dyDescent="0.25">
      <c r="B64" s="4"/>
      <c r="C64" s="4"/>
      <c r="D64" s="3"/>
      <c r="E64" s="2"/>
      <c r="F64" s="28"/>
      <c r="G64" s="28"/>
      <c r="H64" s="28"/>
      <c r="I64" s="28"/>
      <c r="J64" s="54"/>
      <c r="K64" s="46" t="s">
        <v>44</v>
      </c>
      <c r="L64" s="47">
        <v>96.33</v>
      </c>
    </row>
    <row r="65" spans="1:12" ht="15.4" customHeight="1" x14ac:dyDescent="0.25">
      <c r="B65" s="4"/>
      <c r="C65" s="4"/>
      <c r="D65" s="3"/>
      <c r="E65" s="2"/>
      <c r="F65" s="28"/>
      <c r="G65" s="28"/>
      <c r="H65" s="28"/>
      <c r="I65" s="28"/>
      <c r="J65" s="54"/>
      <c r="K65" s="50" t="s">
        <v>4</v>
      </c>
      <c r="L65" s="47">
        <v>91.01</v>
      </c>
    </row>
    <row r="66" spans="1:12" ht="15.4" customHeight="1" x14ac:dyDescent="0.25">
      <c r="B66" s="4"/>
      <c r="C66" s="4"/>
      <c r="D66" s="3"/>
      <c r="E66" s="2"/>
      <c r="F66" s="28"/>
      <c r="G66" s="28"/>
      <c r="H66" s="28"/>
      <c r="I66" s="28"/>
      <c r="J66" s="54"/>
      <c r="K66" s="41" t="s">
        <v>3</v>
      </c>
      <c r="L66" s="47">
        <v>92.51</v>
      </c>
    </row>
    <row r="67" spans="1:12" ht="15.4" customHeight="1" x14ac:dyDescent="0.25">
      <c r="B67" s="28"/>
      <c r="C67" s="28"/>
      <c r="D67" s="28"/>
      <c r="E67" s="28"/>
      <c r="F67" s="28"/>
      <c r="G67" s="28"/>
      <c r="H67" s="28"/>
      <c r="I67" s="28"/>
      <c r="J67" s="54"/>
      <c r="K67" s="41" t="s">
        <v>43</v>
      </c>
      <c r="L67" s="47">
        <v>95.52</v>
      </c>
    </row>
    <row r="68" spans="1:12" ht="15.4" customHeight="1" x14ac:dyDescent="0.25">
      <c r="A68" s="28"/>
      <c r="B68" s="28"/>
      <c r="C68" s="28"/>
      <c r="D68" s="28"/>
      <c r="E68" s="28"/>
      <c r="F68" s="28"/>
      <c r="G68" s="28"/>
      <c r="H68" s="28"/>
      <c r="I68" s="28"/>
      <c r="J68" s="54"/>
      <c r="K68" s="41" t="s">
        <v>2</v>
      </c>
      <c r="L68" s="47">
        <v>94.5</v>
      </c>
    </row>
    <row r="69" spans="1:12" ht="15.4" customHeight="1" x14ac:dyDescent="0.25">
      <c r="A69" s="28"/>
      <c r="B69" s="27"/>
      <c r="C69" s="27"/>
      <c r="D69" s="27"/>
      <c r="E69" s="27"/>
      <c r="F69" s="27"/>
      <c r="G69" s="27"/>
      <c r="H69" s="27"/>
      <c r="I69" s="27"/>
      <c r="J69" s="63"/>
      <c r="K69" s="41" t="s">
        <v>1</v>
      </c>
      <c r="L69" s="47">
        <v>106.76</v>
      </c>
    </row>
    <row r="70" spans="1:12" ht="15.4" customHeight="1" x14ac:dyDescent="0.25">
      <c r="K70" s="43"/>
      <c r="L70" s="47" t="s">
        <v>7</v>
      </c>
    </row>
    <row r="71" spans="1:12" ht="15.4" customHeight="1" x14ac:dyDescent="0.25">
      <c r="K71" s="46" t="s">
        <v>6</v>
      </c>
      <c r="L71" s="47">
        <v>93.74</v>
      </c>
    </row>
    <row r="72" spans="1:12" ht="15.4" customHeight="1" x14ac:dyDescent="0.25">
      <c r="K72" s="46" t="s">
        <v>5</v>
      </c>
      <c r="L72" s="47">
        <v>91.89</v>
      </c>
    </row>
    <row r="73" spans="1:12" ht="15.4" customHeight="1" x14ac:dyDescent="0.25">
      <c r="K73" s="46" t="s">
        <v>44</v>
      </c>
      <c r="L73" s="47">
        <v>96.38</v>
      </c>
    </row>
    <row r="74" spans="1:12" ht="15.4" customHeight="1" x14ac:dyDescent="0.25">
      <c r="K74" s="50" t="s">
        <v>4</v>
      </c>
      <c r="L74" s="47">
        <v>90.48</v>
      </c>
    </row>
    <row r="75" spans="1:12" ht="15.4" customHeight="1" x14ac:dyDescent="0.25">
      <c r="A75" s="26" t="str">
        <f>"Indexed number of payroll jobs held by women in "&amp;$L$1&amp;" each week by State and Territory"</f>
        <v>Indexed number of payroll jobs held by women in Agriculture, forestry and fishing each week by State and Territory</v>
      </c>
      <c r="K75" s="41" t="s">
        <v>3</v>
      </c>
      <c r="L75" s="47">
        <v>91.66</v>
      </c>
    </row>
    <row r="76" spans="1:12" ht="15.4" customHeight="1" x14ac:dyDescent="0.25">
      <c r="K76" s="41" t="s">
        <v>43</v>
      </c>
      <c r="L76" s="47">
        <v>93.86</v>
      </c>
    </row>
    <row r="77" spans="1:12" ht="15.4" customHeight="1" x14ac:dyDescent="0.25">
      <c r="B77" s="4"/>
      <c r="C77" s="4"/>
      <c r="D77" s="4"/>
      <c r="E77" s="4"/>
      <c r="F77" s="28"/>
      <c r="G77" s="28"/>
      <c r="H77" s="28"/>
      <c r="I77" s="28"/>
      <c r="J77" s="54"/>
      <c r="K77" s="41" t="s">
        <v>2</v>
      </c>
      <c r="L77" s="47">
        <v>93.41</v>
      </c>
    </row>
    <row r="78" spans="1:12" ht="15.4" customHeight="1" x14ac:dyDescent="0.25">
      <c r="B78" s="4"/>
      <c r="C78" s="4"/>
      <c r="D78" s="4"/>
      <c r="E78" s="4"/>
      <c r="F78" s="28"/>
      <c r="G78" s="28"/>
      <c r="H78" s="28"/>
      <c r="I78" s="28"/>
      <c r="J78" s="54"/>
      <c r="K78" s="41" t="s">
        <v>1</v>
      </c>
      <c r="L78" s="47">
        <v>102.95</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98.46</v>
      </c>
    </row>
    <row r="83" spans="1:12" ht="15.4" customHeight="1" x14ac:dyDescent="0.25">
      <c r="B83" s="28"/>
      <c r="C83" s="28"/>
      <c r="D83" s="28"/>
      <c r="E83" s="28"/>
      <c r="F83" s="28"/>
      <c r="G83" s="28"/>
      <c r="H83" s="28"/>
      <c r="I83" s="28"/>
      <c r="J83" s="54"/>
      <c r="K83" s="46" t="s">
        <v>5</v>
      </c>
      <c r="L83" s="47">
        <v>93.08</v>
      </c>
    </row>
    <row r="84" spans="1:12" ht="15.4" customHeight="1" x14ac:dyDescent="0.25">
      <c r="A84" s="28"/>
      <c r="B84" s="27"/>
      <c r="C84" s="27"/>
      <c r="D84" s="27"/>
      <c r="E84" s="27"/>
      <c r="F84" s="27"/>
      <c r="G84" s="27"/>
      <c r="H84" s="27"/>
      <c r="I84" s="27"/>
      <c r="J84" s="63"/>
      <c r="K84" s="46" t="s">
        <v>44</v>
      </c>
      <c r="L84" s="47">
        <v>94.88</v>
      </c>
    </row>
    <row r="85" spans="1:12" ht="15.4" customHeight="1" x14ac:dyDescent="0.25">
      <c r="K85" s="50" t="s">
        <v>4</v>
      </c>
      <c r="L85" s="47">
        <v>99.82</v>
      </c>
    </row>
    <row r="86" spans="1:12" ht="15.4" customHeight="1" x14ac:dyDescent="0.25">
      <c r="K86" s="41" t="s">
        <v>3</v>
      </c>
      <c r="L86" s="47">
        <v>94.87</v>
      </c>
    </row>
    <row r="87" spans="1:12" ht="15.4" customHeight="1" x14ac:dyDescent="0.25">
      <c r="K87" s="41" t="s">
        <v>43</v>
      </c>
      <c r="L87" s="47">
        <v>112.61</v>
      </c>
    </row>
    <row r="88" spans="1:12" ht="15.4" customHeight="1" x14ac:dyDescent="0.25">
      <c r="K88" s="41" t="s">
        <v>2</v>
      </c>
      <c r="L88" s="47">
        <v>104.13</v>
      </c>
    </row>
    <row r="89" spans="1:12" ht="15.4" customHeight="1" x14ac:dyDescent="0.25">
      <c r="K89" s="41" t="s">
        <v>1</v>
      </c>
      <c r="L89" s="47">
        <v>121.21</v>
      </c>
    </row>
    <row r="90" spans="1:12" ht="15.4" customHeight="1" x14ac:dyDescent="0.25">
      <c r="K90" s="49"/>
      <c r="L90" s="47" t="s">
        <v>8</v>
      </c>
    </row>
    <row r="91" spans="1:12" ht="15" customHeight="1" x14ac:dyDescent="0.25">
      <c r="K91" s="46" t="s">
        <v>6</v>
      </c>
      <c r="L91" s="47">
        <v>98.63</v>
      </c>
    </row>
    <row r="92" spans="1:12" ht="15" customHeight="1" x14ac:dyDescent="0.25">
      <c r="K92" s="46" t="s">
        <v>5</v>
      </c>
      <c r="L92" s="47">
        <v>91.67</v>
      </c>
    </row>
    <row r="93" spans="1:12" ht="15" customHeight="1" x14ac:dyDescent="0.25">
      <c r="A93" s="26"/>
      <c r="K93" s="46" t="s">
        <v>44</v>
      </c>
      <c r="L93" s="47">
        <v>95.83</v>
      </c>
    </row>
    <row r="94" spans="1:12" ht="15" customHeight="1" x14ac:dyDescent="0.25">
      <c r="K94" s="50" t="s">
        <v>4</v>
      </c>
      <c r="L94" s="47">
        <v>101.41</v>
      </c>
    </row>
    <row r="95" spans="1:12" ht="15" customHeight="1" x14ac:dyDescent="0.25">
      <c r="K95" s="41" t="s">
        <v>3</v>
      </c>
      <c r="L95" s="47">
        <v>96.07</v>
      </c>
    </row>
    <row r="96" spans="1:12" ht="15" customHeight="1" x14ac:dyDescent="0.25">
      <c r="K96" s="41" t="s">
        <v>43</v>
      </c>
      <c r="L96" s="47">
        <v>100.69</v>
      </c>
    </row>
    <row r="97" spans="1:12" ht="15" customHeight="1" x14ac:dyDescent="0.25">
      <c r="K97" s="41" t="s">
        <v>2</v>
      </c>
      <c r="L97" s="47">
        <v>105.43</v>
      </c>
    </row>
    <row r="98" spans="1:12" ht="15" customHeight="1" x14ac:dyDescent="0.25">
      <c r="K98" s="41" t="s">
        <v>1</v>
      </c>
      <c r="L98" s="47">
        <v>115.15</v>
      </c>
    </row>
    <row r="99" spans="1:12" ht="15" customHeight="1" x14ac:dyDescent="0.25">
      <c r="K99" s="43"/>
      <c r="L99" s="47" t="s">
        <v>7</v>
      </c>
    </row>
    <row r="100" spans="1:12" ht="15" customHeight="1" x14ac:dyDescent="0.25">
      <c r="A100" s="25"/>
      <c r="B100" s="24"/>
      <c r="K100" s="46" t="s">
        <v>6</v>
      </c>
      <c r="L100" s="47">
        <v>98.88</v>
      </c>
    </row>
    <row r="101" spans="1:12" x14ac:dyDescent="0.25">
      <c r="A101" s="25"/>
      <c r="B101" s="24"/>
      <c r="K101" s="46" t="s">
        <v>5</v>
      </c>
      <c r="L101" s="47">
        <v>91.61</v>
      </c>
    </row>
    <row r="102" spans="1:12" x14ac:dyDescent="0.25">
      <c r="A102" s="25"/>
      <c r="B102" s="24"/>
      <c r="K102" s="46" t="s">
        <v>44</v>
      </c>
      <c r="L102" s="47">
        <v>95.87</v>
      </c>
    </row>
    <row r="103" spans="1:12" x14ac:dyDescent="0.25">
      <c r="A103" s="25"/>
      <c r="B103" s="24"/>
      <c r="K103" s="50" t="s">
        <v>4</v>
      </c>
      <c r="L103" s="47">
        <v>99.37</v>
      </c>
    </row>
    <row r="104" spans="1:12" x14ac:dyDescent="0.25">
      <c r="A104" s="25"/>
      <c r="B104" s="24"/>
      <c r="K104" s="41" t="s">
        <v>3</v>
      </c>
      <c r="L104" s="47">
        <v>95.05</v>
      </c>
    </row>
    <row r="105" spans="1:12" x14ac:dyDescent="0.25">
      <c r="A105" s="25"/>
      <c r="B105" s="24"/>
      <c r="K105" s="41" t="s">
        <v>43</v>
      </c>
      <c r="L105" s="47">
        <v>98.56</v>
      </c>
    </row>
    <row r="106" spans="1:12" x14ac:dyDescent="0.25">
      <c r="A106" s="25"/>
      <c r="B106" s="24"/>
      <c r="K106" s="41" t="s">
        <v>2</v>
      </c>
      <c r="L106" s="47">
        <v>102.83</v>
      </c>
    </row>
    <row r="107" spans="1:12" x14ac:dyDescent="0.25">
      <c r="A107" s="25"/>
      <c r="B107" s="24"/>
      <c r="K107" s="41" t="s">
        <v>1</v>
      </c>
      <c r="L107" s="47">
        <v>114.26</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100.3282</v>
      </c>
    </row>
    <row r="112" spans="1:12" x14ac:dyDescent="0.25">
      <c r="K112" s="74">
        <v>43918</v>
      </c>
      <c r="L112" s="47">
        <v>99.356499999999997</v>
      </c>
    </row>
    <row r="113" spans="11:12" x14ac:dyDescent="0.25">
      <c r="K113" s="74">
        <v>43925</v>
      </c>
      <c r="L113" s="47">
        <v>97.137200000000007</v>
      </c>
    </row>
    <row r="114" spans="11:12" x14ac:dyDescent="0.25">
      <c r="K114" s="74">
        <v>43932</v>
      </c>
      <c r="L114" s="47">
        <v>95.571600000000004</v>
      </c>
    </row>
    <row r="115" spans="11:12" x14ac:dyDescent="0.25">
      <c r="K115" s="74">
        <v>43939</v>
      </c>
      <c r="L115" s="47">
        <v>95.970399999999998</v>
      </c>
    </row>
    <row r="116" spans="11:12" x14ac:dyDescent="0.25">
      <c r="K116" s="74">
        <v>43946</v>
      </c>
      <c r="L116" s="47">
        <v>96.448400000000007</v>
      </c>
    </row>
    <row r="117" spans="11:12" x14ac:dyDescent="0.25">
      <c r="K117" s="74">
        <v>43953</v>
      </c>
      <c r="L117" s="47">
        <v>96.241100000000003</v>
      </c>
    </row>
    <row r="118" spans="11:12" x14ac:dyDescent="0.25">
      <c r="K118" s="74">
        <v>43960</v>
      </c>
      <c r="L118" s="47">
        <v>96.573599999999999</v>
      </c>
    </row>
    <row r="119" spans="11:12" x14ac:dyDescent="0.25">
      <c r="K119" s="74">
        <v>43967</v>
      </c>
      <c r="L119" s="47">
        <v>96.719700000000003</v>
      </c>
    </row>
    <row r="120" spans="11:12" x14ac:dyDescent="0.25">
      <c r="K120" s="74">
        <v>43974</v>
      </c>
      <c r="L120" s="47">
        <v>96.531899999999993</v>
      </c>
    </row>
    <row r="121" spans="11:12" x14ac:dyDescent="0.25">
      <c r="K121" s="74">
        <v>43981</v>
      </c>
      <c r="L121" s="47">
        <v>96.145300000000006</v>
      </c>
    </row>
    <row r="122" spans="11:12" x14ac:dyDescent="0.25">
      <c r="K122" s="74">
        <v>43988</v>
      </c>
      <c r="L122" s="47">
        <v>96.458399999999997</v>
      </c>
    </row>
    <row r="123" spans="11:12" x14ac:dyDescent="0.25">
      <c r="K123" s="74">
        <v>43995</v>
      </c>
      <c r="L123" s="47">
        <v>97.024900000000002</v>
      </c>
    </row>
    <row r="124" spans="11:12" x14ac:dyDescent="0.25">
      <c r="K124" s="74">
        <v>44002</v>
      </c>
      <c r="L124" s="47">
        <v>97.330200000000005</v>
      </c>
    </row>
    <row r="125" spans="11:12" x14ac:dyDescent="0.25">
      <c r="K125" s="74">
        <v>44009</v>
      </c>
      <c r="L125" s="47">
        <v>97.284800000000004</v>
      </c>
    </row>
    <row r="126" spans="11:12" x14ac:dyDescent="0.25">
      <c r="K126" s="74">
        <v>44016</v>
      </c>
      <c r="L126" s="47">
        <v>97.999600000000001</v>
      </c>
    </row>
    <row r="127" spans="11:12" x14ac:dyDescent="0.25">
      <c r="K127" s="74">
        <v>44023</v>
      </c>
      <c r="L127" s="47">
        <v>98.8065</v>
      </c>
    </row>
    <row r="128" spans="11:12" x14ac:dyDescent="0.25">
      <c r="K128" s="74">
        <v>44030</v>
      </c>
      <c r="L128" s="47">
        <v>98.802199999999999</v>
      </c>
    </row>
    <row r="129" spans="1:12" x14ac:dyDescent="0.25">
      <c r="K129" s="74">
        <v>44037</v>
      </c>
      <c r="L129" s="47">
        <v>98.923100000000005</v>
      </c>
    </row>
    <row r="130" spans="1:12" x14ac:dyDescent="0.25">
      <c r="K130" s="74">
        <v>44044</v>
      </c>
      <c r="L130" s="47">
        <v>99.023200000000003</v>
      </c>
    </row>
    <row r="131" spans="1:12" x14ac:dyDescent="0.25">
      <c r="K131" s="74">
        <v>44051</v>
      </c>
      <c r="L131" s="47">
        <v>99.145600000000002</v>
      </c>
    </row>
    <row r="132" spans="1:12" x14ac:dyDescent="0.25">
      <c r="K132" s="74">
        <v>44058</v>
      </c>
      <c r="L132" s="47">
        <v>99.165700000000001</v>
      </c>
    </row>
    <row r="133" spans="1:12" x14ac:dyDescent="0.25">
      <c r="K133" s="74">
        <v>44065</v>
      </c>
      <c r="L133" s="47">
        <v>99.145600000000002</v>
      </c>
    </row>
    <row r="134" spans="1:12" x14ac:dyDescent="0.25">
      <c r="K134" s="74">
        <v>44072</v>
      </c>
      <c r="L134" s="47">
        <v>99.709900000000005</v>
      </c>
    </row>
    <row r="135" spans="1:12" x14ac:dyDescent="0.25">
      <c r="K135" s="74">
        <v>44079</v>
      </c>
      <c r="L135" s="47">
        <v>100.5831</v>
      </c>
    </row>
    <row r="136" spans="1:12" x14ac:dyDescent="0.25">
      <c r="K136" s="74">
        <v>44086</v>
      </c>
      <c r="L136" s="47">
        <v>100.8588</v>
      </c>
    </row>
    <row r="137" spans="1:12" x14ac:dyDescent="0.25">
      <c r="K137" s="74">
        <v>44093</v>
      </c>
      <c r="L137" s="47">
        <v>101.36190000000001</v>
      </c>
    </row>
    <row r="138" spans="1:12" x14ac:dyDescent="0.25">
      <c r="K138" s="74">
        <v>44100</v>
      </c>
      <c r="L138" s="47">
        <v>101.2842</v>
      </c>
    </row>
    <row r="139" spans="1:12" x14ac:dyDescent="0.25">
      <c r="K139" s="74">
        <v>44107</v>
      </c>
      <c r="L139" s="47">
        <v>100.6514</v>
      </c>
    </row>
    <row r="140" spans="1:12" x14ac:dyDescent="0.25">
      <c r="A140" s="25"/>
      <c r="B140" s="24"/>
      <c r="K140" s="74">
        <v>44114</v>
      </c>
      <c r="L140" s="47">
        <v>99.977699999999999</v>
      </c>
    </row>
    <row r="141" spans="1:12" x14ac:dyDescent="0.25">
      <c r="A141" s="25"/>
      <c r="B141" s="24"/>
      <c r="K141" s="74">
        <v>44121</v>
      </c>
      <c r="L141" s="47">
        <v>100.971</v>
      </c>
    </row>
    <row r="142" spans="1:12" x14ac:dyDescent="0.25">
      <c r="K142" s="74">
        <v>44128</v>
      </c>
      <c r="L142" s="47">
        <v>101.31659999999999</v>
      </c>
    </row>
    <row r="143" spans="1:12" x14ac:dyDescent="0.25">
      <c r="K143" s="74">
        <v>44135</v>
      </c>
      <c r="L143" s="47">
        <v>101.5843</v>
      </c>
    </row>
    <row r="144" spans="1:12" x14ac:dyDescent="0.25">
      <c r="K144" s="74">
        <v>44142</v>
      </c>
      <c r="L144" s="47">
        <v>102.17749999999999</v>
      </c>
    </row>
    <row r="145" spans="11:12" x14ac:dyDescent="0.25">
      <c r="K145" s="74">
        <v>44149</v>
      </c>
      <c r="L145" s="47">
        <v>103.1665</v>
      </c>
    </row>
    <row r="146" spans="11:12" x14ac:dyDescent="0.25">
      <c r="K146" s="74">
        <v>44156</v>
      </c>
      <c r="L146" s="47">
        <v>104.0339</v>
      </c>
    </row>
    <row r="147" spans="11:12" x14ac:dyDescent="0.25">
      <c r="K147" s="74">
        <v>44163</v>
      </c>
      <c r="L147" s="47">
        <v>104.532</v>
      </c>
    </row>
    <row r="148" spans="11:12" x14ac:dyDescent="0.25">
      <c r="K148" s="74">
        <v>44170</v>
      </c>
      <c r="L148" s="47">
        <v>104.9877</v>
      </c>
    </row>
    <row r="149" spans="11:12" x14ac:dyDescent="0.25">
      <c r="K149" s="74">
        <v>44177</v>
      </c>
      <c r="L149" s="47">
        <v>105.1748</v>
      </c>
    </row>
    <row r="150" spans="11:12" x14ac:dyDescent="0.25">
      <c r="K150" s="74">
        <v>44184</v>
      </c>
      <c r="L150" s="47">
        <v>104.2383</v>
      </c>
    </row>
    <row r="151" spans="11:12" x14ac:dyDescent="0.25">
      <c r="K151" s="74">
        <v>44191</v>
      </c>
      <c r="L151" s="47">
        <v>99.348600000000005</v>
      </c>
    </row>
    <row r="152" spans="11:12" x14ac:dyDescent="0.25">
      <c r="K152" s="74">
        <v>44198</v>
      </c>
      <c r="L152" s="47">
        <v>94.450100000000006</v>
      </c>
    </row>
    <row r="153" spans="11:12" x14ac:dyDescent="0.25">
      <c r="K153" s="74">
        <v>44205</v>
      </c>
      <c r="L153" s="47">
        <v>96.712500000000006</v>
      </c>
    </row>
    <row r="154" spans="11:12" x14ac:dyDescent="0.25">
      <c r="K154" s="74">
        <v>44212</v>
      </c>
      <c r="L154" s="47">
        <v>98.413499999999999</v>
      </c>
    </row>
    <row r="155" spans="11:12" x14ac:dyDescent="0.25">
      <c r="K155" s="74">
        <v>44219</v>
      </c>
      <c r="L155" s="47">
        <v>98.3977</v>
      </c>
    </row>
    <row r="156" spans="11:12" x14ac:dyDescent="0.25">
      <c r="K156" s="74">
        <v>44226</v>
      </c>
      <c r="L156" s="47">
        <v>97.656999999999996</v>
      </c>
    </row>
    <row r="157" spans="11:12" x14ac:dyDescent="0.25">
      <c r="K157" s="74">
        <v>44233</v>
      </c>
      <c r="L157" s="47">
        <v>97.517300000000006</v>
      </c>
    </row>
    <row r="158" spans="11:12" x14ac:dyDescent="0.25">
      <c r="K158" s="74">
        <v>44240</v>
      </c>
      <c r="L158" s="47">
        <v>97.613</v>
      </c>
    </row>
    <row r="159" spans="11:12" x14ac:dyDescent="0.25">
      <c r="K159" s="74">
        <v>44247</v>
      </c>
      <c r="L159" s="47">
        <v>96.403700000000001</v>
      </c>
    </row>
    <row r="160" spans="11:12" x14ac:dyDescent="0.25">
      <c r="K160" s="74">
        <v>44254</v>
      </c>
      <c r="L160" s="47">
        <v>95.8643</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102.20099999999999</v>
      </c>
    </row>
    <row r="260" spans="11:12" x14ac:dyDescent="0.25">
      <c r="K260" s="74">
        <v>43918</v>
      </c>
      <c r="L260" s="47">
        <v>103.0865</v>
      </c>
    </row>
    <row r="261" spans="11:12" x14ac:dyDescent="0.25">
      <c r="K261" s="74">
        <v>43925</v>
      </c>
      <c r="L261" s="47">
        <v>102.1267</v>
      </c>
    </row>
    <row r="262" spans="11:12" x14ac:dyDescent="0.25">
      <c r="K262" s="74">
        <v>43932</v>
      </c>
      <c r="L262" s="47">
        <v>98.504400000000004</v>
      </c>
    </row>
    <row r="263" spans="11:12" x14ac:dyDescent="0.25">
      <c r="K263" s="74">
        <v>43939</v>
      </c>
      <c r="L263" s="47">
        <v>99.178799999999995</v>
      </c>
    </row>
    <row r="264" spans="11:12" x14ac:dyDescent="0.25">
      <c r="K264" s="74">
        <v>43946</v>
      </c>
      <c r="L264" s="47">
        <v>101.86239999999999</v>
      </c>
    </row>
    <row r="265" spans="11:12" x14ac:dyDescent="0.25">
      <c r="K265" s="74">
        <v>43953</v>
      </c>
      <c r="L265" s="47">
        <v>102.2186</v>
      </c>
    </row>
    <row r="266" spans="11:12" x14ac:dyDescent="0.25">
      <c r="K266" s="74">
        <v>43960</v>
      </c>
      <c r="L266" s="47">
        <v>101.3082</v>
      </c>
    </row>
    <row r="267" spans="11:12" x14ac:dyDescent="0.25">
      <c r="K267" s="74">
        <v>43967</v>
      </c>
      <c r="L267" s="47">
        <v>100.7625</v>
      </c>
    </row>
    <row r="268" spans="11:12" x14ac:dyDescent="0.25">
      <c r="K268" s="74">
        <v>43974</v>
      </c>
      <c r="L268" s="47">
        <v>100.5044</v>
      </c>
    </row>
    <row r="269" spans="11:12" x14ac:dyDescent="0.25">
      <c r="K269" s="74">
        <v>43981</v>
      </c>
      <c r="L269" s="47">
        <v>99.519800000000004</v>
      </c>
    </row>
    <row r="270" spans="11:12" x14ac:dyDescent="0.25">
      <c r="K270" s="74">
        <v>43988</v>
      </c>
      <c r="L270" s="47">
        <v>99.721100000000007</v>
      </c>
    </row>
    <row r="271" spans="11:12" x14ac:dyDescent="0.25">
      <c r="K271" s="74">
        <v>43995</v>
      </c>
      <c r="L271" s="47">
        <v>101.5324</v>
      </c>
    </row>
    <row r="272" spans="11:12" x14ac:dyDescent="0.25">
      <c r="K272" s="74">
        <v>44002</v>
      </c>
      <c r="L272" s="47">
        <v>105.8797</v>
      </c>
    </row>
    <row r="273" spans="11:12" x14ac:dyDescent="0.25">
      <c r="K273" s="74">
        <v>44009</v>
      </c>
      <c r="L273" s="47">
        <v>105.3216</v>
      </c>
    </row>
    <row r="274" spans="11:12" x14ac:dyDescent="0.25">
      <c r="K274" s="74">
        <v>44016</v>
      </c>
      <c r="L274" s="47">
        <v>102.91540000000001</v>
      </c>
    </row>
    <row r="275" spans="11:12" x14ac:dyDescent="0.25">
      <c r="K275" s="74">
        <v>44023</v>
      </c>
      <c r="L275" s="47">
        <v>97.763300000000001</v>
      </c>
    </row>
    <row r="276" spans="11:12" x14ac:dyDescent="0.25">
      <c r="K276" s="74">
        <v>44030</v>
      </c>
      <c r="L276" s="47">
        <v>97.923400000000001</v>
      </c>
    </row>
    <row r="277" spans="11:12" x14ac:dyDescent="0.25">
      <c r="K277" s="74">
        <v>44037</v>
      </c>
      <c r="L277" s="47">
        <v>97.474999999999994</v>
      </c>
    </row>
    <row r="278" spans="11:12" x14ac:dyDescent="0.25">
      <c r="K278" s="74">
        <v>44044</v>
      </c>
      <c r="L278" s="47">
        <v>99.202699999999993</v>
      </c>
    </row>
    <row r="279" spans="11:12" x14ac:dyDescent="0.25">
      <c r="K279" s="74">
        <v>44051</v>
      </c>
      <c r="L279" s="47">
        <v>98.584900000000005</v>
      </c>
    </row>
    <row r="280" spans="11:12" x14ac:dyDescent="0.25">
      <c r="K280" s="74">
        <v>44058</v>
      </c>
      <c r="L280" s="47">
        <v>98.298900000000003</v>
      </c>
    </row>
    <row r="281" spans="11:12" x14ac:dyDescent="0.25">
      <c r="K281" s="74">
        <v>44065</v>
      </c>
      <c r="L281" s="47">
        <v>99.266900000000007</v>
      </c>
    </row>
    <row r="282" spans="11:12" x14ac:dyDescent="0.25">
      <c r="K282" s="74">
        <v>44072</v>
      </c>
      <c r="L282" s="47">
        <v>101.2801</v>
      </c>
    </row>
    <row r="283" spans="11:12" x14ac:dyDescent="0.25">
      <c r="K283" s="74">
        <v>44079</v>
      </c>
      <c r="L283" s="47">
        <v>102.626</v>
      </c>
    </row>
    <row r="284" spans="11:12" x14ac:dyDescent="0.25">
      <c r="K284" s="74">
        <v>44086</v>
      </c>
      <c r="L284" s="47">
        <v>103.2824</v>
      </c>
    </row>
    <row r="285" spans="11:12" x14ac:dyDescent="0.25">
      <c r="K285" s="74">
        <v>44093</v>
      </c>
      <c r="L285" s="47">
        <v>104.4787</v>
      </c>
    </row>
    <row r="286" spans="11:12" x14ac:dyDescent="0.25">
      <c r="K286" s="74">
        <v>44100</v>
      </c>
      <c r="L286" s="47">
        <v>104.8994</v>
      </c>
    </row>
    <row r="287" spans="11:12" x14ac:dyDescent="0.25">
      <c r="K287" s="74">
        <v>44107</v>
      </c>
      <c r="L287" s="47">
        <v>105.23220000000001</v>
      </c>
    </row>
    <row r="288" spans="11:12" x14ac:dyDescent="0.25">
      <c r="K288" s="74">
        <v>44114</v>
      </c>
      <c r="L288" s="47">
        <v>103.01130000000001</v>
      </c>
    </row>
    <row r="289" spans="11:12" x14ac:dyDescent="0.25">
      <c r="K289" s="74">
        <v>44121</v>
      </c>
      <c r="L289" s="47">
        <v>103.7929</v>
      </c>
    </row>
    <row r="290" spans="11:12" x14ac:dyDescent="0.25">
      <c r="K290" s="74">
        <v>44128</v>
      </c>
      <c r="L290" s="47">
        <v>104.336</v>
      </c>
    </row>
    <row r="291" spans="11:12" x14ac:dyDescent="0.25">
      <c r="K291" s="74">
        <v>44135</v>
      </c>
      <c r="L291" s="47">
        <v>104.83459999999999</v>
      </c>
    </row>
    <row r="292" spans="11:12" x14ac:dyDescent="0.25">
      <c r="K292" s="74">
        <v>44142</v>
      </c>
      <c r="L292" s="47">
        <v>106.8836</v>
      </c>
    </row>
    <row r="293" spans="11:12" x14ac:dyDescent="0.25">
      <c r="K293" s="74">
        <v>44149</v>
      </c>
      <c r="L293" s="47">
        <v>108.06440000000001</v>
      </c>
    </row>
    <row r="294" spans="11:12" x14ac:dyDescent="0.25">
      <c r="K294" s="74">
        <v>44156</v>
      </c>
      <c r="L294" s="47">
        <v>109.1862</v>
      </c>
    </row>
    <row r="295" spans="11:12" x14ac:dyDescent="0.25">
      <c r="K295" s="74">
        <v>44163</v>
      </c>
      <c r="L295" s="47">
        <v>109.9134</v>
      </c>
    </row>
    <row r="296" spans="11:12" x14ac:dyDescent="0.25">
      <c r="K296" s="74">
        <v>44170</v>
      </c>
      <c r="L296" s="47">
        <v>111.23650000000001</v>
      </c>
    </row>
    <row r="297" spans="11:12" x14ac:dyDescent="0.25">
      <c r="K297" s="74">
        <v>44177</v>
      </c>
      <c r="L297" s="47">
        <v>112.1601</v>
      </c>
    </row>
    <row r="298" spans="11:12" x14ac:dyDescent="0.25">
      <c r="K298" s="74">
        <v>44184</v>
      </c>
      <c r="L298" s="47">
        <v>110.624</v>
      </c>
    </row>
    <row r="299" spans="11:12" x14ac:dyDescent="0.25">
      <c r="K299" s="74">
        <v>44191</v>
      </c>
      <c r="L299" s="47">
        <v>100.56959999999999</v>
      </c>
    </row>
    <row r="300" spans="11:12" x14ac:dyDescent="0.25">
      <c r="K300" s="74">
        <v>44198</v>
      </c>
      <c r="L300" s="47">
        <v>94.557000000000002</v>
      </c>
    </row>
    <row r="301" spans="11:12" x14ac:dyDescent="0.25">
      <c r="K301" s="74">
        <v>44205</v>
      </c>
      <c r="L301" s="47">
        <v>98.275400000000005</v>
      </c>
    </row>
    <row r="302" spans="11:12" x14ac:dyDescent="0.25">
      <c r="K302" s="74">
        <v>44212</v>
      </c>
      <c r="L302" s="47">
        <v>101.74339999999999</v>
      </c>
    </row>
    <row r="303" spans="11:12" x14ac:dyDescent="0.25">
      <c r="K303" s="74">
        <v>44219</v>
      </c>
      <c r="L303" s="47">
        <v>101.4225</v>
      </c>
    </row>
    <row r="304" spans="11:12" x14ac:dyDescent="0.25">
      <c r="K304" s="74">
        <v>44226</v>
      </c>
      <c r="L304" s="47">
        <v>99.928700000000006</v>
      </c>
    </row>
    <row r="305" spans="11:12" x14ac:dyDescent="0.25">
      <c r="K305" s="74">
        <v>44233</v>
      </c>
      <c r="L305" s="47">
        <v>101.4115</v>
      </c>
    </row>
    <row r="306" spans="11:12" x14ac:dyDescent="0.25">
      <c r="K306" s="74">
        <v>44240</v>
      </c>
      <c r="L306" s="47">
        <v>103.0822</v>
      </c>
    </row>
    <row r="307" spans="11:12" x14ac:dyDescent="0.25">
      <c r="K307" s="74">
        <v>44247</v>
      </c>
      <c r="L307" s="47">
        <v>101.9517</v>
      </c>
    </row>
    <row r="308" spans="11:12" x14ac:dyDescent="0.25">
      <c r="K308" s="74">
        <v>44254</v>
      </c>
      <c r="L308" s="47">
        <v>100.9091</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8DC0-6263-4124-9CA4-706451C5EBEA}">
  <sheetPr codeName="Sheet22">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37</v>
      </c>
    </row>
    <row r="2" spans="1:12" ht="19.5" customHeight="1" x14ac:dyDescent="0.3">
      <c r="A2" s="7" t="str">
        <f>"Weekly Payroll Jobs and Wages in Australia - " &amp;$L$1</f>
        <v>Weekly Payroll Jobs and Wages in Australia - Other services</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Other services</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-2.0504374340843401E-2</v>
      </c>
      <c r="C11" s="32">
        <v>6.0686272033587674E-3</v>
      </c>
      <c r="D11" s="32">
        <v>2.9668217540070874E-3</v>
      </c>
      <c r="E11" s="32">
        <v>-5.074375932482722E-3</v>
      </c>
      <c r="F11" s="32">
        <v>2.8541847229880624E-2</v>
      </c>
      <c r="G11" s="32">
        <v>1.3111073546639318E-2</v>
      </c>
      <c r="H11" s="32">
        <v>-3.2005064585046705E-3</v>
      </c>
      <c r="I11" s="68">
        <v>-8.2724633659354563E-3</v>
      </c>
      <c r="J11" s="46"/>
      <c r="K11" s="46"/>
      <c r="L11" s="47"/>
    </row>
    <row r="12" spans="1:12" x14ac:dyDescent="0.25">
      <c r="A12" s="69" t="s">
        <v>6</v>
      </c>
      <c r="B12" s="32">
        <v>-1.9490956072351406E-2</v>
      </c>
      <c r="C12" s="32">
        <v>-8.7492124392274384E-4</v>
      </c>
      <c r="D12" s="32">
        <v>-6.493787446973931E-4</v>
      </c>
      <c r="E12" s="32">
        <v>-4.4851867111127541E-3</v>
      </c>
      <c r="F12" s="32">
        <v>2.2552491336337743E-2</v>
      </c>
      <c r="G12" s="32">
        <v>1.2877800259404326E-2</v>
      </c>
      <c r="H12" s="32">
        <v>-5.4711167229077873E-3</v>
      </c>
      <c r="I12" s="68">
        <v>-8.0783916717661608E-3</v>
      </c>
      <c r="J12" s="46"/>
      <c r="K12" s="46"/>
      <c r="L12" s="47"/>
    </row>
    <row r="13" spans="1:12" ht="15" customHeight="1" x14ac:dyDescent="0.25">
      <c r="A13" s="69" t="s">
        <v>5</v>
      </c>
      <c r="B13" s="32">
        <v>-5.7429493522849873E-2</v>
      </c>
      <c r="C13" s="32">
        <v>-4.26574008077929E-3</v>
      </c>
      <c r="D13" s="32">
        <v>6.0239561204527003E-3</v>
      </c>
      <c r="E13" s="32">
        <v>-1.0333891601040479E-2</v>
      </c>
      <c r="F13" s="32">
        <v>3.6939263045039361E-3</v>
      </c>
      <c r="G13" s="32">
        <v>1.6079827308024264E-4</v>
      </c>
      <c r="H13" s="32">
        <v>7.7727859622589435E-4</v>
      </c>
      <c r="I13" s="68">
        <v>-1.3221800326918665E-2</v>
      </c>
      <c r="J13" s="46"/>
      <c r="K13" s="46"/>
      <c r="L13" s="47"/>
    </row>
    <row r="14" spans="1:12" ht="15" customHeight="1" x14ac:dyDescent="0.25">
      <c r="A14" s="69" t="s">
        <v>44</v>
      </c>
      <c r="B14" s="32">
        <v>-2.102422245207225E-2</v>
      </c>
      <c r="C14" s="32">
        <v>1.3761099971354884E-2</v>
      </c>
      <c r="D14" s="32">
        <v>8.0237770897833016E-3</v>
      </c>
      <c r="E14" s="32">
        <v>-3.3694136232921279E-3</v>
      </c>
      <c r="F14" s="32">
        <v>1.4233931908824049E-2</v>
      </c>
      <c r="G14" s="32">
        <v>1.4799613459947514E-2</v>
      </c>
      <c r="H14" s="32">
        <v>-1.3957811328949576E-3</v>
      </c>
      <c r="I14" s="68">
        <v>-7.7913667647444562E-3</v>
      </c>
      <c r="J14" s="46"/>
      <c r="K14" s="46"/>
      <c r="L14" s="47"/>
    </row>
    <row r="15" spans="1:12" ht="15" customHeight="1" x14ac:dyDescent="0.25">
      <c r="A15" s="69" t="s">
        <v>4</v>
      </c>
      <c r="B15" s="32">
        <v>-6.0668539790100784E-3</v>
      </c>
      <c r="C15" s="32">
        <v>7.3354271356782519E-3</v>
      </c>
      <c r="D15" s="32">
        <v>-7.0515149013457012E-3</v>
      </c>
      <c r="E15" s="32">
        <v>-3.9060893877719272E-3</v>
      </c>
      <c r="F15" s="32">
        <v>5.3688821491492345E-2</v>
      </c>
      <c r="G15" s="32">
        <v>1.1068186701377769E-2</v>
      </c>
      <c r="H15" s="32">
        <v>-8.8633515464192625E-3</v>
      </c>
      <c r="I15" s="68">
        <v>-5.1803944405435232E-3</v>
      </c>
      <c r="J15" s="46"/>
      <c r="K15" s="64"/>
      <c r="L15" s="47"/>
    </row>
    <row r="16" spans="1:12" ht="15" customHeight="1" x14ac:dyDescent="0.25">
      <c r="A16" s="69" t="s">
        <v>3</v>
      </c>
      <c r="B16" s="32">
        <v>2.5386473429951817E-2</v>
      </c>
      <c r="C16" s="32">
        <v>2.2330289229595346E-2</v>
      </c>
      <c r="D16" s="32">
        <v>5.0989263444136679E-3</v>
      </c>
      <c r="E16" s="32">
        <v>-2.5720164609053242E-3</v>
      </c>
      <c r="F16" s="32">
        <v>8.3337189907316755E-2</v>
      </c>
      <c r="G16" s="32">
        <v>3.0321648990863093E-2</v>
      </c>
      <c r="H16" s="32">
        <v>-5.3961682441259207E-3</v>
      </c>
      <c r="I16" s="68">
        <v>-4.7805350863949769E-3</v>
      </c>
      <c r="J16" s="46"/>
      <c r="K16" s="46"/>
      <c r="L16" s="47"/>
    </row>
    <row r="17" spans="1:12" ht="15" customHeight="1" x14ac:dyDescent="0.25">
      <c r="A17" s="69" t="s">
        <v>43</v>
      </c>
      <c r="B17" s="32">
        <v>4.3704079047377498E-3</v>
      </c>
      <c r="C17" s="32">
        <v>2.8339818417639329E-2</v>
      </c>
      <c r="D17" s="32">
        <v>6.665820213306306E-3</v>
      </c>
      <c r="E17" s="32">
        <v>6.3889598773319012E-3</v>
      </c>
      <c r="F17" s="32">
        <v>6.4360447299031343E-2</v>
      </c>
      <c r="G17" s="32">
        <v>2.7982152088254386E-2</v>
      </c>
      <c r="H17" s="32">
        <v>7.8476234014941415E-3</v>
      </c>
      <c r="I17" s="68">
        <v>7.4002834849675736E-3</v>
      </c>
      <c r="J17" s="46"/>
      <c r="K17" s="46"/>
      <c r="L17" s="47"/>
    </row>
    <row r="18" spans="1:12" ht="15" customHeight="1" x14ac:dyDescent="0.25">
      <c r="A18" s="69" t="s">
        <v>2</v>
      </c>
      <c r="B18" s="32">
        <v>3.7072604474461812E-2</v>
      </c>
      <c r="C18" s="32">
        <v>1.4169246646026812E-2</v>
      </c>
      <c r="D18" s="32">
        <v>-1.5892249148808379E-2</v>
      </c>
      <c r="E18" s="32">
        <v>-2.9952076677316475E-3</v>
      </c>
      <c r="F18" s="32">
        <v>7.3925189368463151E-2</v>
      </c>
      <c r="G18" s="32">
        <v>2.0546481039634079E-2</v>
      </c>
      <c r="H18" s="32">
        <v>-2.1793561196853939E-2</v>
      </c>
      <c r="I18" s="68">
        <v>-2.9959818974782948E-3</v>
      </c>
      <c r="J18" s="46"/>
      <c r="K18" s="46"/>
      <c r="L18" s="47"/>
    </row>
    <row r="19" spans="1:12" x14ac:dyDescent="0.25">
      <c r="A19" s="70" t="s">
        <v>1</v>
      </c>
      <c r="B19" s="32">
        <v>4.6764705882353041E-2</v>
      </c>
      <c r="C19" s="32">
        <v>1.470430486944263E-2</v>
      </c>
      <c r="D19" s="32">
        <v>-5.5083690690275189E-3</v>
      </c>
      <c r="E19" s="32">
        <v>-3.7210584343990716E-3</v>
      </c>
      <c r="F19" s="32">
        <v>9.6688612468003976E-2</v>
      </c>
      <c r="G19" s="32">
        <v>2.3044117019402677E-2</v>
      </c>
      <c r="H19" s="32">
        <v>1.0171330059414174E-3</v>
      </c>
      <c r="I19" s="68">
        <v>-1.0553804367078867E-2</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-3.815476870016643E-2</v>
      </c>
      <c r="C21" s="32">
        <v>-3.9514914693181691E-3</v>
      </c>
      <c r="D21" s="32">
        <v>2.1657390770848384E-3</v>
      </c>
      <c r="E21" s="32">
        <v>-5.2870184703142087E-3</v>
      </c>
      <c r="F21" s="32">
        <v>9.2142272198760811E-3</v>
      </c>
      <c r="G21" s="32">
        <v>1.4161024377770781E-2</v>
      </c>
      <c r="H21" s="32">
        <v>-3.3406992971729554E-3</v>
      </c>
      <c r="I21" s="68">
        <v>-8.5699333090228924E-3</v>
      </c>
      <c r="J21" s="46"/>
      <c r="K21" s="46"/>
      <c r="L21" s="46"/>
    </row>
    <row r="22" spans="1:12" x14ac:dyDescent="0.25">
      <c r="A22" s="69" t="s">
        <v>13</v>
      </c>
      <c r="B22" s="32">
        <v>-2.8796110098661565E-2</v>
      </c>
      <c r="C22" s="32">
        <v>1.2846235766363456E-2</v>
      </c>
      <c r="D22" s="32">
        <v>3.0298490510931586E-3</v>
      </c>
      <c r="E22" s="32">
        <v>-5.1117316932746126E-3</v>
      </c>
      <c r="F22" s="32">
        <v>3.7910892818776132E-2</v>
      </c>
      <c r="G22" s="32">
        <v>1.1785978237518036E-2</v>
      </c>
      <c r="H22" s="32">
        <v>-3.0177018698230862E-3</v>
      </c>
      <c r="I22" s="68">
        <v>-8.0250982880373245E-3</v>
      </c>
      <c r="J22" s="46"/>
      <c r="K22" s="52" t="s">
        <v>12</v>
      </c>
      <c r="L22" s="46" t="s">
        <v>60</v>
      </c>
    </row>
    <row r="23" spans="1:12" x14ac:dyDescent="0.25">
      <c r="A23" s="70" t="s">
        <v>69</v>
      </c>
      <c r="B23" s="32">
        <v>-2.6007765619484702E-2</v>
      </c>
      <c r="C23" s="32">
        <v>1.7573448063921138E-2</v>
      </c>
      <c r="D23" s="32">
        <v>1.8575119970468679E-2</v>
      </c>
      <c r="E23" s="32">
        <v>-2.1486892995272733E-3</v>
      </c>
      <c r="F23" s="32">
        <v>3.511754577916637E-2</v>
      </c>
      <c r="G23" s="32">
        <v>5.850268615320342E-3</v>
      </c>
      <c r="H23" s="32">
        <v>1.8708684060060543E-2</v>
      </c>
      <c r="I23" s="68">
        <v>-9.6174368618467954E-3</v>
      </c>
      <c r="J23" s="46"/>
      <c r="K23" s="49"/>
      <c r="L23" s="46" t="s">
        <v>9</v>
      </c>
    </row>
    <row r="24" spans="1:12" x14ac:dyDescent="0.25">
      <c r="A24" s="69" t="s">
        <v>46</v>
      </c>
      <c r="B24" s="32">
        <v>-4.8935967966160066E-2</v>
      </c>
      <c r="C24" s="32">
        <v>3.4160712047135444E-3</v>
      </c>
      <c r="D24" s="32">
        <v>1.7333299959951809E-3</v>
      </c>
      <c r="E24" s="32">
        <v>-6.5151439797085375E-3</v>
      </c>
      <c r="F24" s="32">
        <v>-1.4157539625743176E-3</v>
      </c>
      <c r="G24" s="32">
        <v>3.0543099786706218E-3</v>
      </c>
      <c r="H24" s="32">
        <v>2.3632996487505942E-3</v>
      </c>
      <c r="I24" s="68">
        <v>-1.2265449013119323E-2</v>
      </c>
      <c r="J24" s="46"/>
      <c r="K24" s="46" t="s">
        <v>69</v>
      </c>
      <c r="L24" s="47">
        <v>95.72</v>
      </c>
    </row>
    <row r="25" spans="1:12" x14ac:dyDescent="0.25">
      <c r="A25" s="69" t="s">
        <v>47</v>
      </c>
      <c r="B25" s="32">
        <v>-6.3641527841239443E-3</v>
      </c>
      <c r="C25" s="32">
        <v>5.1790599353385147E-4</v>
      </c>
      <c r="D25" s="32">
        <v>7.6679104477594962E-4</v>
      </c>
      <c r="E25" s="32">
        <v>-6.143614719952506E-3</v>
      </c>
      <c r="F25" s="32">
        <v>4.0675579363723458E-2</v>
      </c>
      <c r="G25" s="32">
        <v>1.010584330032982E-2</v>
      </c>
      <c r="H25" s="32">
        <v>-3.5111960024859501E-3</v>
      </c>
      <c r="I25" s="68">
        <v>-7.7667273432177053E-3</v>
      </c>
      <c r="J25" s="46"/>
      <c r="K25" s="46" t="s">
        <v>46</v>
      </c>
      <c r="L25" s="47">
        <v>94.78</v>
      </c>
    </row>
    <row r="26" spans="1:12" x14ac:dyDescent="0.25">
      <c r="A26" s="69" t="s">
        <v>48</v>
      </c>
      <c r="B26" s="32">
        <v>-1.027628990335594E-2</v>
      </c>
      <c r="C26" s="32">
        <v>5.6525228353809798E-3</v>
      </c>
      <c r="D26" s="32">
        <v>1.7498292175985863E-3</v>
      </c>
      <c r="E26" s="32">
        <v>-6.6128589786165204E-3</v>
      </c>
      <c r="F26" s="32">
        <v>3.2756784075247625E-2</v>
      </c>
      <c r="G26" s="32">
        <v>1.8691266368531689E-2</v>
      </c>
      <c r="H26" s="32">
        <v>-4.6265542994380349E-3</v>
      </c>
      <c r="I26" s="68">
        <v>-1.096989835826423E-2</v>
      </c>
      <c r="J26" s="46"/>
      <c r="K26" s="46" t="s">
        <v>47</v>
      </c>
      <c r="L26" s="47">
        <v>99.31</v>
      </c>
    </row>
    <row r="27" spans="1:12" ht="17.25" customHeight="1" x14ac:dyDescent="0.25">
      <c r="A27" s="69" t="s">
        <v>49</v>
      </c>
      <c r="B27" s="32">
        <v>1.8146150243699477E-2</v>
      </c>
      <c r="C27" s="32">
        <v>6.8469982847341182E-3</v>
      </c>
      <c r="D27" s="32">
        <v>3.3704830604082137E-3</v>
      </c>
      <c r="E27" s="32">
        <v>-6.5716857138005125E-3</v>
      </c>
      <c r="F27" s="32">
        <v>6.4546169043434576E-2</v>
      </c>
      <c r="G27" s="32">
        <v>1.8337568530154114E-2</v>
      </c>
      <c r="H27" s="32">
        <v>-4.3704346739786848E-3</v>
      </c>
      <c r="I27" s="68">
        <v>-8.6736965548828149E-3</v>
      </c>
      <c r="J27" s="59"/>
      <c r="K27" s="50" t="s">
        <v>48</v>
      </c>
      <c r="L27" s="47">
        <v>98.42</v>
      </c>
    </row>
    <row r="28" spans="1:12" x14ac:dyDescent="0.25">
      <c r="A28" s="69" t="s">
        <v>50</v>
      </c>
      <c r="B28" s="32">
        <v>4.7925422716583954E-2</v>
      </c>
      <c r="C28" s="32">
        <v>1.3390485128501384E-2</v>
      </c>
      <c r="D28" s="32">
        <v>1.425717852684194E-3</v>
      </c>
      <c r="E28" s="32">
        <v>-4.4035654675237401E-3</v>
      </c>
      <c r="F28" s="32">
        <v>8.719916815190909E-2</v>
      </c>
      <c r="G28" s="32">
        <v>1.570186540066798E-2</v>
      </c>
      <c r="H28" s="32">
        <v>-4.6025783494580974E-3</v>
      </c>
      <c r="I28" s="68">
        <v>-1.4136810674651223E-2</v>
      </c>
      <c r="J28" s="54"/>
      <c r="K28" s="41" t="s">
        <v>49</v>
      </c>
      <c r="L28" s="47">
        <v>101.12</v>
      </c>
    </row>
    <row r="29" spans="1:12" ht="15.75" thickBot="1" x14ac:dyDescent="0.3">
      <c r="A29" s="71" t="s">
        <v>51</v>
      </c>
      <c r="B29" s="72">
        <v>3.1933815925542897E-2</v>
      </c>
      <c r="C29" s="72">
        <v>2.4307123793882113E-2</v>
      </c>
      <c r="D29" s="72">
        <v>-2.3195360927815711E-3</v>
      </c>
      <c r="E29" s="72">
        <v>-2.7916251246261625E-3</v>
      </c>
      <c r="F29" s="72">
        <v>9.2570005675078892E-2</v>
      </c>
      <c r="G29" s="72">
        <v>3.3215253034865055E-2</v>
      </c>
      <c r="H29" s="72">
        <v>-1.8922703842678801E-2</v>
      </c>
      <c r="I29" s="73">
        <v>-2.6360339482355499E-2</v>
      </c>
      <c r="J29" s="54"/>
      <c r="K29" s="41" t="s">
        <v>50</v>
      </c>
      <c r="L29" s="47">
        <v>103.41</v>
      </c>
    </row>
    <row r="30" spans="1:12" x14ac:dyDescent="0.25">
      <c r="A30" s="31" t="s">
        <v>45</v>
      </c>
      <c r="B30" s="29"/>
      <c r="C30" s="29"/>
      <c r="D30" s="29"/>
      <c r="E30" s="29"/>
      <c r="F30" s="29"/>
      <c r="G30" s="29"/>
      <c r="H30" s="29"/>
      <c r="I30" s="29"/>
      <c r="J30" s="54"/>
      <c r="K30" s="41" t="s">
        <v>51</v>
      </c>
      <c r="L30" s="47">
        <v>100.74</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Other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95.62</v>
      </c>
    </row>
    <row r="34" spans="1:12" x14ac:dyDescent="0.25">
      <c r="F34" s="23"/>
      <c r="G34" s="23"/>
      <c r="H34" s="23"/>
      <c r="I34" s="23"/>
      <c r="K34" s="46" t="s">
        <v>46</v>
      </c>
      <c r="L34" s="47">
        <v>94.94</v>
      </c>
    </row>
    <row r="35" spans="1:12" x14ac:dyDescent="0.25">
      <c r="B35" s="23"/>
      <c r="C35" s="23"/>
      <c r="D35" s="23"/>
      <c r="E35" s="23"/>
      <c r="F35" s="23"/>
      <c r="G35" s="23"/>
      <c r="H35" s="23"/>
      <c r="I35" s="23"/>
      <c r="K35" s="46" t="s">
        <v>47</v>
      </c>
      <c r="L35" s="47">
        <v>99.29</v>
      </c>
    </row>
    <row r="36" spans="1:12" x14ac:dyDescent="0.25">
      <c r="A36" s="23"/>
      <c r="B36" s="23"/>
      <c r="C36" s="23"/>
      <c r="D36" s="23"/>
      <c r="E36" s="23"/>
      <c r="F36" s="23"/>
      <c r="G36" s="23"/>
      <c r="H36" s="23"/>
      <c r="I36" s="23"/>
      <c r="K36" s="50" t="s">
        <v>48</v>
      </c>
      <c r="L36" s="47">
        <v>98.8</v>
      </c>
    </row>
    <row r="37" spans="1:12" x14ac:dyDescent="0.25">
      <c r="A37" s="23"/>
      <c r="B37" s="23"/>
      <c r="C37" s="23"/>
      <c r="D37" s="23"/>
      <c r="E37" s="23"/>
      <c r="F37" s="23"/>
      <c r="G37" s="23"/>
      <c r="H37" s="23"/>
      <c r="I37" s="23"/>
      <c r="K37" s="41" t="s">
        <v>49</v>
      </c>
      <c r="L37" s="47">
        <v>101.47</v>
      </c>
    </row>
    <row r="38" spans="1:12" x14ac:dyDescent="0.25">
      <c r="A38" s="23"/>
      <c r="B38" s="23"/>
      <c r="C38" s="23"/>
      <c r="D38" s="23"/>
      <c r="E38" s="23"/>
      <c r="F38" s="23"/>
      <c r="G38" s="23"/>
      <c r="H38" s="23"/>
      <c r="I38" s="23"/>
      <c r="K38" s="41" t="s">
        <v>50</v>
      </c>
      <c r="L38" s="47">
        <v>104.64</v>
      </c>
    </row>
    <row r="39" spans="1:12" x14ac:dyDescent="0.25">
      <c r="A39" s="23"/>
      <c r="B39" s="23"/>
      <c r="C39" s="23"/>
      <c r="D39" s="23"/>
      <c r="E39" s="23"/>
      <c r="F39" s="23"/>
      <c r="G39" s="23"/>
      <c r="H39" s="23"/>
      <c r="I39" s="23"/>
      <c r="K39" s="41" t="s">
        <v>51</v>
      </c>
      <c r="L39" s="47">
        <v>103.43</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97.4</v>
      </c>
    </row>
    <row r="43" spans="1:12" x14ac:dyDescent="0.25">
      <c r="K43" s="46" t="s">
        <v>46</v>
      </c>
      <c r="L43" s="47">
        <v>95.11</v>
      </c>
    </row>
    <row r="44" spans="1:12" x14ac:dyDescent="0.25">
      <c r="B44" s="29"/>
      <c r="C44" s="29"/>
      <c r="D44" s="29"/>
      <c r="E44" s="29"/>
      <c r="F44" s="29"/>
      <c r="G44" s="29"/>
      <c r="H44" s="29"/>
      <c r="I44" s="29"/>
      <c r="J44" s="54"/>
      <c r="K44" s="46" t="s">
        <v>47</v>
      </c>
      <c r="L44" s="47">
        <v>99.36</v>
      </c>
    </row>
    <row r="45" spans="1:12" ht="15.4" customHeight="1" x14ac:dyDescent="0.25">
      <c r="A45" s="26" t="str">
        <f>"Indexed number of payroll jobs in "&amp;$L$1&amp;" each week by age group"</f>
        <v>Indexed number of payroll jobs in Other services each week by age group</v>
      </c>
      <c r="B45" s="29"/>
      <c r="C45" s="29"/>
      <c r="D45" s="29"/>
      <c r="E45" s="29"/>
      <c r="F45" s="29"/>
      <c r="G45" s="29"/>
      <c r="H45" s="29"/>
      <c r="I45" s="29"/>
      <c r="J45" s="54"/>
      <c r="K45" s="50" t="s">
        <v>48</v>
      </c>
      <c r="L45" s="47">
        <v>98.97</v>
      </c>
    </row>
    <row r="46" spans="1:12" ht="15.4" customHeight="1" x14ac:dyDescent="0.25">
      <c r="B46" s="29"/>
      <c r="C46" s="29"/>
      <c r="D46" s="29"/>
      <c r="E46" s="29"/>
      <c r="F46" s="29"/>
      <c r="G46" s="29"/>
      <c r="H46" s="29"/>
      <c r="I46" s="29"/>
      <c r="J46" s="54"/>
      <c r="K46" s="41" t="s">
        <v>49</v>
      </c>
      <c r="L46" s="47">
        <v>101.81</v>
      </c>
    </row>
    <row r="47" spans="1:12" ht="15.4" customHeight="1" x14ac:dyDescent="0.25">
      <c r="B47" s="29"/>
      <c r="C47" s="29"/>
      <c r="D47" s="29"/>
      <c r="E47" s="29"/>
      <c r="F47" s="29"/>
      <c r="G47" s="29"/>
      <c r="H47" s="29"/>
      <c r="I47" s="29"/>
      <c r="J47" s="54"/>
      <c r="K47" s="41" t="s">
        <v>50</v>
      </c>
      <c r="L47" s="47">
        <v>104.79</v>
      </c>
    </row>
    <row r="48" spans="1:12" ht="15.4" customHeight="1" x14ac:dyDescent="0.25">
      <c r="B48" s="29"/>
      <c r="C48" s="29"/>
      <c r="D48" s="29"/>
      <c r="E48" s="29"/>
      <c r="F48" s="29"/>
      <c r="G48" s="29"/>
      <c r="H48" s="29"/>
      <c r="I48" s="29"/>
      <c r="J48" s="54"/>
      <c r="K48" s="41" t="s">
        <v>51</v>
      </c>
      <c r="L48" s="47">
        <v>103.19</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96.58</v>
      </c>
    </row>
    <row r="54" spans="1:12" ht="15.4" customHeight="1" x14ac:dyDescent="0.25">
      <c r="B54" s="28"/>
      <c r="C54" s="28"/>
      <c r="D54" s="28"/>
      <c r="E54" s="28"/>
      <c r="F54" s="28"/>
      <c r="G54" s="28"/>
      <c r="H54" s="28"/>
      <c r="I54" s="28"/>
      <c r="J54" s="54"/>
      <c r="K54" s="46" t="s">
        <v>5</v>
      </c>
      <c r="L54" s="47">
        <v>94.29</v>
      </c>
    </row>
    <row r="55" spans="1:12" ht="15.4" customHeight="1" x14ac:dyDescent="0.25">
      <c r="B55" s="4"/>
      <c r="C55" s="4"/>
      <c r="D55" s="5"/>
      <c r="E55" s="2"/>
      <c r="F55" s="28"/>
      <c r="G55" s="28"/>
      <c r="H55" s="28"/>
      <c r="I55" s="28"/>
      <c r="J55" s="54"/>
      <c r="K55" s="46" t="s">
        <v>44</v>
      </c>
      <c r="L55" s="47">
        <v>95.19</v>
      </c>
    </row>
    <row r="56" spans="1:12" ht="15.4" customHeight="1" x14ac:dyDescent="0.25">
      <c r="B56" s="4"/>
      <c r="C56" s="4"/>
      <c r="D56" s="5"/>
      <c r="E56" s="2"/>
      <c r="F56" s="28"/>
      <c r="G56" s="28"/>
      <c r="H56" s="28"/>
      <c r="I56" s="28"/>
      <c r="J56" s="54"/>
      <c r="K56" s="50" t="s">
        <v>4</v>
      </c>
      <c r="L56" s="47">
        <v>97.14</v>
      </c>
    </row>
    <row r="57" spans="1:12" ht="15.4" customHeight="1" x14ac:dyDescent="0.25">
      <c r="A57" s="4"/>
      <c r="B57" s="4"/>
      <c r="C57" s="4"/>
      <c r="D57" s="5"/>
      <c r="E57" s="2"/>
      <c r="F57" s="28"/>
      <c r="G57" s="28"/>
      <c r="H57" s="28"/>
      <c r="I57" s="28"/>
      <c r="J57" s="54"/>
      <c r="K57" s="41" t="s">
        <v>3</v>
      </c>
      <c r="L57" s="47">
        <v>102.25</v>
      </c>
    </row>
    <row r="58" spans="1:12" ht="15.4" customHeight="1" x14ac:dyDescent="0.25">
      <c r="B58" s="29"/>
      <c r="C58" s="29"/>
      <c r="D58" s="29"/>
      <c r="E58" s="29"/>
      <c r="F58" s="28"/>
      <c r="G58" s="28"/>
      <c r="H58" s="28"/>
      <c r="I58" s="28"/>
      <c r="J58" s="54"/>
      <c r="K58" s="41" t="s">
        <v>43</v>
      </c>
      <c r="L58" s="47">
        <v>97.1</v>
      </c>
    </row>
    <row r="59" spans="1:12" ht="15.4" customHeight="1" x14ac:dyDescent="0.25">
      <c r="K59" s="41" t="s">
        <v>2</v>
      </c>
      <c r="L59" s="47">
        <v>102.18</v>
      </c>
    </row>
    <row r="60" spans="1:12" ht="15.4" customHeight="1" x14ac:dyDescent="0.25">
      <c r="A60" s="26" t="str">
        <f>"Indexed number of payroll jobs held by men in "&amp;$L$1&amp;" each week by State and Territory"</f>
        <v>Indexed number of payroll jobs held by men in Other services each week by State and Territory</v>
      </c>
      <c r="K60" s="41" t="s">
        <v>1</v>
      </c>
      <c r="L60" s="47">
        <v>100.11</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95.3</v>
      </c>
    </row>
    <row r="63" spans="1:12" ht="15.4" customHeight="1" x14ac:dyDescent="0.25">
      <c r="B63" s="4"/>
      <c r="C63" s="4"/>
      <c r="D63" s="4"/>
      <c r="E63" s="4"/>
      <c r="F63" s="28"/>
      <c r="G63" s="28"/>
      <c r="H63" s="28"/>
      <c r="I63" s="28"/>
      <c r="J63" s="54"/>
      <c r="K63" s="46" t="s">
        <v>5</v>
      </c>
      <c r="L63" s="47">
        <v>92.88</v>
      </c>
    </row>
    <row r="64" spans="1:12" ht="15.4" customHeight="1" x14ac:dyDescent="0.25">
      <c r="B64" s="4"/>
      <c r="C64" s="4"/>
      <c r="D64" s="3"/>
      <c r="E64" s="2"/>
      <c r="F64" s="28"/>
      <c r="G64" s="28"/>
      <c r="H64" s="28"/>
      <c r="I64" s="28"/>
      <c r="J64" s="54"/>
      <c r="K64" s="46" t="s">
        <v>44</v>
      </c>
      <c r="L64" s="47">
        <v>95</v>
      </c>
    </row>
    <row r="65" spans="1:12" ht="15.4" customHeight="1" x14ac:dyDescent="0.25">
      <c r="B65" s="4"/>
      <c r="C65" s="4"/>
      <c r="D65" s="3"/>
      <c r="E65" s="2"/>
      <c r="F65" s="28"/>
      <c r="G65" s="28"/>
      <c r="H65" s="28"/>
      <c r="I65" s="28"/>
      <c r="J65" s="54"/>
      <c r="K65" s="50" t="s">
        <v>4</v>
      </c>
      <c r="L65" s="47">
        <v>97.88</v>
      </c>
    </row>
    <row r="66" spans="1:12" ht="15.4" customHeight="1" x14ac:dyDescent="0.25">
      <c r="B66" s="4"/>
      <c r="C66" s="4"/>
      <c r="D66" s="3"/>
      <c r="E66" s="2"/>
      <c r="F66" s="28"/>
      <c r="G66" s="28"/>
      <c r="H66" s="28"/>
      <c r="I66" s="28"/>
      <c r="J66" s="54"/>
      <c r="K66" s="41" t="s">
        <v>3</v>
      </c>
      <c r="L66" s="47">
        <v>102.59</v>
      </c>
    </row>
    <row r="67" spans="1:12" ht="15.4" customHeight="1" x14ac:dyDescent="0.25">
      <c r="B67" s="28"/>
      <c r="C67" s="28"/>
      <c r="D67" s="28"/>
      <c r="E67" s="28"/>
      <c r="F67" s="28"/>
      <c r="G67" s="28"/>
      <c r="H67" s="28"/>
      <c r="I67" s="28"/>
      <c r="J67" s="54"/>
      <c r="K67" s="41" t="s">
        <v>43</v>
      </c>
      <c r="L67" s="47">
        <v>97.9</v>
      </c>
    </row>
    <row r="68" spans="1:12" ht="15.4" customHeight="1" x14ac:dyDescent="0.25">
      <c r="A68" s="28"/>
      <c r="B68" s="28"/>
      <c r="C68" s="28"/>
      <c r="D68" s="28"/>
      <c r="E68" s="28"/>
      <c r="F68" s="28"/>
      <c r="G68" s="28"/>
      <c r="H68" s="28"/>
      <c r="I68" s="28"/>
      <c r="J68" s="54"/>
      <c r="K68" s="41" t="s">
        <v>2</v>
      </c>
      <c r="L68" s="47">
        <v>105.95</v>
      </c>
    </row>
    <row r="69" spans="1:12" ht="15.4" customHeight="1" x14ac:dyDescent="0.25">
      <c r="A69" s="28"/>
      <c r="B69" s="27"/>
      <c r="C69" s="27"/>
      <c r="D69" s="27"/>
      <c r="E69" s="27"/>
      <c r="F69" s="27"/>
      <c r="G69" s="27"/>
      <c r="H69" s="27"/>
      <c r="I69" s="27"/>
      <c r="J69" s="63"/>
      <c r="K69" s="41" t="s">
        <v>1</v>
      </c>
      <c r="L69" s="47">
        <v>100.79</v>
      </c>
    </row>
    <row r="70" spans="1:12" ht="15.4" customHeight="1" x14ac:dyDescent="0.25">
      <c r="K70" s="43"/>
      <c r="L70" s="47" t="s">
        <v>7</v>
      </c>
    </row>
    <row r="71" spans="1:12" ht="15.4" customHeight="1" x14ac:dyDescent="0.25">
      <c r="K71" s="46" t="s">
        <v>6</v>
      </c>
      <c r="L71" s="47">
        <v>95.31</v>
      </c>
    </row>
    <row r="72" spans="1:12" ht="15.4" customHeight="1" x14ac:dyDescent="0.25">
      <c r="K72" s="46" t="s">
        <v>5</v>
      </c>
      <c r="L72" s="47">
        <v>93.23</v>
      </c>
    </row>
    <row r="73" spans="1:12" ht="15.4" customHeight="1" x14ac:dyDescent="0.25">
      <c r="K73" s="46" t="s">
        <v>44</v>
      </c>
      <c r="L73" s="47">
        <v>95.66</v>
      </c>
    </row>
    <row r="74" spans="1:12" ht="15.4" customHeight="1" x14ac:dyDescent="0.25">
      <c r="K74" s="50" t="s">
        <v>4</v>
      </c>
      <c r="L74" s="47">
        <v>97.55</v>
      </c>
    </row>
    <row r="75" spans="1:12" ht="15.4" customHeight="1" x14ac:dyDescent="0.25">
      <c r="A75" s="26" t="str">
        <f>"Indexed number of payroll jobs held by women in "&amp;$L$1&amp;" each week by State and Territory"</f>
        <v>Indexed number of payroll jobs held by women in Other services each week by State and Territory</v>
      </c>
      <c r="K75" s="41" t="s">
        <v>3</v>
      </c>
      <c r="L75" s="47">
        <v>102.76</v>
      </c>
    </row>
    <row r="76" spans="1:12" ht="15.4" customHeight="1" x14ac:dyDescent="0.25">
      <c r="K76" s="41" t="s">
        <v>43</v>
      </c>
      <c r="L76" s="47">
        <v>98.25</v>
      </c>
    </row>
    <row r="77" spans="1:12" ht="15.4" customHeight="1" x14ac:dyDescent="0.25">
      <c r="B77" s="4"/>
      <c r="C77" s="4"/>
      <c r="D77" s="4"/>
      <c r="E77" s="4"/>
      <c r="F77" s="28"/>
      <c r="G77" s="28"/>
      <c r="H77" s="28"/>
      <c r="I77" s="28"/>
      <c r="J77" s="54"/>
      <c r="K77" s="41" t="s">
        <v>2</v>
      </c>
      <c r="L77" s="47">
        <v>104.02</v>
      </c>
    </row>
    <row r="78" spans="1:12" ht="15.4" customHeight="1" x14ac:dyDescent="0.25">
      <c r="B78" s="4"/>
      <c r="C78" s="4"/>
      <c r="D78" s="4"/>
      <c r="E78" s="4"/>
      <c r="F78" s="28"/>
      <c r="G78" s="28"/>
      <c r="H78" s="28"/>
      <c r="I78" s="28"/>
      <c r="J78" s="54"/>
      <c r="K78" s="41" t="s">
        <v>1</v>
      </c>
      <c r="L78" s="47">
        <v>100.73</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97.28</v>
      </c>
    </row>
    <row r="83" spans="1:12" ht="15.4" customHeight="1" x14ac:dyDescent="0.25">
      <c r="B83" s="28"/>
      <c r="C83" s="28"/>
      <c r="D83" s="28"/>
      <c r="E83" s="28"/>
      <c r="F83" s="28"/>
      <c r="G83" s="28"/>
      <c r="H83" s="28"/>
      <c r="I83" s="28"/>
      <c r="J83" s="54"/>
      <c r="K83" s="46" t="s">
        <v>5</v>
      </c>
      <c r="L83" s="47">
        <v>93.64</v>
      </c>
    </row>
    <row r="84" spans="1:12" ht="15.4" customHeight="1" x14ac:dyDescent="0.25">
      <c r="A84" s="28"/>
      <c r="B84" s="27"/>
      <c r="C84" s="27"/>
      <c r="D84" s="27"/>
      <c r="E84" s="27"/>
      <c r="F84" s="27"/>
      <c r="G84" s="27"/>
      <c r="H84" s="27"/>
      <c r="I84" s="27"/>
      <c r="J84" s="63"/>
      <c r="K84" s="46" t="s">
        <v>44</v>
      </c>
      <c r="L84" s="47">
        <v>95.4</v>
      </c>
    </row>
    <row r="85" spans="1:12" ht="15.4" customHeight="1" x14ac:dyDescent="0.25">
      <c r="K85" s="50" t="s">
        <v>4</v>
      </c>
      <c r="L85" s="47">
        <v>97.41</v>
      </c>
    </row>
    <row r="86" spans="1:12" ht="15.4" customHeight="1" x14ac:dyDescent="0.25">
      <c r="K86" s="41" t="s">
        <v>3</v>
      </c>
      <c r="L86" s="47">
        <v>95.63</v>
      </c>
    </row>
    <row r="87" spans="1:12" ht="15.4" customHeight="1" x14ac:dyDescent="0.25">
      <c r="K87" s="41" t="s">
        <v>43</v>
      </c>
      <c r="L87" s="47">
        <v>96.14</v>
      </c>
    </row>
    <row r="88" spans="1:12" ht="15.4" customHeight="1" x14ac:dyDescent="0.25">
      <c r="K88" s="41" t="s">
        <v>2</v>
      </c>
      <c r="L88" s="47">
        <v>99.87</v>
      </c>
    </row>
    <row r="89" spans="1:12" ht="15.4" customHeight="1" x14ac:dyDescent="0.25">
      <c r="K89" s="41" t="s">
        <v>1</v>
      </c>
      <c r="L89" s="47">
        <v>101.98</v>
      </c>
    </row>
    <row r="90" spans="1:12" ht="15.4" customHeight="1" x14ac:dyDescent="0.25">
      <c r="K90" s="49"/>
      <c r="L90" s="47" t="s">
        <v>8</v>
      </c>
    </row>
    <row r="91" spans="1:12" ht="15" customHeight="1" x14ac:dyDescent="0.25">
      <c r="K91" s="46" t="s">
        <v>6</v>
      </c>
      <c r="L91" s="47">
        <v>98.24</v>
      </c>
    </row>
    <row r="92" spans="1:12" ht="15" customHeight="1" x14ac:dyDescent="0.25">
      <c r="K92" s="46" t="s">
        <v>5</v>
      </c>
      <c r="L92" s="47">
        <v>92.95</v>
      </c>
    </row>
    <row r="93" spans="1:12" ht="15" customHeight="1" x14ac:dyDescent="0.25">
      <c r="A93" s="26"/>
      <c r="K93" s="46" t="s">
        <v>44</v>
      </c>
      <c r="L93" s="47">
        <v>96.37</v>
      </c>
    </row>
    <row r="94" spans="1:12" ht="15" customHeight="1" x14ac:dyDescent="0.25">
      <c r="K94" s="50" t="s">
        <v>4</v>
      </c>
      <c r="L94" s="47">
        <v>99.56</v>
      </c>
    </row>
    <row r="95" spans="1:12" ht="15" customHeight="1" x14ac:dyDescent="0.25">
      <c r="K95" s="41" t="s">
        <v>3</v>
      </c>
      <c r="L95" s="47">
        <v>98.49</v>
      </c>
    </row>
    <row r="96" spans="1:12" ht="15" customHeight="1" x14ac:dyDescent="0.25">
      <c r="K96" s="41" t="s">
        <v>43</v>
      </c>
      <c r="L96" s="47">
        <v>98.89</v>
      </c>
    </row>
    <row r="97" spans="1:12" ht="15" customHeight="1" x14ac:dyDescent="0.25">
      <c r="K97" s="41" t="s">
        <v>2</v>
      </c>
      <c r="L97" s="47">
        <v>101.56</v>
      </c>
    </row>
    <row r="98" spans="1:12" ht="15" customHeight="1" x14ac:dyDescent="0.25">
      <c r="K98" s="41" t="s">
        <v>1</v>
      </c>
      <c r="L98" s="47">
        <v>104.9</v>
      </c>
    </row>
    <row r="99" spans="1:12" ht="15" customHeight="1" x14ac:dyDescent="0.25">
      <c r="K99" s="43"/>
      <c r="L99" s="47" t="s">
        <v>7</v>
      </c>
    </row>
    <row r="100" spans="1:12" ht="15" customHeight="1" x14ac:dyDescent="0.25">
      <c r="A100" s="25"/>
      <c r="B100" s="24"/>
      <c r="K100" s="46" t="s">
        <v>6</v>
      </c>
      <c r="L100" s="47">
        <v>98.02</v>
      </c>
    </row>
    <row r="101" spans="1:12" x14ac:dyDescent="0.25">
      <c r="A101" s="25"/>
      <c r="B101" s="24"/>
      <c r="K101" s="46" t="s">
        <v>5</v>
      </c>
      <c r="L101" s="47">
        <v>93.66</v>
      </c>
    </row>
    <row r="102" spans="1:12" x14ac:dyDescent="0.25">
      <c r="A102" s="25"/>
      <c r="B102" s="24"/>
      <c r="K102" s="46" t="s">
        <v>44</v>
      </c>
      <c r="L102" s="47">
        <v>97.12</v>
      </c>
    </row>
    <row r="103" spans="1:12" x14ac:dyDescent="0.25">
      <c r="A103" s="25"/>
      <c r="B103" s="24"/>
      <c r="K103" s="50" t="s">
        <v>4</v>
      </c>
      <c r="L103" s="47">
        <v>98.61</v>
      </c>
    </row>
    <row r="104" spans="1:12" x14ac:dyDescent="0.25">
      <c r="A104" s="25"/>
      <c r="B104" s="24"/>
      <c r="K104" s="41" t="s">
        <v>3</v>
      </c>
      <c r="L104" s="47">
        <v>99.23</v>
      </c>
    </row>
    <row r="105" spans="1:12" x14ac:dyDescent="0.25">
      <c r="A105" s="25"/>
      <c r="B105" s="24"/>
      <c r="K105" s="41" t="s">
        <v>43</v>
      </c>
      <c r="L105" s="47">
        <v>99.75</v>
      </c>
    </row>
    <row r="106" spans="1:12" x14ac:dyDescent="0.25">
      <c r="A106" s="25"/>
      <c r="B106" s="24"/>
      <c r="K106" s="41" t="s">
        <v>2</v>
      </c>
      <c r="L106" s="47">
        <v>100.17</v>
      </c>
    </row>
    <row r="107" spans="1:12" x14ac:dyDescent="0.25">
      <c r="A107" s="25"/>
      <c r="B107" s="24"/>
      <c r="K107" s="41" t="s">
        <v>1</v>
      </c>
      <c r="L107" s="47">
        <v>104.2</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99.131399999999999</v>
      </c>
    </row>
    <row r="112" spans="1:12" x14ac:dyDescent="0.25">
      <c r="K112" s="74">
        <v>43918</v>
      </c>
      <c r="L112" s="47">
        <v>95.407399999999996</v>
      </c>
    </row>
    <row r="113" spans="11:12" x14ac:dyDescent="0.25">
      <c r="K113" s="74">
        <v>43925</v>
      </c>
      <c r="L113" s="47">
        <v>91.622100000000003</v>
      </c>
    </row>
    <row r="114" spans="11:12" x14ac:dyDescent="0.25">
      <c r="K114" s="74">
        <v>43932</v>
      </c>
      <c r="L114" s="47">
        <v>89.639600000000002</v>
      </c>
    </row>
    <row r="115" spans="11:12" x14ac:dyDescent="0.25">
      <c r="K115" s="74">
        <v>43939</v>
      </c>
      <c r="L115" s="47">
        <v>89.352400000000003</v>
      </c>
    </row>
    <row r="116" spans="11:12" x14ac:dyDescent="0.25">
      <c r="K116" s="74">
        <v>43946</v>
      </c>
      <c r="L116" s="47">
        <v>89.974299999999999</v>
      </c>
    </row>
    <row r="117" spans="11:12" x14ac:dyDescent="0.25">
      <c r="K117" s="74">
        <v>43953</v>
      </c>
      <c r="L117" s="47">
        <v>90.078599999999994</v>
      </c>
    </row>
    <row r="118" spans="11:12" x14ac:dyDescent="0.25">
      <c r="K118" s="74">
        <v>43960</v>
      </c>
      <c r="L118" s="47">
        <v>91.708200000000005</v>
      </c>
    </row>
    <row r="119" spans="11:12" x14ac:dyDescent="0.25">
      <c r="K119" s="74">
        <v>43967</v>
      </c>
      <c r="L119" s="47">
        <v>92.838499999999996</v>
      </c>
    </row>
    <row r="120" spans="11:12" x14ac:dyDescent="0.25">
      <c r="K120" s="74">
        <v>43974</v>
      </c>
      <c r="L120" s="47">
        <v>93.259</v>
      </c>
    </row>
    <row r="121" spans="11:12" x14ac:dyDescent="0.25">
      <c r="K121" s="74">
        <v>43981</v>
      </c>
      <c r="L121" s="47">
        <v>93.434899999999999</v>
      </c>
    </row>
    <row r="122" spans="11:12" x14ac:dyDescent="0.25">
      <c r="K122" s="74">
        <v>43988</v>
      </c>
      <c r="L122" s="47">
        <v>95.177800000000005</v>
      </c>
    </row>
    <row r="123" spans="11:12" x14ac:dyDescent="0.25">
      <c r="K123" s="74">
        <v>43995</v>
      </c>
      <c r="L123" s="47">
        <v>95.8994</v>
      </c>
    </row>
    <row r="124" spans="11:12" x14ac:dyDescent="0.25">
      <c r="K124" s="74">
        <v>44002</v>
      </c>
      <c r="L124" s="47">
        <v>96.430599999999998</v>
      </c>
    </row>
    <row r="125" spans="11:12" x14ac:dyDescent="0.25">
      <c r="K125" s="74">
        <v>44009</v>
      </c>
      <c r="L125" s="47">
        <v>96.5822</v>
      </c>
    </row>
    <row r="126" spans="11:12" x14ac:dyDescent="0.25">
      <c r="K126" s="74">
        <v>44016</v>
      </c>
      <c r="L126" s="47">
        <v>97.987399999999994</v>
      </c>
    </row>
    <row r="127" spans="11:12" x14ac:dyDescent="0.25">
      <c r="K127" s="74">
        <v>44023</v>
      </c>
      <c r="L127" s="47">
        <v>98.631399999999999</v>
      </c>
    </row>
    <row r="128" spans="11:12" x14ac:dyDescent="0.25">
      <c r="K128" s="74">
        <v>44030</v>
      </c>
      <c r="L128" s="47">
        <v>98.403000000000006</v>
      </c>
    </row>
    <row r="129" spans="1:12" x14ac:dyDescent="0.25">
      <c r="K129" s="74">
        <v>44037</v>
      </c>
      <c r="L129" s="47">
        <v>98.665599999999998</v>
      </c>
    </row>
    <row r="130" spans="1:12" x14ac:dyDescent="0.25">
      <c r="K130" s="74">
        <v>44044</v>
      </c>
      <c r="L130" s="47">
        <v>98.847800000000007</v>
      </c>
    </row>
    <row r="131" spans="1:12" x14ac:dyDescent="0.25">
      <c r="K131" s="74">
        <v>44051</v>
      </c>
      <c r="L131" s="47">
        <v>98.883899999999997</v>
      </c>
    </row>
    <row r="132" spans="1:12" x14ac:dyDescent="0.25">
      <c r="K132" s="74">
        <v>44058</v>
      </c>
      <c r="L132" s="47">
        <v>98.772099999999995</v>
      </c>
    </row>
    <row r="133" spans="1:12" x14ac:dyDescent="0.25">
      <c r="K133" s="74">
        <v>44065</v>
      </c>
      <c r="L133" s="47">
        <v>98.562600000000003</v>
      </c>
    </row>
    <row r="134" spans="1:12" x14ac:dyDescent="0.25">
      <c r="K134" s="74">
        <v>44072</v>
      </c>
      <c r="L134" s="47">
        <v>98.713700000000003</v>
      </c>
    </row>
    <row r="135" spans="1:12" x14ac:dyDescent="0.25">
      <c r="K135" s="74">
        <v>44079</v>
      </c>
      <c r="L135" s="47">
        <v>99.197500000000005</v>
      </c>
    </row>
    <row r="136" spans="1:12" x14ac:dyDescent="0.25">
      <c r="K136" s="74">
        <v>44086</v>
      </c>
      <c r="L136" s="47">
        <v>99.743399999999994</v>
      </c>
    </row>
    <row r="137" spans="1:12" x14ac:dyDescent="0.25">
      <c r="K137" s="74">
        <v>44093</v>
      </c>
      <c r="L137" s="47">
        <v>99.984399999999994</v>
      </c>
    </row>
    <row r="138" spans="1:12" x14ac:dyDescent="0.25">
      <c r="K138" s="74">
        <v>44100</v>
      </c>
      <c r="L138" s="47">
        <v>99.161699999999996</v>
      </c>
    </row>
    <row r="139" spans="1:12" x14ac:dyDescent="0.25">
      <c r="K139" s="74">
        <v>44107</v>
      </c>
      <c r="L139" s="47">
        <v>97.6601</v>
      </c>
    </row>
    <row r="140" spans="1:12" x14ac:dyDescent="0.25">
      <c r="A140" s="25"/>
      <c r="B140" s="24"/>
      <c r="K140" s="74">
        <v>44114</v>
      </c>
      <c r="L140" s="47">
        <v>97.541799999999995</v>
      </c>
    </row>
    <row r="141" spans="1:12" x14ac:dyDescent="0.25">
      <c r="A141" s="25"/>
      <c r="B141" s="24"/>
      <c r="K141" s="74">
        <v>44121</v>
      </c>
      <c r="L141" s="47">
        <v>98.639099999999999</v>
      </c>
    </row>
    <row r="142" spans="1:12" x14ac:dyDescent="0.25">
      <c r="K142" s="74">
        <v>44128</v>
      </c>
      <c r="L142" s="47">
        <v>99.291799999999995</v>
      </c>
    </row>
    <row r="143" spans="1:12" x14ac:dyDescent="0.25">
      <c r="K143" s="74">
        <v>44135</v>
      </c>
      <c r="L143" s="47">
        <v>99.715299999999999</v>
      </c>
    </row>
    <row r="144" spans="1:12" x14ac:dyDescent="0.25">
      <c r="K144" s="74">
        <v>44142</v>
      </c>
      <c r="L144" s="47">
        <v>99.686099999999996</v>
      </c>
    </row>
    <row r="145" spans="11:12" x14ac:dyDescent="0.25">
      <c r="K145" s="74">
        <v>44149</v>
      </c>
      <c r="L145" s="47">
        <v>100.2642</v>
      </c>
    </row>
    <row r="146" spans="11:12" x14ac:dyDescent="0.25">
      <c r="K146" s="74">
        <v>44156</v>
      </c>
      <c r="L146" s="47">
        <v>100.6022</v>
      </c>
    </row>
    <row r="147" spans="11:12" x14ac:dyDescent="0.25">
      <c r="K147" s="74">
        <v>44163</v>
      </c>
      <c r="L147" s="47">
        <v>100.6986</v>
      </c>
    </row>
    <row r="148" spans="11:12" x14ac:dyDescent="0.25">
      <c r="K148" s="74">
        <v>44170</v>
      </c>
      <c r="L148" s="47">
        <v>101.22490000000001</v>
      </c>
    </row>
    <row r="149" spans="11:12" x14ac:dyDescent="0.25">
      <c r="K149" s="74">
        <v>44177</v>
      </c>
      <c r="L149" s="47">
        <v>100.8516</v>
      </c>
    </row>
    <row r="150" spans="11:12" x14ac:dyDescent="0.25">
      <c r="K150" s="74">
        <v>44184</v>
      </c>
      <c r="L150" s="47">
        <v>99.959599999999995</v>
      </c>
    </row>
    <row r="151" spans="11:12" x14ac:dyDescent="0.25">
      <c r="K151" s="74">
        <v>44191</v>
      </c>
      <c r="L151" s="47">
        <v>96.191199999999995</v>
      </c>
    </row>
    <row r="152" spans="11:12" x14ac:dyDescent="0.25">
      <c r="K152" s="74">
        <v>44198</v>
      </c>
      <c r="L152" s="47">
        <v>92.078400000000002</v>
      </c>
    </row>
    <row r="153" spans="11:12" x14ac:dyDescent="0.25">
      <c r="K153" s="74">
        <v>44205</v>
      </c>
      <c r="L153" s="47">
        <v>93.987899999999996</v>
      </c>
    </row>
    <row r="154" spans="11:12" x14ac:dyDescent="0.25">
      <c r="K154" s="74">
        <v>44212</v>
      </c>
      <c r="L154" s="47">
        <v>96.502399999999994</v>
      </c>
    </row>
    <row r="155" spans="11:12" x14ac:dyDescent="0.25">
      <c r="K155" s="74">
        <v>44219</v>
      </c>
      <c r="L155" s="47">
        <v>97.356499999999997</v>
      </c>
    </row>
    <row r="156" spans="11:12" x14ac:dyDescent="0.25">
      <c r="K156" s="74">
        <v>44226</v>
      </c>
      <c r="L156" s="47">
        <v>97.358699999999999</v>
      </c>
    </row>
    <row r="157" spans="11:12" x14ac:dyDescent="0.25">
      <c r="K157" s="74">
        <v>44233</v>
      </c>
      <c r="L157" s="47">
        <v>97.691800000000001</v>
      </c>
    </row>
    <row r="158" spans="11:12" x14ac:dyDescent="0.25">
      <c r="K158" s="74">
        <v>44240</v>
      </c>
      <c r="L158" s="47">
        <v>98.157899999999998</v>
      </c>
    </row>
    <row r="159" spans="11:12" x14ac:dyDescent="0.25">
      <c r="K159" s="74">
        <v>44247</v>
      </c>
      <c r="L159" s="47">
        <v>97.659800000000004</v>
      </c>
    </row>
    <row r="160" spans="11:12" x14ac:dyDescent="0.25">
      <c r="K160" s="74">
        <v>44254</v>
      </c>
      <c r="L160" s="47">
        <v>97.949600000000004</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100.3948</v>
      </c>
    </row>
    <row r="260" spans="11:12" x14ac:dyDescent="0.25">
      <c r="K260" s="74">
        <v>43918</v>
      </c>
      <c r="L260" s="47">
        <v>101.5505</v>
      </c>
    </row>
    <row r="261" spans="11:12" x14ac:dyDescent="0.25">
      <c r="K261" s="74">
        <v>43925</v>
      </c>
      <c r="L261" s="47">
        <v>101.3952</v>
      </c>
    </row>
    <row r="262" spans="11:12" x14ac:dyDescent="0.25">
      <c r="K262" s="74">
        <v>43932</v>
      </c>
      <c r="L262" s="47">
        <v>97.672700000000006</v>
      </c>
    </row>
    <row r="263" spans="11:12" x14ac:dyDescent="0.25">
      <c r="K263" s="74">
        <v>43939</v>
      </c>
      <c r="L263" s="47">
        <v>96.533900000000003</v>
      </c>
    </row>
    <row r="264" spans="11:12" x14ac:dyDescent="0.25">
      <c r="K264" s="74">
        <v>43946</v>
      </c>
      <c r="L264" s="47">
        <v>99.639399999999995</v>
      </c>
    </row>
    <row r="265" spans="11:12" x14ac:dyDescent="0.25">
      <c r="K265" s="74">
        <v>43953</v>
      </c>
      <c r="L265" s="47">
        <v>99.843299999999999</v>
      </c>
    </row>
    <row r="266" spans="11:12" x14ac:dyDescent="0.25">
      <c r="K266" s="74">
        <v>43960</v>
      </c>
      <c r="L266" s="47">
        <v>99.569299999999998</v>
      </c>
    </row>
    <row r="267" spans="11:12" x14ac:dyDescent="0.25">
      <c r="K267" s="74">
        <v>43967</v>
      </c>
      <c r="L267" s="47">
        <v>98.297399999999996</v>
      </c>
    </row>
    <row r="268" spans="11:12" x14ac:dyDescent="0.25">
      <c r="K268" s="74">
        <v>43974</v>
      </c>
      <c r="L268" s="47">
        <v>98.316500000000005</v>
      </c>
    </row>
    <row r="269" spans="11:12" x14ac:dyDescent="0.25">
      <c r="K269" s="74">
        <v>43981</v>
      </c>
      <c r="L269" s="47">
        <v>99.995800000000003</v>
      </c>
    </row>
    <row r="270" spans="11:12" x14ac:dyDescent="0.25">
      <c r="K270" s="74">
        <v>43988</v>
      </c>
      <c r="L270" s="47">
        <v>103.7034</v>
      </c>
    </row>
    <row r="271" spans="11:12" x14ac:dyDescent="0.25">
      <c r="K271" s="74">
        <v>43995</v>
      </c>
      <c r="L271" s="47">
        <v>104.18980000000001</v>
      </c>
    </row>
    <row r="272" spans="11:12" x14ac:dyDescent="0.25">
      <c r="K272" s="74">
        <v>44002</v>
      </c>
      <c r="L272" s="47">
        <v>106.934</v>
      </c>
    </row>
    <row r="273" spans="11:12" x14ac:dyDescent="0.25">
      <c r="K273" s="74">
        <v>44009</v>
      </c>
      <c r="L273" s="47">
        <v>109.33620000000001</v>
      </c>
    </row>
    <row r="274" spans="11:12" x14ac:dyDescent="0.25">
      <c r="K274" s="74">
        <v>44016</v>
      </c>
      <c r="L274" s="47">
        <v>106.44750000000001</v>
      </c>
    </row>
    <row r="275" spans="11:12" x14ac:dyDescent="0.25">
      <c r="K275" s="74">
        <v>44023</v>
      </c>
      <c r="L275" s="47">
        <v>102.52889999999999</v>
      </c>
    </row>
    <row r="276" spans="11:12" x14ac:dyDescent="0.25">
      <c r="K276" s="74">
        <v>44030</v>
      </c>
      <c r="L276" s="47">
        <v>102.75360000000001</v>
      </c>
    </row>
    <row r="277" spans="11:12" x14ac:dyDescent="0.25">
      <c r="K277" s="74">
        <v>44037</v>
      </c>
      <c r="L277" s="47">
        <v>102.3288</v>
      </c>
    </row>
    <row r="278" spans="11:12" x14ac:dyDescent="0.25">
      <c r="K278" s="74">
        <v>44044</v>
      </c>
      <c r="L278" s="47">
        <v>103.2694</v>
      </c>
    </row>
    <row r="279" spans="11:12" x14ac:dyDescent="0.25">
      <c r="K279" s="74">
        <v>44051</v>
      </c>
      <c r="L279" s="47">
        <v>103.7809</v>
      </c>
    </row>
    <row r="280" spans="11:12" x14ac:dyDescent="0.25">
      <c r="K280" s="74">
        <v>44058</v>
      </c>
      <c r="L280" s="47">
        <v>103.7647</v>
      </c>
    </row>
    <row r="281" spans="11:12" x14ac:dyDescent="0.25">
      <c r="K281" s="74">
        <v>44065</v>
      </c>
      <c r="L281" s="47">
        <v>103.036</v>
      </c>
    </row>
    <row r="282" spans="11:12" x14ac:dyDescent="0.25">
      <c r="K282" s="74">
        <v>44072</v>
      </c>
      <c r="L282" s="47">
        <v>103.5702</v>
      </c>
    </row>
    <row r="283" spans="11:12" x14ac:dyDescent="0.25">
      <c r="K283" s="74">
        <v>44079</v>
      </c>
      <c r="L283" s="47">
        <v>104.91759999999999</v>
      </c>
    </row>
    <row r="284" spans="11:12" x14ac:dyDescent="0.25">
      <c r="K284" s="74">
        <v>44086</v>
      </c>
      <c r="L284" s="47">
        <v>105.51649999999999</v>
      </c>
    </row>
    <row r="285" spans="11:12" x14ac:dyDescent="0.25">
      <c r="K285" s="74">
        <v>44093</v>
      </c>
      <c r="L285" s="47">
        <v>106.2304</v>
      </c>
    </row>
    <row r="286" spans="11:12" x14ac:dyDescent="0.25">
      <c r="K286" s="74">
        <v>44100</v>
      </c>
      <c r="L286" s="47">
        <v>105.3321</v>
      </c>
    </row>
    <row r="287" spans="11:12" x14ac:dyDescent="0.25">
      <c r="K287" s="74">
        <v>44107</v>
      </c>
      <c r="L287" s="47">
        <v>102.6574</v>
      </c>
    </row>
    <row r="288" spans="11:12" x14ac:dyDescent="0.25">
      <c r="K288" s="74">
        <v>44114</v>
      </c>
      <c r="L288" s="47">
        <v>101.3416</v>
      </c>
    </row>
    <row r="289" spans="11:12" x14ac:dyDescent="0.25">
      <c r="K289" s="74">
        <v>44121</v>
      </c>
      <c r="L289" s="47">
        <v>102.03740000000001</v>
      </c>
    </row>
    <row r="290" spans="11:12" x14ac:dyDescent="0.25">
      <c r="K290" s="74">
        <v>44128</v>
      </c>
      <c r="L290" s="47">
        <v>102.67140000000001</v>
      </c>
    </row>
    <row r="291" spans="11:12" x14ac:dyDescent="0.25">
      <c r="K291" s="74">
        <v>44135</v>
      </c>
      <c r="L291" s="47">
        <v>103.04049999999999</v>
      </c>
    </row>
    <row r="292" spans="11:12" x14ac:dyDescent="0.25">
      <c r="K292" s="74">
        <v>44142</v>
      </c>
      <c r="L292" s="47">
        <v>103.0792</v>
      </c>
    </row>
    <row r="293" spans="11:12" x14ac:dyDescent="0.25">
      <c r="K293" s="74">
        <v>44149</v>
      </c>
      <c r="L293" s="47">
        <v>104.3995</v>
      </c>
    </row>
    <row r="294" spans="11:12" x14ac:dyDescent="0.25">
      <c r="K294" s="74">
        <v>44156</v>
      </c>
      <c r="L294" s="47">
        <v>104.1057</v>
      </c>
    </row>
    <row r="295" spans="11:12" x14ac:dyDescent="0.25">
      <c r="K295" s="74">
        <v>44163</v>
      </c>
      <c r="L295" s="47">
        <v>104.62090000000001</v>
      </c>
    </row>
    <row r="296" spans="11:12" x14ac:dyDescent="0.25">
      <c r="K296" s="74">
        <v>44170</v>
      </c>
      <c r="L296" s="47">
        <v>106.3107</v>
      </c>
    </row>
    <row r="297" spans="11:12" x14ac:dyDescent="0.25">
      <c r="K297" s="74">
        <v>44177</v>
      </c>
      <c r="L297" s="47">
        <v>106.92010000000001</v>
      </c>
    </row>
    <row r="298" spans="11:12" x14ac:dyDescent="0.25">
      <c r="K298" s="74">
        <v>44184</v>
      </c>
      <c r="L298" s="47">
        <v>107.5119</v>
      </c>
    </row>
    <row r="299" spans="11:12" x14ac:dyDescent="0.25">
      <c r="K299" s="74">
        <v>44191</v>
      </c>
      <c r="L299" s="47">
        <v>102.17749999999999</v>
      </c>
    </row>
    <row r="300" spans="11:12" x14ac:dyDescent="0.25">
      <c r="K300" s="74">
        <v>44198</v>
      </c>
      <c r="L300" s="47">
        <v>96.500799999999998</v>
      </c>
    </row>
    <row r="301" spans="11:12" x14ac:dyDescent="0.25">
      <c r="K301" s="74">
        <v>44205</v>
      </c>
      <c r="L301" s="47">
        <v>100.8789</v>
      </c>
    </row>
    <row r="302" spans="11:12" x14ac:dyDescent="0.25">
      <c r="K302" s="74">
        <v>44212</v>
      </c>
      <c r="L302" s="47">
        <v>102.0949</v>
      </c>
    </row>
    <row r="303" spans="11:12" x14ac:dyDescent="0.25">
      <c r="K303" s="74">
        <v>44219</v>
      </c>
      <c r="L303" s="47">
        <v>102.16</v>
      </c>
    </row>
    <row r="304" spans="11:12" x14ac:dyDescent="0.25">
      <c r="K304" s="74">
        <v>44226</v>
      </c>
      <c r="L304" s="47">
        <v>101.5231</v>
      </c>
    </row>
    <row r="305" spans="11:12" x14ac:dyDescent="0.25">
      <c r="K305" s="74">
        <v>44233</v>
      </c>
      <c r="L305" s="47">
        <v>103.8914</v>
      </c>
    </row>
    <row r="306" spans="11:12" x14ac:dyDescent="0.25">
      <c r="K306" s="74">
        <v>44240</v>
      </c>
      <c r="L306" s="47">
        <v>104.04510000000001</v>
      </c>
    </row>
    <row r="307" spans="11:12" x14ac:dyDescent="0.25">
      <c r="K307" s="74">
        <v>44247</v>
      </c>
      <c r="L307" s="47">
        <v>103.1844</v>
      </c>
    </row>
    <row r="308" spans="11:12" x14ac:dyDescent="0.25">
      <c r="K308" s="74">
        <v>44254</v>
      </c>
      <c r="L308" s="47">
        <v>102.85420000000001</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60689-04C3-4793-9248-99425EC7316C}">
  <sheetPr codeName="Sheet5">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0</v>
      </c>
    </row>
    <row r="2" spans="1:12" ht="19.5" customHeight="1" x14ac:dyDescent="0.3">
      <c r="A2" s="7" t="str">
        <f>"Weekly Payroll Jobs and Wages in Australia - " &amp;$L$1</f>
        <v>Weekly Payroll Jobs and Wages in Australia - Mining</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Mining</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-1.3278020352172737E-2</v>
      </c>
      <c r="C11" s="32">
        <v>9.9028335930793077E-3</v>
      </c>
      <c r="D11" s="32">
        <v>2.5153867164928734E-3</v>
      </c>
      <c r="E11" s="32">
        <v>-4.7515246835392322E-3</v>
      </c>
      <c r="F11" s="32">
        <v>-0.14126142678709119</v>
      </c>
      <c r="G11" s="32">
        <v>0.10025024448385533</v>
      </c>
      <c r="H11" s="32">
        <v>-2.2688413907204774E-3</v>
      </c>
      <c r="I11" s="68">
        <v>1.6711177645609032E-2</v>
      </c>
      <c r="J11" s="46"/>
      <c r="K11" s="46"/>
      <c r="L11" s="47"/>
    </row>
    <row r="12" spans="1:12" x14ac:dyDescent="0.25">
      <c r="A12" s="69" t="s">
        <v>6</v>
      </c>
      <c r="B12" s="32">
        <v>4.1046615954749344E-2</v>
      </c>
      <c r="C12" s="32">
        <v>-9.3827023014105837E-3</v>
      </c>
      <c r="D12" s="32">
        <v>1.7728978978979182E-3</v>
      </c>
      <c r="E12" s="32">
        <v>-1.0768659487560339E-2</v>
      </c>
      <c r="F12" s="32">
        <v>0.11461068769141747</v>
      </c>
      <c r="G12" s="32">
        <v>0.11071989803375581</v>
      </c>
      <c r="H12" s="32">
        <v>-4.2850180218234613E-3</v>
      </c>
      <c r="I12" s="68">
        <v>0.11549983492977112</v>
      </c>
      <c r="J12" s="46"/>
      <c r="K12" s="46"/>
      <c r="L12" s="47"/>
    </row>
    <row r="13" spans="1:12" ht="15" customHeight="1" x14ac:dyDescent="0.25">
      <c r="A13" s="69" t="s">
        <v>5</v>
      </c>
      <c r="B13" s="32">
        <v>6.441383728379213E-3</v>
      </c>
      <c r="C13" s="32">
        <v>1.1625885383129475E-2</v>
      </c>
      <c r="D13" s="32">
        <v>1.7353878852284232E-3</v>
      </c>
      <c r="E13" s="32">
        <v>-2.0150599215187359E-3</v>
      </c>
      <c r="F13" s="32">
        <v>-0.1065242101251983</v>
      </c>
      <c r="G13" s="32">
        <v>6.5886136509823334E-2</v>
      </c>
      <c r="H13" s="32">
        <v>4.0889354290223334E-3</v>
      </c>
      <c r="I13" s="68">
        <v>4.9527314048234405E-3</v>
      </c>
      <c r="J13" s="46"/>
      <c r="K13" s="46"/>
      <c r="L13" s="47"/>
    </row>
    <row r="14" spans="1:12" ht="15" customHeight="1" x14ac:dyDescent="0.25">
      <c r="A14" s="69" t="s">
        <v>44</v>
      </c>
      <c r="B14" s="32">
        <v>-4.3618657212497247E-2</v>
      </c>
      <c r="C14" s="32">
        <v>2.4655941386765301E-2</v>
      </c>
      <c r="D14" s="32">
        <v>-7.0129084747150294E-4</v>
      </c>
      <c r="E14" s="32">
        <v>-1.200868288127932E-3</v>
      </c>
      <c r="F14" s="32">
        <v>-0.10282769823409554</v>
      </c>
      <c r="G14" s="32">
        <v>0.10471152905883963</v>
      </c>
      <c r="H14" s="32">
        <v>-6.8686156816899491E-3</v>
      </c>
      <c r="I14" s="68">
        <v>-1.166231509533E-2</v>
      </c>
      <c r="J14" s="46"/>
      <c r="K14" s="46"/>
      <c r="L14" s="47"/>
    </row>
    <row r="15" spans="1:12" ht="15" customHeight="1" x14ac:dyDescent="0.25">
      <c r="A15" s="69" t="s">
        <v>4</v>
      </c>
      <c r="B15" s="32">
        <v>-1.2756327543424373E-2</v>
      </c>
      <c r="C15" s="32">
        <v>1.1746516122469686E-2</v>
      </c>
      <c r="D15" s="32">
        <v>6.0159805805601874E-3</v>
      </c>
      <c r="E15" s="32">
        <v>5.1850345668971176E-3</v>
      </c>
      <c r="F15" s="32">
        <v>-0.12617835986820802</v>
      </c>
      <c r="G15" s="32">
        <v>0.15637808611058013</v>
      </c>
      <c r="H15" s="32">
        <v>3.0048624710750094E-3</v>
      </c>
      <c r="I15" s="68">
        <v>8.8550914164773342E-3</v>
      </c>
      <c r="J15" s="46"/>
      <c r="K15" s="64"/>
      <c r="L15" s="47"/>
    </row>
    <row r="16" spans="1:12" ht="15" customHeight="1" x14ac:dyDescent="0.25">
      <c r="A16" s="69" t="s">
        <v>3</v>
      </c>
      <c r="B16" s="32">
        <v>-1.6636551808109079E-2</v>
      </c>
      <c r="C16" s="32">
        <v>7.115833052760312E-3</v>
      </c>
      <c r="D16" s="32">
        <v>3.8985705407084126E-3</v>
      </c>
      <c r="E16" s="32">
        <v>-6.7778614550797478E-3</v>
      </c>
      <c r="F16" s="32">
        <v>-0.22576598177954554</v>
      </c>
      <c r="G16" s="32">
        <v>9.1525271929870033E-2</v>
      </c>
      <c r="H16" s="32">
        <v>-1.5034632316334173E-3</v>
      </c>
      <c r="I16" s="68">
        <v>5.5388667358697852E-3</v>
      </c>
      <c r="J16" s="46"/>
      <c r="K16" s="46"/>
      <c r="L16" s="47"/>
    </row>
    <row r="17" spans="1:12" ht="15" customHeight="1" x14ac:dyDescent="0.25">
      <c r="A17" s="69" t="s">
        <v>43</v>
      </c>
      <c r="B17" s="32">
        <v>4.6030452009782064E-3</v>
      </c>
      <c r="C17" s="32">
        <v>1.4356578001437859E-2</v>
      </c>
      <c r="D17" s="32">
        <v>5.6806842480399133E-3</v>
      </c>
      <c r="E17" s="32">
        <v>0</v>
      </c>
      <c r="F17" s="32">
        <v>-1.4000565839378365E-2</v>
      </c>
      <c r="G17" s="32">
        <v>0.11221953785449856</v>
      </c>
      <c r="H17" s="32">
        <v>4.071985684674484E-3</v>
      </c>
      <c r="I17" s="68">
        <v>1.7305259468290979E-2</v>
      </c>
      <c r="J17" s="46"/>
      <c r="K17" s="46"/>
      <c r="L17" s="47"/>
    </row>
    <row r="18" spans="1:12" ht="15" customHeight="1" x14ac:dyDescent="0.25">
      <c r="A18" s="69" t="s">
        <v>2</v>
      </c>
      <c r="B18" s="32">
        <v>-3.2362577357116784E-3</v>
      </c>
      <c r="C18" s="32">
        <v>4.6278181123423856E-2</v>
      </c>
      <c r="D18" s="32">
        <v>8.8835666912308042E-3</v>
      </c>
      <c r="E18" s="32">
        <v>4.8130322102923895E-3</v>
      </c>
      <c r="F18" s="32">
        <v>4.5775326857738774E-2</v>
      </c>
      <c r="G18" s="32">
        <v>0.1179558690151159</v>
      </c>
      <c r="H18" s="32">
        <v>2.3903479219564705E-2</v>
      </c>
      <c r="I18" s="68">
        <v>4.7773834432324858E-2</v>
      </c>
      <c r="J18" s="46"/>
      <c r="K18" s="46"/>
      <c r="L18" s="47"/>
    </row>
    <row r="19" spans="1:12" x14ac:dyDescent="0.25">
      <c r="A19" s="70" t="s">
        <v>1</v>
      </c>
      <c r="B19" s="32">
        <v>0.10281081081081078</v>
      </c>
      <c r="C19" s="32">
        <v>-3.7641509433962161E-2</v>
      </c>
      <c r="D19" s="32">
        <v>-2.3827751196172198E-2</v>
      </c>
      <c r="E19" s="32">
        <v>4.8076923076922906E-3</v>
      </c>
      <c r="F19" s="32">
        <v>-2.5635080836785229E-2</v>
      </c>
      <c r="G19" s="32">
        <v>5.8106662170156476E-2</v>
      </c>
      <c r="H19" s="32">
        <v>-4.6075808831259613E-3</v>
      </c>
      <c r="I19" s="68">
        <v>1.3169016659981825E-2</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-1.6829452902466624E-2</v>
      </c>
      <c r="C21" s="32">
        <v>8.2890724501596402E-3</v>
      </c>
      <c r="D21" s="32">
        <v>2.5368726525776264E-3</v>
      </c>
      <c r="E21" s="32">
        <v>-5.2251908209388631E-3</v>
      </c>
      <c r="F21" s="32">
        <v>-0.13798964046514961</v>
      </c>
      <c r="G21" s="32">
        <v>9.6956890211709723E-2</v>
      </c>
      <c r="H21" s="32">
        <v>-3.2814318487368599E-3</v>
      </c>
      <c r="I21" s="68">
        <v>1.6359255043570275E-2</v>
      </c>
      <c r="J21" s="46"/>
      <c r="K21" s="46"/>
      <c r="L21" s="46"/>
    </row>
    <row r="22" spans="1:12" x14ac:dyDescent="0.25">
      <c r="A22" s="69" t="s">
        <v>13</v>
      </c>
      <c r="B22" s="32">
        <v>-4.8401978956982283E-3</v>
      </c>
      <c r="C22" s="32">
        <v>1.7517376412308217E-2</v>
      </c>
      <c r="D22" s="32">
        <v>2.8302082188200739E-3</v>
      </c>
      <c r="E22" s="32">
        <v>-2.9210679404056972E-3</v>
      </c>
      <c r="F22" s="32">
        <v>-0.16899841146472527</v>
      </c>
      <c r="G22" s="32">
        <v>0.11713290083464045</v>
      </c>
      <c r="H22" s="32">
        <v>2.6953031968097729E-3</v>
      </c>
      <c r="I22" s="68">
        <v>1.9855388550187314E-2</v>
      </c>
      <c r="J22" s="46"/>
      <c r="K22" s="52" t="s">
        <v>12</v>
      </c>
      <c r="L22" s="46" t="s">
        <v>60</v>
      </c>
    </row>
    <row r="23" spans="1:12" x14ac:dyDescent="0.25">
      <c r="A23" s="70" t="s">
        <v>69</v>
      </c>
      <c r="B23" s="32">
        <v>-6.2396199045556822E-2</v>
      </c>
      <c r="C23" s="32">
        <v>2.8614261003267361E-2</v>
      </c>
      <c r="D23" s="32">
        <v>-1.6639307566035377E-3</v>
      </c>
      <c r="E23" s="32">
        <v>6.3828189532177948E-3</v>
      </c>
      <c r="F23" s="32">
        <v>3.8397529587073098E-3</v>
      </c>
      <c r="G23" s="32">
        <v>8.1106935512932576E-2</v>
      </c>
      <c r="H23" s="32">
        <v>1.2864152744160862E-3</v>
      </c>
      <c r="I23" s="68">
        <v>-8.7203966287003887E-3</v>
      </c>
      <c r="J23" s="46"/>
      <c r="K23" s="49"/>
      <c r="L23" s="46" t="s">
        <v>9</v>
      </c>
    </row>
    <row r="24" spans="1:12" x14ac:dyDescent="0.25">
      <c r="A24" s="69" t="s">
        <v>46</v>
      </c>
      <c r="B24" s="32">
        <v>-3.5395426960825538E-2</v>
      </c>
      <c r="C24" s="32">
        <v>-1.1675088275305834E-3</v>
      </c>
      <c r="D24" s="32">
        <v>-3.8692647909891464E-3</v>
      </c>
      <c r="E24" s="32">
        <v>-8.1604246174084016E-3</v>
      </c>
      <c r="F24" s="32">
        <v>-5.3359217261989778E-2</v>
      </c>
      <c r="G24" s="32">
        <v>7.5977090297068006E-2</v>
      </c>
      <c r="H24" s="32">
        <v>-1.4211873740926029E-2</v>
      </c>
      <c r="I24" s="68">
        <v>2.3259227183785036E-3</v>
      </c>
      <c r="J24" s="46"/>
      <c r="K24" s="46" t="s">
        <v>69</v>
      </c>
      <c r="L24" s="47">
        <v>91.15</v>
      </c>
    </row>
    <row r="25" spans="1:12" x14ac:dyDescent="0.25">
      <c r="A25" s="69" t="s">
        <v>47</v>
      </c>
      <c r="B25" s="32">
        <v>-2.4782466456071184E-2</v>
      </c>
      <c r="C25" s="32">
        <v>8.674888060785868E-3</v>
      </c>
      <c r="D25" s="32">
        <v>2.7216012252926358E-3</v>
      </c>
      <c r="E25" s="32">
        <v>-3.8438494111068255E-3</v>
      </c>
      <c r="F25" s="32">
        <v>-0.11451715150098285</v>
      </c>
      <c r="G25" s="32">
        <v>0.10441946681659675</v>
      </c>
      <c r="H25" s="32">
        <v>-2.0784497459890305E-3</v>
      </c>
      <c r="I25" s="68">
        <v>1.872788631510347E-2</v>
      </c>
      <c r="J25" s="46"/>
      <c r="K25" s="46" t="s">
        <v>46</v>
      </c>
      <c r="L25" s="47">
        <v>96.57</v>
      </c>
    </row>
    <row r="26" spans="1:12" x14ac:dyDescent="0.25">
      <c r="A26" s="69" t="s">
        <v>48</v>
      </c>
      <c r="B26" s="32">
        <v>-1.0173765300280024E-2</v>
      </c>
      <c r="C26" s="32">
        <v>1.2811561002016303E-2</v>
      </c>
      <c r="D26" s="32">
        <v>4.1715816544589668E-3</v>
      </c>
      <c r="E26" s="32">
        <v>-4.6343727452763384E-3</v>
      </c>
      <c r="F26" s="32">
        <v>-0.18210271005106016</v>
      </c>
      <c r="G26" s="32">
        <v>0.10319228589208551</v>
      </c>
      <c r="H26" s="32">
        <v>2.3951051757165054E-4</v>
      </c>
      <c r="I26" s="68">
        <v>1.7766449103710391E-2</v>
      </c>
      <c r="J26" s="46"/>
      <c r="K26" s="46" t="s">
        <v>47</v>
      </c>
      <c r="L26" s="47">
        <v>96.68</v>
      </c>
    </row>
    <row r="27" spans="1:12" ht="17.25" customHeight="1" x14ac:dyDescent="0.25">
      <c r="A27" s="69" t="s">
        <v>49</v>
      </c>
      <c r="B27" s="32">
        <v>-4.4543845040512231E-4</v>
      </c>
      <c r="C27" s="32">
        <v>1.1041081566008026E-2</v>
      </c>
      <c r="D27" s="32">
        <v>3.2879162203678369E-3</v>
      </c>
      <c r="E27" s="32">
        <v>-4.4699470363349647E-3</v>
      </c>
      <c r="F27" s="32">
        <v>-0.17616919852952595</v>
      </c>
      <c r="G27" s="32">
        <v>0.10028188830639895</v>
      </c>
      <c r="H27" s="32">
        <v>-1.1848454759351146E-3</v>
      </c>
      <c r="I27" s="68">
        <v>1.9814931435147676E-2</v>
      </c>
      <c r="J27" s="59"/>
      <c r="K27" s="50" t="s">
        <v>48</v>
      </c>
      <c r="L27" s="47">
        <v>97.73</v>
      </c>
    </row>
    <row r="28" spans="1:12" x14ac:dyDescent="0.25">
      <c r="A28" s="69" t="s">
        <v>50</v>
      </c>
      <c r="B28" s="32">
        <v>5.7050175918248458E-2</v>
      </c>
      <c r="C28" s="32">
        <v>1.6977016615879803E-2</v>
      </c>
      <c r="D28" s="32">
        <v>5.3694303039775182E-3</v>
      </c>
      <c r="E28" s="32">
        <v>-5.9264582415554656E-3</v>
      </c>
      <c r="F28" s="32">
        <v>-7.8326766293056793E-2</v>
      </c>
      <c r="G28" s="32">
        <v>0.10971005879462004</v>
      </c>
      <c r="H28" s="32">
        <v>-2.4648850369517472E-3</v>
      </c>
      <c r="I28" s="68">
        <v>1.852140547892378E-2</v>
      </c>
      <c r="J28" s="54"/>
      <c r="K28" s="41" t="s">
        <v>49</v>
      </c>
      <c r="L28" s="47">
        <v>98.86</v>
      </c>
    </row>
    <row r="29" spans="1:12" ht="15.75" thickBot="1" x14ac:dyDescent="0.3">
      <c r="A29" s="71" t="s">
        <v>51</v>
      </c>
      <c r="B29" s="72">
        <v>0.10303799476481301</v>
      </c>
      <c r="C29" s="72">
        <v>1.2641635839328869E-2</v>
      </c>
      <c r="D29" s="72">
        <v>6.5724709016155014E-3</v>
      </c>
      <c r="E29" s="72">
        <v>-1.6620658756196782E-3</v>
      </c>
      <c r="F29" s="72">
        <v>4.2056816946800302E-2</v>
      </c>
      <c r="G29" s="72">
        <v>1.5562334115128973E-2</v>
      </c>
      <c r="H29" s="72">
        <v>6.823870617842287E-3</v>
      </c>
      <c r="I29" s="73">
        <v>-1.6843129818282621E-2</v>
      </c>
      <c r="J29" s="54"/>
      <c r="K29" s="41" t="s">
        <v>50</v>
      </c>
      <c r="L29" s="47">
        <v>103.94</v>
      </c>
    </row>
    <row r="30" spans="1:12" ht="39" customHeight="1" x14ac:dyDescent="0.25">
      <c r="A30" s="97" t="s">
        <v>70</v>
      </c>
      <c r="B30" s="97"/>
      <c r="C30" s="97"/>
      <c r="D30" s="97"/>
      <c r="E30" s="97"/>
      <c r="F30" s="97"/>
      <c r="G30" s="97"/>
      <c r="H30" s="97"/>
      <c r="I30" s="97"/>
      <c r="J30" s="54"/>
      <c r="K30" s="41" t="s">
        <v>51</v>
      </c>
      <c r="L30" s="47">
        <v>108.93</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Mining</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93.92</v>
      </c>
    </row>
    <row r="34" spans="1:12" x14ac:dyDescent="0.25">
      <c r="F34" s="23"/>
      <c r="G34" s="23"/>
      <c r="H34" s="23"/>
      <c r="I34" s="23"/>
      <c r="K34" s="46" t="s">
        <v>46</v>
      </c>
      <c r="L34" s="47">
        <v>96.84</v>
      </c>
    </row>
    <row r="35" spans="1:12" x14ac:dyDescent="0.25">
      <c r="B35" s="23"/>
      <c r="C35" s="23"/>
      <c r="D35" s="23"/>
      <c r="E35" s="23"/>
      <c r="F35" s="23"/>
      <c r="G35" s="23"/>
      <c r="H35" s="23"/>
      <c r="I35" s="23"/>
      <c r="K35" s="46" t="s">
        <v>47</v>
      </c>
      <c r="L35" s="47">
        <v>97.26</v>
      </c>
    </row>
    <row r="36" spans="1:12" x14ac:dyDescent="0.25">
      <c r="A36" s="23"/>
      <c r="B36" s="23"/>
      <c r="C36" s="23"/>
      <c r="D36" s="23"/>
      <c r="E36" s="23"/>
      <c r="F36" s="23"/>
      <c r="G36" s="23"/>
      <c r="H36" s="23"/>
      <c r="I36" s="23"/>
      <c r="K36" s="50" t="s">
        <v>48</v>
      </c>
      <c r="L36" s="47">
        <v>98.57</v>
      </c>
    </row>
    <row r="37" spans="1:12" x14ac:dyDescent="0.25">
      <c r="A37" s="23"/>
      <c r="B37" s="23"/>
      <c r="C37" s="23"/>
      <c r="D37" s="23"/>
      <c r="E37" s="23"/>
      <c r="F37" s="23"/>
      <c r="G37" s="23"/>
      <c r="H37" s="23"/>
      <c r="I37" s="23"/>
      <c r="K37" s="41" t="s">
        <v>49</v>
      </c>
      <c r="L37" s="47">
        <v>99.63</v>
      </c>
    </row>
    <row r="38" spans="1:12" x14ac:dyDescent="0.25">
      <c r="A38" s="23"/>
      <c r="B38" s="23"/>
      <c r="C38" s="23"/>
      <c r="D38" s="23"/>
      <c r="E38" s="23"/>
      <c r="F38" s="23"/>
      <c r="G38" s="23"/>
      <c r="H38" s="23"/>
      <c r="I38" s="23"/>
      <c r="K38" s="41" t="s">
        <v>50</v>
      </c>
      <c r="L38" s="47">
        <v>105.14</v>
      </c>
    </row>
    <row r="39" spans="1:12" x14ac:dyDescent="0.25">
      <c r="A39" s="23"/>
      <c r="B39" s="23"/>
      <c r="C39" s="23"/>
      <c r="D39" s="23"/>
      <c r="E39" s="23"/>
      <c r="F39" s="23"/>
      <c r="G39" s="23"/>
      <c r="H39" s="23"/>
      <c r="I39" s="23"/>
      <c r="K39" s="41" t="s">
        <v>51</v>
      </c>
      <c r="L39" s="47">
        <v>109.58</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93.76</v>
      </c>
    </row>
    <row r="43" spans="1:12" x14ac:dyDescent="0.25">
      <c r="K43" s="46" t="s">
        <v>46</v>
      </c>
      <c r="L43" s="47">
        <v>96.46</v>
      </c>
    </row>
    <row r="44" spans="1:12" x14ac:dyDescent="0.25">
      <c r="B44" s="29"/>
      <c r="C44" s="29"/>
      <c r="D44" s="29"/>
      <c r="E44" s="29"/>
      <c r="F44" s="29"/>
      <c r="G44" s="29"/>
      <c r="H44" s="29"/>
      <c r="I44" s="29"/>
      <c r="J44" s="54"/>
      <c r="K44" s="46" t="s">
        <v>47</v>
      </c>
      <c r="L44" s="47">
        <v>97.52</v>
      </c>
    </row>
    <row r="45" spans="1:12" ht="15.4" customHeight="1" x14ac:dyDescent="0.25">
      <c r="A45" s="26" t="str">
        <f>"Indexed number of payroll jobs in "&amp;$L$1&amp;" each week by age group"</f>
        <v>Indexed number of payroll jobs in Mining each week by age group</v>
      </c>
      <c r="B45" s="29"/>
      <c r="C45" s="29"/>
      <c r="D45" s="29"/>
      <c r="E45" s="29"/>
      <c r="F45" s="29"/>
      <c r="G45" s="29"/>
      <c r="H45" s="29"/>
      <c r="I45" s="29"/>
      <c r="J45" s="54"/>
      <c r="K45" s="50" t="s">
        <v>48</v>
      </c>
      <c r="L45" s="47">
        <v>98.98</v>
      </c>
    </row>
    <row r="46" spans="1:12" ht="15.4" customHeight="1" x14ac:dyDescent="0.25">
      <c r="B46" s="29"/>
      <c r="C46" s="29"/>
      <c r="D46" s="29"/>
      <c r="E46" s="29"/>
      <c r="F46" s="29"/>
      <c r="G46" s="29"/>
      <c r="H46" s="29"/>
      <c r="I46" s="29"/>
      <c r="J46" s="54"/>
      <c r="K46" s="41" t="s">
        <v>49</v>
      </c>
      <c r="L46" s="47">
        <v>99.96</v>
      </c>
    </row>
    <row r="47" spans="1:12" ht="15.4" customHeight="1" x14ac:dyDescent="0.25">
      <c r="B47" s="29"/>
      <c r="C47" s="29"/>
      <c r="D47" s="29"/>
      <c r="E47" s="29"/>
      <c r="F47" s="29"/>
      <c r="G47" s="29"/>
      <c r="H47" s="29"/>
      <c r="I47" s="29"/>
      <c r="J47" s="54"/>
      <c r="K47" s="41" t="s">
        <v>50</v>
      </c>
      <c r="L47" s="47">
        <v>105.71</v>
      </c>
    </row>
    <row r="48" spans="1:12" ht="15.4" customHeight="1" x14ac:dyDescent="0.25">
      <c r="B48" s="29"/>
      <c r="C48" s="29"/>
      <c r="D48" s="29"/>
      <c r="E48" s="29"/>
      <c r="F48" s="29"/>
      <c r="G48" s="29"/>
      <c r="H48" s="29"/>
      <c r="I48" s="29"/>
      <c r="J48" s="54"/>
      <c r="K48" s="41" t="s">
        <v>51</v>
      </c>
      <c r="L48" s="47">
        <v>110.3</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105.45</v>
      </c>
    </row>
    <row r="54" spans="1:12" ht="15.4" customHeight="1" x14ac:dyDescent="0.25">
      <c r="B54" s="28"/>
      <c r="C54" s="28"/>
      <c r="D54" s="28"/>
      <c r="E54" s="28"/>
      <c r="F54" s="28"/>
      <c r="G54" s="28"/>
      <c r="H54" s="28"/>
      <c r="I54" s="28"/>
      <c r="J54" s="54"/>
      <c r="K54" s="46" t="s">
        <v>5</v>
      </c>
      <c r="L54" s="47">
        <v>99.85</v>
      </c>
    </row>
    <row r="55" spans="1:12" ht="15.4" customHeight="1" x14ac:dyDescent="0.25">
      <c r="B55" s="4"/>
      <c r="C55" s="4"/>
      <c r="D55" s="5"/>
      <c r="E55" s="2"/>
      <c r="F55" s="28"/>
      <c r="G55" s="28"/>
      <c r="H55" s="28"/>
      <c r="I55" s="28"/>
      <c r="J55" s="54"/>
      <c r="K55" s="46" t="s">
        <v>44</v>
      </c>
      <c r="L55" s="47">
        <v>92.88</v>
      </c>
    </row>
    <row r="56" spans="1:12" ht="15.4" customHeight="1" x14ac:dyDescent="0.25">
      <c r="B56" s="4"/>
      <c r="C56" s="4"/>
      <c r="D56" s="5"/>
      <c r="E56" s="2"/>
      <c r="F56" s="28"/>
      <c r="G56" s="28"/>
      <c r="H56" s="28"/>
      <c r="I56" s="28"/>
      <c r="J56" s="54"/>
      <c r="K56" s="50" t="s">
        <v>4</v>
      </c>
      <c r="L56" s="47">
        <v>96.43</v>
      </c>
    </row>
    <row r="57" spans="1:12" ht="15.4" customHeight="1" x14ac:dyDescent="0.25">
      <c r="A57" s="4"/>
      <c r="B57" s="4"/>
      <c r="C57" s="4"/>
      <c r="D57" s="5"/>
      <c r="E57" s="2"/>
      <c r="F57" s="28"/>
      <c r="G57" s="28"/>
      <c r="H57" s="28"/>
      <c r="I57" s="28"/>
      <c r="J57" s="54"/>
      <c r="K57" s="41" t="s">
        <v>3</v>
      </c>
      <c r="L57" s="47">
        <v>97.31</v>
      </c>
    </row>
    <row r="58" spans="1:12" ht="15.4" customHeight="1" x14ac:dyDescent="0.25">
      <c r="B58" s="29"/>
      <c r="C58" s="29"/>
      <c r="D58" s="29"/>
      <c r="E58" s="29"/>
      <c r="F58" s="28"/>
      <c r="G58" s="28"/>
      <c r="H58" s="28"/>
      <c r="I58" s="28"/>
      <c r="J58" s="54"/>
      <c r="K58" s="41" t="s">
        <v>43</v>
      </c>
      <c r="L58" s="47">
        <v>100.15</v>
      </c>
    </row>
    <row r="59" spans="1:12" ht="15.4" customHeight="1" x14ac:dyDescent="0.25">
      <c r="K59" s="41" t="s">
        <v>2</v>
      </c>
      <c r="L59" s="47">
        <v>95.56</v>
      </c>
    </row>
    <row r="60" spans="1:12" ht="15.4" customHeight="1" x14ac:dyDescent="0.25">
      <c r="A60" s="26" t="str">
        <f>"Indexed number of payroll jobs held by men in "&amp;$L$1&amp;" each week by State and Territory"</f>
        <v>Indexed number of payroll jobs held by men in Mining each week by State and Territory</v>
      </c>
      <c r="K60" s="41" t="s">
        <v>1</v>
      </c>
      <c r="L60" s="47">
        <v>106.71</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104.18</v>
      </c>
    </row>
    <row r="63" spans="1:12" ht="15.4" customHeight="1" x14ac:dyDescent="0.25">
      <c r="B63" s="4"/>
      <c r="C63" s="4"/>
      <c r="D63" s="4"/>
      <c r="E63" s="4"/>
      <c r="F63" s="28"/>
      <c r="G63" s="28"/>
      <c r="H63" s="28"/>
      <c r="I63" s="28"/>
      <c r="J63" s="54"/>
      <c r="K63" s="46" t="s">
        <v>5</v>
      </c>
      <c r="L63" s="47">
        <v>100.72</v>
      </c>
    </row>
    <row r="64" spans="1:12" ht="15.4" customHeight="1" x14ac:dyDescent="0.25">
      <c r="B64" s="4"/>
      <c r="C64" s="4"/>
      <c r="D64" s="3"/>
      <c r="E64" s="2"/>
      <c r="F64" s="28"/>
      <c r="G64" s="28"/>
      <c r="H64" s="28"/>
      <c r="I64" s="28"/>
      <c r="J64" s="54"/>
      <c r="K64" s="46" t="s">
        <v>44</v>
      </c>
      <c r="L64" s="47">
        <v>95.24</v>
      </c>
    </row>
    <row r="65" spans="1:12" ht="15.4" customHeight="1" x14ac:dyDescent="0.25">
      <c r="B65" s="4"/>
      <c r="C65" s="4"/>
      <c r="D65" s="3"/>
      <c r="E65" s="2"/>
      <c r="F65" s="28"/>
      <c r="G65" s="28"/>
      <c r="H65" s="28"/>
      <c r="I65" s="28"/>
      <c r="J65" s="54"/>
      <c r="K65" s="50" t="s">
        <v>4</v>
      </c>
      <c r="L65" s="47">
        <v>96.82</v>
      </c>
    </row>
    <row r="66" spans="1:12" ht="15.4" customHeight="1" x14ac:dyDescent="0.25">
      <c r="B66" s="4"/>
      <c r="C66" s="4"/>
      <c r="D66" s="3"/>
      <c r="E66" s="2"/>
      <c r="F66" s="28"/>
      <c r="G66" s="28"/>
      <c r="H66" s="28"/>
      <c r="I66" s="28"/>
      <c r="J66" s="54"/>
      <c r="K66" s="41" t="s">
        <v>3</v>
      </c>
      <c r="L66" s="47">
        <v>97.38</v>
      </c>
    </row>
    <row r="67" spans="1:12" ht="15.4" customHeight="1" x14ac:dyDescent="0.25">
      <c r="B67" s="28"/>
      <c r="C67" s="28"/>
      <c r="D67" s="28"/>
      <c r="E67" s="28"/>
      <c r="F67" s="28"/>
      <c r="G67" s="28"/>
      <c r="H67" s="28"/>
      <c r="I67" s="28"/>
      <c r="J67" s="54"/>
      <c r="K67" s="41" t="s">
        <v>43</v>
      </c>
      <c r="L67" s="47">
        <v>101.2</v>
      </c>
    </row>
    <row r="68" spans="1:12" ht="15.4" customHeight="1" x14ac:dyDescent="0.25">
      <c r="A68" s="28"/>
      <c r="B68" s="28"/>
      <c r="C68" s="28"/>
      <c r="D68" s="28"/>
      <c r="E68" s="28"/>
      <c r="F68" s="28"/>
      <c r="G68" s="28"/>
      <c r="H68" s="28"/>
      <c r="I68" s="28"/>
      <c r="J68" s="54"/>
      <c r="K68" s="41" t="s">
        <v>2</v>
      </c>
      <c r="L68" s="47">
        <v>98.18</v>
      </c>
    </row>
    <row r="69" spans="1:12" ht="15.4" customHeight="1" x14ac:dyDescent="0.25">
      <c r="A69" s="28"/>
      <c r="B69" s="27"/>
      <c r="C69" s="27"/>
      <c r="D69" s="27"/>
      <c r="E69" s="27"/>
      <c r="F69" s="27"/>
      <c r="G69" s="27"/>
      <c r="H69" s="27"/>
      <c r="I69" s="27"/>
      <c r="J69" s="63"/>
      <c r="K69" s="41" t="s">
        <v>1</v>
      </c>
      <c r="L69" s="47">
        <v>102.68</v>
      </c>
    </row>
    <row r="70" spans="1:12" ht="15.4" customHeight="1" x14ac:dyDescent="0.25">
      <c r="K70" s="43"/>
      <c r="L70" s="47" t="s">
        <v>7</v>
      </c>
    </row>
    <row r="71" spans="1:12" ht="15.4" customHeight="1" x14ac:dyDescent="0.25">
      <c r="K71" s="46" t="s">
        <v>6</v>
      </c>
      <c r="L71" s="47">
        <v>104.36</v>
      </c>
    </row>
    <row r="72" spans="1:12" ht="15.4" customHeight="1" x14ac:dyDescent="0.25">
      <c r="K72" s="46" t="s">
        <v>5</v>
      </c>
      <c r="L72" s="47">
        <v>100.87</v>
      </c>
    </row>
    <row r="73" spans="1:12" ht="15.4" customHeight="1" x14ac:dyDescent="0.25">
      <c r="K73" s="46" t="s">
        <v>44</v>
      </c>
      <c r="L73" s="47">
        <v>95.17</v>
      </c>
    </row>
    <row r="74" spans="1:12" ht="15.4" customHeight="1" x14ac:dyDescent="0.25">
      <c r="K74" s="50" t="s">
        <v>4</v>
      </c>
      <c r="L74" s="47">
        <v>97.24</v>
      </c>
    </row>
    <row r="75" spans="1:12" ht="15.4" customHeight="1" x14ac:dyDescent="0.25">
      <c r="A75" s="26" t="str">
        <f>"Indexed number of payroll jobs held by women in "&amp;$L$1&amp;" each week by State and Territory"</f>
        <v>Indexed number of payroll jobs held by women in Mining each week by State and Territory</v>
      </c>
      <c r="K75" s="41" t="s">
        <v>3</v>
      </c>
      <c r="L75" s="47">
        <v>97.79</v>
      </c>
    </row>
    <row r="76" spans="1:12" ht="15.4" customHeight="1" x14ac:dyDescent="0.25">
      <c r="K76" s="41" t="s">
        <v>43</v>
      </c>
      <c r="L76" s="47">
        <v>101.76</v>
      </c>
    </row>
    <row r="77" spans="1:12" ht="15.4" customHeight="1" x14ac:dyDescent="0.25">
      <c r="B77" s="4"/>
      <c r="C77" s="4"/>
      <c r="D77" s="4"/>
      <c r="E77" s="4"/>
      <c r="F77" s="28"/>
      <c r="G77" s="28"/>
      <c r="H77" s="28"/>
      <c r="I77" s="28"/>
      <c r="J77" s="54"/>
      <c r="K77" s="41" t="s">
        <v>2</v>
      </c>
      <c r="L77" s="47">
        <v>99.03</v>
      </c>
    </row>
    <row r="78" spans="1:12" ht="15.4" customHeight="1" x14ac:dyDescent="0.25">
      <c r="B78" s="4"/>
      <c r="C78" s="4"/>
      <c r="D78" s="4"/>
      <c r="E78" s="4"/>
      <c r="F78" s="28"/>
      <c r="G78" s="28"/>
      <c r="H78" s="28"/>
      <c r="I78" s="28"/>
      <c r="J78" s="54"/>
      <c r="K78" s="41" t="s">
        <v>1</v>
      </c>
      <c r="L78" s="47">
        <v>103.03</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100.96</v>
      </c>
    </row>
    <row r="83" spans="1:12" ht="15.4" customHeight="1" x14ac:dyDescent="0.25">
      <c r="B83" s="28"/>
      <c r="C83" s="28"/>
      <c r="D83" s="28"/>
      <c r="E83" s="28"/>
      <c r="F83" s="28"/>
      <c r="G83" s="28"/>
      <c r="H83" s="28"/>
      <c r="I83" s="28"/>
      <c r="J83" s="54"/>
      <c r="K83" s="46" t="s">
        <v>5</v>
      </c>
      <c r="L83" s="47">
        <v>97.48</v>
      </c>
    </row>
    <row r="84" spans="1:12" ht="15.4" customHeight="1" x14ac:dyDescent="0.25">
      <c r="A84" s="28"/>
      <c r="B84" s="27"/>
      <c r="C84" s="27"/>
      <c r="D84" s="27"/>
      <c r="E84" s="27"/>
      <c r="F84" s="27"/>
      <c r="G84" s="27"/>
      <c r="H84" s="27"/>
      <c r="I84" s="27"/>
      <c r="J84" s="63"/>
      <c r="K84" s="46" t="s">
        <v>44</v>
      </c>
      <c r="L84" s="47">
        <v>95.17</v>
      </c>
    </row>
    <row r="85" spans="1:12" ht="15.4" customHeight="1" x14ac:dyDescent="0.25">
      <c r="K85" s="50" t="s">
        <v>4</v>
      </c>
      <c r="L85" s="47">
        <v>102.2</v>
      </c>
    </row>
    <row r="86" spans="1:12" ht="15.4" customHeight="1" x14ac:dyDescent="0.25">
      <c r="K86" s="41" t="s">
        <v>3</v>
      </c>
      <c r="L86" s="47">
        <v>98.12</v>
      </c>
    </row>
    <row r="87" spans="1:12" ht="15.4" customHeight="1" x14ac:dyDescent="0.25">
      <c r="K87" s="41" t="s">
        <v>43</v>
      </c>
      <c r="L87" s="47">
        <v>89.26</v>
      </c>
    </row>
    <row r="88" spans="1:12" ht="15.4" customHeight="1" x14ac:dyDescent="0.25">
      <c r="K88" s="41" t="s">
        <v>2</v>
      </c>
      <c r="L88" s="47">
        <v>94.13</v>
      </c>
    </row>
    <row r="89" spans="1:12" ht="15.4" customHeight="1" x14ac:dyDescent="0.25">
      <c r="K89" s="41" t="s">
        <v>1</v>
      </c>
      <c r="L89" s="47">
        <v>133.33000000000001</v>
      </c>
    </row>
    <row r="90" spans="1:12" ht="15.4" customHeight="1" x14ac:dyDescent="0.25">
      <c r="K90" s="49"/>
      <c r="L90" s="47" t="s">
        <v>8</v>
      </c>
    </row>
    <row r="91" spans="1:12" ht="15" customHeight="1" x14ac:dyDescent="0.25">
      <c r="K91" s="46" t="s">
        <v>6</v>
      </c>
      <c r="L91" s="47">
        <v>100.17</v>
      </c>
    </row>
    <row r="92" spans="1:12" ht="15" customHeight="1" x14ac:dyDescent="0.25">
      <c r="K92" s="46" t="s">
        <v>5</v>
      </c>
      <c r="L92" s="47">
        <v>99.65</v>
      </c>
    </row>
    <row r="93" spans="1:12" ht="15" customHeight="1" x14ac:dyDescent="0.25">
      <c r="A93" s="26"/>
      <c r="K93" s="46" t="s">
        <v>44</v>
      </c>
      <c r="L93" s="47">
        <v>97.58</v>
      </c>
    </row>
    <row r="94" spans="1:12" ht="15" customHeight="1" x14ac:dyDescent="0.25">
      <c r="K94" s="50" t="s">
        <v>4</v>
      </c>
      <c r="L94" s="47">
        <v>103.32</v>
      </c>
    </row>
    <row r="95" spans="1:12" ht="15" customHeight="1" x14ac:dyDescent="0.25">
      <c r="K95" s="41" t="s">
        <v>3</v>
      </c>
      <c r="L95" s="47">
        <v>99.38</v>
      </c>
    </row>
    <row r="96" spans="1:12" ht="15" customHeight="1" x14ac:dyDescent="0.25">
      <c r="K96" s="41" t="s">
        <v>43</v>
      </c>
      <c r="L96" s="47">
        <v>88.36</v>
      </c>
    </row>
    <row r="97" spans="1:12" ht="15" customHeight="1" x14ac:dyDescent="0.25">
      <c r="K97" s="41" t="s">
        <v>2</v>
      </c>
      <c r="L97" s="47">
        <v>101.52</v>
      </c>
    </row>
    <row r="98" spans="1:12" ht="15" customHeight="1" x14ac:dyDescent="0.25">
      <c r="K98" s="41" t="s">
        <v>1</v>
      </c>
      <c r="L98" s="47">
        <v>141.66999999999999</v>
      </c>
    </row>
    <row r="99" spans="1:12" ht="15" customHeight="1" x14ac:dyDescent="0.25">
      <c r="K99" s="43"/>
      <c r="L99" s="47" t="s">
        <v>7</v>
      </c>
    </row>
    <row r="100" spans="1:12" ht="15" customHeight="1" x14ac:dyDescent="0.25">
      <c r="A100" s="25"/>
      <c r="B100" s="24"/>
      <c r="K100" s="46" t="s">
        <v>6</v>
      </c>
      <c r="L100" s="47">
        <v>100.35</v>
      </c>
    </row>
    <row r="101" spans="1:12" x14ac:dyDescent="0.25">
      <c r="A101" s="25"/>
      <c r="B101" s="24"/>
      <c r="K101" s="46" t="s">
        <v>5</v>
      </c>
      <c r="L101" s="47">
        <v>99.94</v>
      </c>
    </row>
    <row r="102" spans="1:12" x14ac:dyDescent="0.25">
      <c r="A102" s="25"/>
      <c r="B102" s="24"/>
      <c r="K102" s="46" t="s">
        <v>44</v>
      </c>
      <c r="L102" s="47">
        <v>97.51</v>
      </c>
    </row>
    <row r="103" spans="1:12" x14ac:dyDescent="0.25">
      <c r="A103" s="25"/>
      <c r="B103" s="24"/>
      <c r="K103" s="50" t="s">
        <v>4</v>
      </c>
      <c r="L103" s="47">
        <v>104.7</v>
      </c>
    </row>
    <row r="104" spans="1:12" x14ac:dyDescent="0.25">
      <c r="A104" s="25"/>
      <c r="B104" s="24"/>
      <c r="K104" s="41" t="s">
        <v>3</v>
      </c>
      <c r="L104" s="47">
        <v>99.74</v>
      </c>
    </row>
    <row r="105" spans="1:12" x14ac:dyDescent="0.25">
      <c r="A105" s="25"/>
      <c r="B105" s="24"/>
      <c r="K105" s="41" t="s">
        <v>43</v>
      </c>
      <c r="L105" s="47">
        <v>88.94</v>
      </c>
    </row>
    <row r="106" spans="1:12" x14ac:dyDescent="0.25">
      <c r="A106" s="25"/>
      <c r="B106" s="24"/>
      <c r="K106" s="41" t="s">
        <v>2</v>
      </c>
      <c r="L106" s="47">
        <v>102.54</v>
      </c>
    </row>
    <row r="107" spans="1:12" x14ac:dyDescent="0.25">
      <c r="A107" s="25"/>
      <c r="B107" s="24"/>
      <c r="K107" s="41" t="s">
        <v>1</v>
      </c>
      <c r="L107" s="47">
        <v>140.28</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99.374499999999998</v>
      </c>
    </row>
    <row r="112" spans="1:12" x14ac:dyDescent="0.25">
      <c r="K112" s="74">
        <v>43918</v>
      </c>
      <c r="L112" s="47">
        <v>98.349599999999995</v>
      </c>
    </row>
    <row r="113" spans="11:12" x14ac:dyDescent="0.25">
      <c r="K113" s="74">
        <v>43925</v>
      </c>
      <c r="L113" s="47">
        <v>94.202200000000005</v>
      </c>
    </row>
    <row r="114" spans="11:12" x14ac:dyDescent="0.25">
      <c r="K114" s="74">
        <v>43932</v>
      </c>
      <c r="L114" s="47">
        <v>91.311599999999999</v>
      </c>
    </row>
    <row r="115" spans="11:12" x14ac:dyDescent="0.25">
      <c r="K115" s="74">
        <v>43939</v>
      </c>
      <c r="L115" s="47">
        <v>91.631100000000004</v>
      </c>
    </row>
    <row r="116" spans="11:12" x14ac:dyDescent="0.25">
      <c r="K116" s="74">
        <v>43946</v>
      </c>
      <c r="L116" s="47">
        <v>91.824200000000005</v>
      </c>
    </row>
    <row r="117" spans="11:12" x14ac:dyDescent="0.25">
      <c r="K117" s="74">
        <v>43953</v>
      </c>
      <c r="L117" s="47">
        <v>92.0732</v>
      </c>
    </row>
    <row r="118" spans="11:12" x14ac:dyDescent="0.25">
      <c r="K118" s="74">
        <v>43960</v>
      </c>
      <c r="L118" s="47">
        <v>93.812200000000004</v>
      </c>
    </row>
    <row r="119" spans="11:12" x14ac:dyDescent="0.25">
      <c r="K119" s="74">
        <v>43967</v>
      </c>
      <c r="L119" s="47">
        <v>94.105500000000006</v>
      </c>
    </row>
    <row r="120" spans="11:12" x14ac:dyDescent="0.25">
      <c r="K120" s="74">
        <v>43974</v>
      </c>
      <c r="L120" s="47">
        <v>94.308599999999998</v>
      </c>
    </row>
    <row r="121" spans="11:12" x14ac:dyDescent="0.25">
      <c r="K121" s="74">
        <v>43981</v>
      </c>
      <c r="L121" s="47">
        <v>94.234999999999999</v>
      </c>
    </row>
    <row r="122" spans="11:12" x14ac:dyDescent="0.25">
      <c r="K122" s="74">
        <v>43988</v>
      </c>
      <c r="L122" s="47">
        <v>95.534899999999993</v>
      </c>
    </row>
    <row r="123" spans="11:12" x14ac:dyDescent="0.25">
      <c r="K123" s="74">
        <v>43995</v>
      </c>
      <c r="L123" s="47">
        <v>95.694800000000001</v>
      </c>
    </row>
    <row r="124" spans="11:12" x14ac:dyDescent="0.25">
      <c r="K124" s="74">
        <v>44002</v>
      </c>
      <c r="L124" s="47">
        <v>95.043199999999999</v>
      </c>
    </row>
    <row r="125" spans="11:12" x14ac:dyDescent="0.25">
      <c r="K125" s="74">
        <v>44009</v>
      </c>
      <c r="L125" s="47">
        <v>95.580399999999997</v>
      </c>
    </row>
    <row r="126" spans="11:12" x14ac:dyDescent="0.25">
      <c r="K126" s="74">
        <v>44016</v>
      </c>
      <c r="L126" s="47">
        <v>97.764700000000005</v>
      </c>
    </row>
    <row r="127" spans="11:12" x14ac:dyDescent="0.25">
      <c r="K127" s="74">
        <v>44023</v>
      </c>
      <c r="L127" s="47">
        <v>99.110600000000005</v>
      </c>
    </row>
    <row r="128" spans="11:12" x14ac:dyDescent="0.25">
      <c r="K128" s="74">
        <v>44030</v>
      </c>
      <c r="L128" s="47">
        <v>98.972999999999999</v>
      </c>
    </row>
    <row r="129" spans="1:12" x14ac:dyDescent="0.25">
      <c r="K129" s="74">
        <v>44037</v>
      </c>
      <c r="L129" s="47">
        <v>99.182400000000001</v>
      </c>
    </row>
    <row r="130" spans="1:12" x14ac:dyDescent="0.25">
      <c r="K130" s="74">
        <v>44044</v>
      </c>
      <c r="L130" s="47">
        <v>99.370800000000003</v>
      </c>
    </row>
    <row r="131" spans="1:12" x14ac:dyDescent="0.25">
      <c r="K131" s="74">
        <v>44051</v>
      </c>
      <c r="L131" s="47">
        <v>99.463999999999999</v>
      </c>
    </row>
    <row r="132" spans="1:12" x14ac:dyDescent="0.25">
      <c r="K132" s="74">
        <v>44058</v>
      </c>
      <c r="L132" s="47">
        <v>99.077500000000001</v>
      </c>
    </row>
    <row r="133" spans="1:12" x14ac:dyDescent="0.25">
      <c r="K133" s="74">
        <v>44065</v>
      </c>
      <c r="L133" s="47">
        <v>99.017300000000006</v>
      </c>
    </row>
    <row r="134" spans="1:12" x14ac:dyDescent="0.25">
      <c r="K134" s="74">
        <v>44072</v>
      </c>
      <c r="L134" s="47">
        <v>99.092100000000002</v>
      </c>
    </row>
    <row r="135" spans="1:12" x14ac:dyDescent="0.25">
      <c r="K135" s="74">
        <v>44079</v>
      </c>
      <c r="L135" s="47">
        <v>98.673900000000003</v>
      </c>
    </row>
    <row r="136" spans="1:12" x14ac:dyDescent="0.25">
      <c r="K136" s="74">
        <v>44086</v>
      </c>
      <c r="L136" s="47">
        <v>98.650700000000001</v>
      </c>
    </row>
    <row r="137" spans="1:12" x14ac:dyDescent="0.25">
      <c r="K137" s="74">
        <v>44093</v>
      </c>
      <c r="L137" s="47">
        <v>98.726900000000001</v>
      </c>
    </row>
    <row r="138" spans="1:12" x14ac:dyDescent="0.25">
      <c r="K138" s="74">
        <v>44100</v>
      </c>
      <c r="L138" s="47">
        <v>98.6892</v>
      </c>
    </row>
    <row r="139" spans="1:12" x14ac:dyDescent="0.25">
      <c r="K139" s="74">
        <v>44107</v>
      </c>
      <c r="L139" s="47">
        <v>98.186000000000007</v>
      </c>
    </row>
    <row r="140" spans="1:12" x14ac:dyDescent="0.25">
      <c r="A140" s="25"/>
      <c r="B140" s="24"/>
      <c r="K140" s="74">
        <v>44114</v>
      </c>
      <c r="L140" s="47">
        <v>98.229200000000006</v>
      </c>
    </row>
    <row r="141" spans="1:12" x14ac:dyDescent="0.25">
      <c r="A141" s="25"/>
      <c r="B141" s="24"/>
      <c r="K141" s="74">
        <v>44121</v>
      </c>
      <c r="L141" s="47">
        <v>97.730599999999995</v>
      </c>
    </row>
    <row r="142" spans="1:12" x14ac:dyDescent="0.25">
      <c r="K142" s="74">
        <v>44128</v>
      </c>
      <c r="L142" s="47">
        <v>97.6905</v>
      </c>
    </row>
    <row r="143" spans="1:12" x14ac:dyDescent="0.25">
      <c r="K143" s="74">
        <v>44135</v>
      </c>
      <c r="L143" s="47">
        <v>97.634299999999996</v>
      </c>
    </row>
    <row r="144" spans="1:12" x14ac:dyDescent="0.25">
      <c r="K144" s="74">
        <v>44142</v>
      </c>
      <c r="L144" s="47">
        <v>97.744799999999998</v>
      </c>
    </row>
    <row r="145" spans="11:12" x14ac:dyDescent="0.25">
      <c r="K145" s="74">
        <v>44149</v>
      </c>
      <c r="L145" s="47">
        <v>97.633799999999994</v>
      </c>
    </row>
    <row r="146" spans="11:12" x14ac:dyDescent="0.25">
      <c r="K146" s="74">
        <v>44156</v>
      </c>
      <c r="L146" s="47">
        <v>97.358000000000004</v>
      </c>
    </row>
    <row r="147" spans="11:12" x14ac:dyDescent="0.25">
      <c r="K147" s="74">
        <v>44163</v>
      </c>
      <c r="L147" s="47">
        <v>97.679599999999994</v>
      </c>
    </row>
    <row r="148" spans="11:12" x14ac:dyDescent="0.25">
      <c r="K148" s="74">
        <v>44170</v>
      </c>
      <c r="L148" s="47">
        <v>96.8245</v>
      </c>
    </row>
    <row r="149" spans="11:12" x14ac:dyDescent="0.25">
      <c r="K149" s="74">
        <v>44177</v>
      </c>
      <c r="L149" s="47">
        <v>96.867599999999996</v>
      </c>
    </row>
    <row r="150" spans="11:12" x14ac:dyDescent="0.25">
      <c r="K150" s="74">
        <v>44184</v>
      </c>
      <c r="L150" s="47">
        <v>96.883200000000002</v>
      </c>
    </row>
    <row r="151" spans="11:12" x14ac:dyDescent="0.25">
      <c r="K151" s="74">
        <v>44191</v>
      </c>
      <c r="L151" s="47">
        <v>95.817499999999995</v>
      </c>
    </row>
    <row r="152" spans="11:12" x14ac:dyDescent="0.25">
      <c r="K152" s="74">
        <v>44198</v>
      </c>
      <c r="L152" s="47">
        <v>95.134799999999998</v>
      </c>
    </row>
    <row r="153" spans="11:12" x14ac:dyDescent="0.25">
      <c r="K153" s="74">
        <v>44205</v>
      </c>
      <c r="L153" s="47">
        <v>96.069199999999995</v>
      </c>
    </row>
    <row r="154" spans="11:12" x14ac:dyDescent="0.25">
      <c r="K154" s="74">
        <v>44212</v>
      </c>
      <c r="L154" s="47">
        <v>96.607600000000005</v>
      </c>
    </row>
    <row r="155" spans="11:12" x14ac:dyDescent="0.25">
      <c r="K155" s="74">
        <v>44219</v>
      </c>
      <c r="L155" s="47">
        <v>97.256200000000007</v>
      </c>
    </row>
    <row r="156" spans="11:12" x14ac:dyDescent="0.25">
      <c r="K156" s="74">
        <v>44226</v>
      </c>
      <c r="L156" s="47">
        <v>97.704599999999999</v>
      </c>
    </row>
    <row r="157" spans="11:12" x14ac:dyDescent="0.25">
      <c r="K157" s="74">
        <v>44233</v>
      </c>
      <c r="L157" s="47">
        <v>98.552999999999997</v>
      </c>
    </row>
    <row r="158" spans="11:12" x14ac:dyDescent="0.25">
      <c r="K158" s="74">
        <v>44240</v>
      </c>
      <c r="L158" s="47">
        <v>98.894499999999994</v>
      </c>
    </row>
    <row r="159" spans="11:12" x14ac:dyDescent="0.25">
      <c r="K159" s="74">
        <v>44247</v>
      </c>
      <c r="L159" s="47">
        <v>98.424599999999998</v>
      </c>
    </row>
    <row r="160" spans="11:12" x14ac:dyDescent="0.25">
      <c r="K160" s="74">
        <v>44254</v>
      </c>
      <c r="L160" s="47">
        <v>98.672200000000004</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96.376499999999993</v>
      </c>
    </row>
    <row r="260" spans="11:12" x14ac:dyDescent="0.25">
      <c r="K260" s="74">
        <v>43918</v>
      </c>
      <c r="L260" s="47">
        <v>94.2393</v>
      </c>
    </row>
    <row r="261" spans="11:12" x14ac:dyDescent="0.25">
      <c r="K261" s="74">
        <v>43925</v>
      </c>
      <c r="L261" s="47">
        <v>82.991600000000005</v>
      </c>
    </row>
    <row r="262" spans="11:12" x14ac:dyDescent="0.25">
      <c r="K262" s="74">
        <v>43932</v>
      </c>
      <c r="L262" s="47">
        <v>72.749899999999997</v>
      </c>
    </row>
    <row r="263" spans="11:12" x14ac:dyDescent="0.25">
      <c r="K263" s="74">
        <v>43939</v>
      </c>
      <c r="L263" s="47">
        <v>73.377499999999998</v>
      </c>
    </row>
    <row r="264" spans="11:12" x14ac:dyDescent="0.25">
      <c r="K264" s="74">
        <v>43946</v>
      </c>
      <c r="L264" s="47">
        <v>73.106499999999997</v>
      </c>
    </row>
    <row r="265" spans="11:12" x14ac:dyDescent="0.25">
      <c r="K265" s="74">
        <v>43953</v>
      </c>
      <c r="L265" s="47">
        <v>74.275400000000005</v>
      </c>
    </row>
    <row r="266" spans="11:12" x14ac:dyDescent="0.25">
      <c r="K266" s="74">
        <v>43960</v>
      </c>
      <c r="L266" s="47">
        <v>78.597200000000001</v>
      </c>
    </row>
    <row r="267" spans="11:12" x14ac:dyDescent="0.25">
      <c r="K267" s="74">
        <v>43967</v>
      </c>
      <c r="L267" s="47">
        <v>77.667000000000002</v>
      </c>
    </row>
    <row r="268" spans="11:12" x14ac:dyDescent="0.25">
      <c r="K268" s="74">
        <v>43974</v>
      </c>
      <c r="L268" s="47">
        <v>76.997500000000002</v>
      </c>
    </row>
    <row r="269" spans="11:12" x14ac:dyDescent="0.25">
      <c r="K269" s="74">
        <v>43981</v>
      </c>
      <c r="L269" s="47">
        <v>77.752700000000004</v>
      </c>
    </row>
    <row r="270" spans="11:12" x14ac:dyDescent="0.25">
      <c r="K270" s="74">
        <v>43988</v>
      </c>
      <c r="L270" s="47">
        <v>76.049499999999995</v>
      </c>
    </row>
    <row r="271" spans="11:12" x14ac:dyDescent="0.25">
      <c r="K271" s="74">
        <v>43995</v>
      </c>
      <c r="L271" s="47">
        <v>76.172799999999995</v>
      </c>
    </row>
    <row r="272" spans="11:12" x14ac:dyDescent="0.25">
      <c r="K272" s="74">
        <v>44002</v>
      </c>
      <c r="L272" s="47">
        <v>75.020399999999995</v>
      </c>
    </row>
    <row r="273" spans="11:12" x14ac:dyDescent="0.25">
      <c r="K273" s="74">
        <v>44009</v>
      </c>
      <c r="L273" s="47">
        <v>75.944400000000002</v>
      </c>
    </row>
    <row r="274" spans="11:12" x14ac:dyDescent="0.25">
      <c r="K274" s="74">
        <v>44016</v>
      </c>
      <c r="L274" s="47">
        <v>78.405699999999996</v>
      </c>
    </row>
    <row r="275" spans="11:12" x14ac:dyDescent="0.25">
      <c r="K275" s="74">
        <v>44023</v>
      </c>
      <c r="L275" s="47">
        <v>78.586399999999998</v>
      </c>
    </row>
    <row r="276" spans="11:12" x14ac:dyDescent="0.25">
      <c r="K276" s="74">
        <v>44030</v>
      </c>
      <c r="L276" s="47">
        <v>77.180999999999997</v>
      </c>
    </row>
    <row r="277" spans="11:12" x14ac:dyDescent="0.25">
      <c r="K277" s="74">
        <v>44037</v>
      </c>
      <c r="L277" s="47">
        <v>77.361699999999999</v>
      </c>
    </row>
    <row r="278" spans="11:12" x14ac:dyDescent="0.25">
      <c r="K278" s="74">
        <v>44044</v>
      </c>
      <c r="L278" s="47">
        <v>77.293999999999997</v>
      </c>
    </row>
    <row r="279" spans="11:12" x14ac:dyDescent="0.25">
      <c r="K279" s="74">
        <v>44051</v>
      </c>
      <c r="L279" s="47">
        <v>79.458100000000002</v>
      </c>
    </row>
    <row r="280" spans="11:12" x14ac:dyDescent="0.25">
      <c r="K280" s="74">
        <v>44058</v>
      </c>
      <c r="L280" s="47">
        <v>78.1768</v>
      </c>
    </row>
    <row r="281" spans="11:12" x14ac:dyDescent="0.25">
      <c r="K281" s="74">
        <v>44065</v>
      </c>
      <c r="L281" s="47">
        <v>80.000200000000007</v>
      </c>
    </row>
    <row r="282" spans="11:12" x14ac:dyDescent="0.25">
      <c r="K282" s="74">
        <v>44072</v>
      </c>
      <c r="L282" s="47">
        <v>79.530100000000004</v>
      </c>
    </row>
    <row r="283" spans="11:12" x14ac:dyDescent="0.25">
      <c r="K283" s="74">
        <v>44079</v>
      </c>
      <c r="L283" s="47">
        <v>103.11279999999999</v>
      </c>
    </row>
    <row r="284" spans="11:12" x14ac:dyDescent="0.25">
      <c r="K284" s="74">
        <v>44086</v>
      </c>
      <c r="L284" s="47">
        <v>105.3446</v>
      </c>
    </row>
    <row r="285" spans="11:12" x14ac:dyDescent="0.25">
      <c r="K285" s="74">
        <v>44093</v>
      </c>
      <c r="L285" s="47">
        <v>86.011300000000006</v>
      </c>
    </row>
    <row r="286" spans="11:12" x14ac:dyDescent="0.25">
      <c r="K286" s="74">
        <v>44100</v>
      </c>
      <c r="L286" s="47">
        <v>85.965500000000006</v>
      </c>
    </row>
    <row r="287" spans="11:12" x14ac:dyDescent="0.25">
      <c r="K287" s="74">
        <v>44107</v>
      </c>
      <c r="L287" s="47">
        <v>88.246499999999997</v>
      </c>
    </row>
    <row r="288" spans="11:12" x14ac:dyDescent="0.25">
      <c r="K288" s="74">
        <v>44114</v>
      </c>
      <c r="L288" s="47">
        <v>80.683800000000005</v>
      </c>
    </row>
    <row r="289" spans="11:12" x14ac:dyDescent="0.25">
      <c r="K289" s="74">
        <v>44121</v>
      </c>
      <c r="L289" s="47">
        <v>79.488</v>
      </c>
    </row>
    <row r="290" spans="11:12" x14ac:dyDescent="0.25">
      <c r="K290" s="74">
        <v>44128</v>
      </c>
      <c r="L290" s="47">
        <v>77.642600000000002</v>
      </c>
    </row>
    <row r="291" spans="11:12" x14ac:dyDescent="0.25">
      <c r="K291" s="74">
        <v>44135</v>
      </c>
      <c r="L291" s="47">
        <v>77.706400000000002</v>
      </c>
    </row>
    <row r="292" spans="11:12" x14ac:dyDescent="0.25">
      <c r="K292" s="74">
        <v>44142</v>
      </c>
      <c r="L292" s="47">
        <v>78.377200000000002</v>
      </c>
    </row>
    <row r="293" spans="11:12" x14ac:dyDescent="0.25">
      <c r="K293" s="74">
        <v>44149</v>
      </c>
      <c r="L293" s="47">
        <v>77.695400000000006</v>
      </c>
    </row>
    <row r="294" spans="11:12" x14ac:dyDescent="0.25">
      <c r="K294" s="74">
        <v>44156</v>
      </c>
      <c r="L294" s="47">
        <v>77.512200000000007</v>
      </c>
    </row>
    <row r="295" spans="11:12" x14ac:dyDescent="0.25">
      <c r="K295" s="74">
        <v>44163</v>
      </c>
      <c r="L295" s="47">
        <v>77.924000000000007</v>
      </c>
    </row>
    <row r="296" spans="11:12" x14ac:dyDescent="0.25">
      <c r="K296" s="74">
        <v>44170</v>
      </c>
      <c r="L296" s="47">
        <v>78.221199999999996</v>
      </c>
    </row>
    <row r="297" spans="11:12" x14ac:dyDescent="0.25">
      <c r="K297" s="74">
        <v>44177</v>
      </c>
      <c r="L297" s="47">
        <v>78.491699999999994</v>
      </c>
    </row>
    <row r="298" spans="11:12" x14ac:dyDescent="0.25">
      <c r="K298" s="74">
        <v>44184</v>
      </c>
      <c r="L298" s="47">
        <v>77.099900000000005</v>
      </c>
    </row>
    <row r="299" spans="11:12" x14ac:dyDescent="0.25">
      <c r="K299" s="74">
        <v>44191</v>
      </c>
      <c r="L299" s="47">
        <v>74.356300000000005</v>
      </c>
    </row>
    <row r="300" spans="11:12" x14ac:dyDescent="0.25">
      <c r="K300" s="74">
        <v>44198</v>
      </c>
      <c r="L300" s="47">
        <v>74.965999999999994</v>
      </c>
    </row>
    <row r="301" spans="11:12" x14ac:dyDescent="0.25">
      <c r="K301" s="74">
        <v>44205</v>
      </c>
      <c r="L301" s="47">
        <v>77.135099999999994</v>
      </c>
    </row>
    <row r="302" spans="11:12" x14ac:dyDescent="0.25">
      <c r="K302" s="74">
        <v>44212</v>
      </c>
      <c r="L302" s="47">
        <v>77.467500000000001</v>
      </c>
    </row>
    <row r="303" spans="11:12" x14ac:dyDescent="0.25">
      <c r="K303" s="74">
        <v>44219</v>
      </c>
      <c r="L303" s="47">
        <v>77.686599999999999</v>
      </c>
    </row>
    <row r="304" spans="11:12" x14ac:dyDescent="0.25">
      <c r="K304" s="74">
        <v>44226</v>
      </c>
      <c r="L304" s="47">
        <v>78.049400000000006</v>
      </c>
    </row>
    <row r="305" spans="11:12" x14ac:dyDescent="0.25">
      <c r="K305" s="74">
        <v>44233</v>
      </c>
      <c r="L305" s="47">
        <v>83.160700000000006</v>
      </c>
    </row>
    <row r="306" spans="11:12" x14ac:dyDescent="0.25">
      <c r="K306" s="74">
        <v>44240</v>
      </c>
      <c r="L306" s="47">
        <v>84.654499999999999</v>
      </c>
    </row>
    <row r="307" spans="11:12" x14ac:dyDescent="0.25">
      <c r="K307" s="74">
        <v>44247</v>
      </c>
      <c r="L307" s="47">
        <v>86.069100000000006</v>
      </c>
    </row>
    <row r="308" spans="11:12" x14ac:dyDescent="0.25">
      <c r="K308" s="74">
        <v>44254</v>
      </c>
      <c r="L308" s="47">
        <v>85.873900000000006</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5">
    <mergeCell ref="A1:I1"/>
    <mergeCell ref="B7:E7"/>
    <mergeCell ref="F7:I7"/>
    <mergeCell ref="A8:A9"/>
    <mergeCell ref="B8:B9"/>
    <mergeCell ref="C8:C9"/>
    <mergeCell ref="D8:D9"/>
    <mergeCell ref="E8:E9"/>
    <mergeCell ref="F8:F9"/>
    <mergeCell ref="G8:G9"/>
    <mergeCell ref="A30:I30"/>
    <mergeCell ref="H8:H9"/>
    <mergeCell ref="I8:I9"/>
    <mergeCell ref="B10:I10"/>
    <mergeCell ref="B20:I20"/>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059C3-A3D7-4E13-97B7-0E553E0466DF}">
  <sheetPr codeName="Sheet6">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21</v>
      </c>
    </row>
    <row r="2" spans="1:12" ht="19.5" customHeight="1" x14ac:dyDescent="0.3">
      <c r="A2" s="7" t="str">
        <f>"Weekly Payroll Jobs and Wages in Australia - " &amp;$L$1</f>
        <v>Weekly Payroll Jobs and Wages in Australia - Manufacturing</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Manufacturing</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-2.7196765461596772E-2</v>
      </c>
      <c r="C11" s="32">
        <v>8.5475165296264866E-3</v>
      </c>
      <c r="D11" s="32">
        <v>5.4021374965544933E-3</v>
      </c>
      <c r="E11" s="32">
        <v>-1.3922194819804279E-4</v>
      </c>
      <c r="F11" s="32">
        <v>-1.5269924806303958E-2</v>
      </c>
      <c r="G11" s="32">
        <v>6.4605563847496272E-2</v>
      </c>
      <c r="H11" s="32">
        <v>8.6301848406473702E-3</v>
      </c>
      <c r="I11" s="68">
        <v>-3.7121444662309155E-3</v>
      </c>
      <c r="J11" s="46"/>
      <c r="K11" s="46"/>
      <c r="L11" s="47"/>
    </row>
    <row r="12" spans="1:12" x14ac:dyDescent="0.25">
      <c r="A12" s="69" t="s">
        <v>6</v>
      </c>
      <c r="B12" s="32">
        <v>-3.4585886640166708E-2</v>
      </c>
      <c r="C12" s="32">
        <v>2.2844066435410149E-3</v>
      </c>
      <c r="D12" s="32">
        <v>1.74160699002468E-3</v>
      </c>
      <c r="E12" s="32">
        <v>2.175809265361428E-3</v>
      </c>
      <c r="F12" s="32">
        <v>-4.9298328566914851E-2</v>
      </c>
      <c r="G12" s="32">
        <v>4.5567568915053869E-2</v>
      </c>
      <c r="H12" s="32">
        <v>3.8649671784540818E-3</v>
      </c>
      <c r="I12" s="68">
        <v>2.3710261851592751E-3</v>
      </c>
      <c r="J12" s="46"/>
      <c r="K12" s="46"/>
      <c r="L12" s="47"/>
    </row>
    <row r="13" spans="1:12" ht="15" customHeight="1" x14ac:dyDescent="0.25">
      <c r="A13" s="69" t="s">
        <v>5</v>
      </c>
      <c r="B13" s="32">
        <v>-2.870991983967941E-2</v>
      </c>
      <c r="C13" s="32">
        <v>4.6401358846899221E-3</v>
      </c>
      <c r="D13" s="32">
        <v>3.1095673837013837E-3</v>
      </c>
      <c r="E13" s="32">
        <v>-2.008128137700238E-3</v>
      </c>
      <c r="F13" s="32">
        <v>7.7481505530483386E-3</v>
      </c>
      <c r="G13" s="32">
        <v>7.2146821964944596E-2</v>
      </c>
      <c r="H13" s="32">
        <v>1.495357925538876E-2</v>
      </c>
      <c r="I13" s="68">
        <v>-1.1308717163809989E-2</v>
      </c>
      <c r="J13" s="46"/>
      <c r="K13" s="46"/>
      <c r="L13" s="47"/>
    </row>
    <row r="14" spans="1:12" ht="15" customHeight="1" x14ac:dyDescent="0.25">
      <c r="A14" s="69" t="s">
        <v>44</v>
      </c>
      <c r="B14" s="32">
        <v>-3.0442232206522757E-2</v>
      </c>
      <c r="C14" s="32">
        <v>2.1126981349431917E-2</v>
      </c>
      <c r="D14" s="32">
        <v>1.1363898958679286E-2</v>
      </c>
      <c r="E14" s="32">
        <v>9.9754228711868009E-4</v>
      </c>
      <c r="F14" s="32">
        <v>-1.2992715366022978E-2</v>
      </c>
      <c r="G14" s="32">
        <v>7.0465316389641597E-2</v>
      </c>
      <c r="H14" s="32">
        <v>6.5517794524252437E-3</v>
      </c>
      <c r="I14" s="68">
        <v>-5.019095862754952E-4</v>
      </c>
      <c r="J14" s="46"/>
      <c r="K14" s="46"/>
      <c r="L14" s="47"/>
    </row>
    <row r="15" spans="1:12" ht="15" customHeight="1" x14ac:dyDescent="0.25">
      <c r="A15" s="69" t="s">
        <v>4</v>
      </c>
      <c r="B15" s="32">
        <v>-3.1510747253111426E-2</v>
      </c>
      <c r="C15" s="32">
        <v>1.6623930137081633E-2</v>
      </c>
      <c r="D15" s="32">
        <v>1.0069827332906955E-2</v>
      </c>
      <c r="E15" s="32">
        <v>-1.7254171195886236E-3</v>
      </c>
      <c r="F15" s="32">
        <v>-1.4725995830839222E-2</v>
      </c>
      <c r="G15" s="32">
        <v>7.192504147144807E-2</v>
      </c>
      <c r="H15" s="32">
        <v>1.3361125754662417E-2</v>
      </c>
      <c r="I15" s="68">
        <v>-8.3664359230626317E-3</v>
      </c>
      <c r="J15" s="46"/>
      <c r="K15" s="64"/>
      <c r="L15" s="47"/>
    </row>
    <row r="16" spans="1:12" ht="15" customHeight="1" x14ac:dyDescent="0.25">
      <c r="A16" s="69" t="s">
        <v>3</v>
      </c>
      <c r="B16" s="32">
        <v>9.921799337968551E-4</v>
      </c>
      <c r="C16" s="32">
        <v>6.9745528573506022E-3</v>
      </c>
      <c r="D16" s="32">
        <v>6.6964194856735659E-3</v>
      </c>
      <c r="E16" s="32">
        <v>-5.3758753959254335E-4</v>
      </c>
      <c r="F16" s="32">
        <v>2.5632822566757918E-2</v>
      </c>
      <c r="G16" s="32">
        <v>9.2668483576160421E-2</v>
      </c>
      <c r="H16" s="32">
        <v>5.9639564823379398E-3</v>
      </c>
      <c r="I16" s="68">
        <v>7.3996056181413472E-4</v>
      </c>
      <c r="J16" s="46"/>
      <c r="K16" s="46"/>
      <c r="L16" s="47"/>
    </row>
    <row r="17" spans="1:12" ht="15" customHeight="1" x14ac:dyDescent="0.25">
      <c r="A17" s="69" t="s">
        <v>43</v>
      </c>
      <c r="B17" s="32">
        <v>9.9368355222013705E-3</v>
      </c>
      <c r="C17" s="32">
        <v>7.4167186525264661E-3</v>
      </c>
      <c r="D17" s="32">
        <v>8.549213090182306E-3</v>
      </c>
      <c r="E17" s="32">
        <v>-1.136082983452702E-2</v>
      </c>
      <c r="F17" s="32">
        <v>-5.480238954477723E-2</v>
      </c>
      <c r="G17" s="32">
        <v>5.6128043975809172E-2</v>
      </c>
      <c r="H17" s="32">
        <v>8.3850408692014433E-3</v>
      </c>
      <c r="I17" s="68">
        <v>-1.8945950308729032E-2</v>
      </c>
      <c r="J17" s="46"/>
      <c r="K17" s="46"/>
      <c r="L17" s="47"/>
    </row>
    <row r="18" spans="1:12" ht="15" customHeight="1" x14ac:dyDescent="0.25">
      <c r="A18" s="69" t="s">
        <v>2</v>
      </c>
      <c r="B18" s="32">
        <v>1.7591503267973874E-2</v>
      </c>
      <c r="C18" s="32">
        <v>3.4495016611295615E-2</v>
      </c>
      <c r="D18" s="32">
        <v>6.7345619139993484E-3</v>
      </c>
      <c r="E18" s="32">
        <v>8.8062622309197369E-3</v>
      </c>
      <c r="F18" s="32">
        <v>3.3713540769884531E-2</v>
      </c>
      <c r="G18" s="32">
        <v>1.1127451270931621E-2</v>
      </c>
      <c r="H18" s="32">
        <v>5.5685778270486708E-3</v>
      </c>
      <c r="I18" s="68">
        <v>-9.7417914319730681E-4</v>
      </c>
      <c r="J18" s="46"/>
      <c r="K18" s="46"/>
      <c r="L18" s="47"/>
    </row>
    <row r="19" spans="1:12" x14ac:dyDescent="0.25">
      <c r="A19" s="70" t="s">
        <v>1</v>
      </c>
      <c r="B19" s="32">
        <v>-3.423002887391724E-2</v>
      </c>
      <c r="C19" s="32">
        <v>4.1881411058293239E-3</v>
      </c>
      <c r="D19" s="32">
        <v>4.6908635794742359E-3</v>
      </c>
      <c r="E19" s="32">
        <v>7.3121533030762187E-3</v>
      </c>
      <c r="F19" s="32">
        <v>-3.3769664771789332E-2</v>
      </c>
      <c r="G19" s="32">
        <v>-8.7718180368090426E-3</v>
      </c>
      <c r="H19" s="32">
        <v>-8.8516140923430298E-3</v>
      </c>
      <c r="I19" s="68">
        <v>-4.200112314095894E-3</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-4.0168126729984932E-2</v>
      </c>
      <c r="C21" s="32">
        <v>6.8977830345047231E-3</v>
      </c>
      <c r="D21" s="32">
        <v>5.5274117608592466E-3</v>
      </c>
      <c r="E21" s="32">
        <v>-4.0649493106947876E-4</v>
      </c>
      <c r="F21" s="32">
        <v>-2.4941458737663846E-2</v>
      </c>
      <c r="G21" s="32">
        <v>6.04750426216496E-2</v>
      </c>
      <c r="H21" s="32">
        <v>8.7300268608228038E-3</v>
      </c>
      <c r="I21" s="68">
        <v>-3.887775386360981E-3</v>
      </c>
      <c r="J21" s="46"/>
      <c r="K21" s="46"/>
      <c r="L21" s="46"/>
    </row>
    <row r="22" spans="1:12" x14ac:dyDescent="0.25">
      <c r="A22" s="69" t="s">
        <v>13</v>
      </c>
      <c r="B22" s="32">
        <v>-3.5159795782999326E-2</v>
      </c>
      <c r="C22" s="32">
        <v>1.0318870168275041E-2</v>
      </c>
      <c r="D22" s="32">
        <v>4.3838697696803042E-3</v>
      </c>
      <c r="E22" s="32">
        <v>-6.799803328760845E-5</v>
      </c>
      <c r="F22" s="32">
        <v>-8.0991513078464417E-3</v>
      </c>
      <c r="G22" s="32">
        <v>8.0360428192760125E-2</v>
      </c>
      <c r="H22" s="32">
        <v>8.6429483177805633E-3</v>
      </c>
      <c r="I22" s="68">
        <v>-3.7547244473338237E-3</v>
      </c>
      <c r="J22" s="46"/>
      <c r="K22" s="52" t="s">
        <v>12</v>
      </c>
      <c r="L22" s="46" t="s">
        <v>60</v>
      </c>
    </row>
    <row r="23" spans="1:12" x14ac:dyDescent="0.25">
      <c r="A23" s="70" t="s">
        <v>69</v>
      </c>
      <c r="B23" s="32">
        <v>-7.5802892865898253E-3</v>
      </c>
      <c r="C23" s="32">
        <v>1.3371161548731525E-2</v>
      </c>
      <c r="D23" s="32">
        <v>1.847031197584692E-2</v>
      </c>
      <c r="E23" s="32">
        <v>6.796977244902358E-3</v>
      </c>
      <c r="F23" s="32">
        <v>3.5257586662295948E-2</v>
      </c>
      <c r="G23" s="32">
        <v>3.1650789540035751E-2</v>
      </c>
      <c r="H23" s="32">
        <v>1.0104963318441795E-2</v>
      </c>
      <c r="I23" s="68">
        <v>6.8148518603934338E-3</v>
      </c>
      <c r="J23" s="46"/>
      <c r="K23" s="49"/>
      <c r="L23" s="46" t="s">
        <v>9</v>
      </c>
    </row>
    <row r="24" spans="1:12" x14ac:dyDescent="0.25">
      <c r="A24" s="69" t="s">
        <v>46</v>
      </c>
      <c r="B24" s="32">
        <v>-4.5911142789261117E-2</v>
      </c>
      <c r="C24" s="32">
        <v>1.0315438803484067E-2</v>
      </c>
      <c r="D24" s="32">
        <v>3.602581890571166E-3</v>
      </c>
      <c r="E24" s="32">
        <v>2.3755226149753117E-3</v>
      </c>
      <c r="F24" s="32">
        <v>-2.0949592434073683E-2</v>
      </c>
      <c r="G24" s="32">
        <v>4.2554099525435651E-2</v>
      </c>
      <c r="H24" s="32">
        <v>6.581619324721677E-3</v>
      </c>
      <c r="I24" s="68">
        <v>2.1118104183159847E-3</v>
      </c>
      <c r="J24" s="46"/>
      <c r="K24" s="46" t="s">
        <v>69</v>
      </c>
      <c r="L24" s="47">
        <v>97.93</v>
      </c>
    </row>
    <row r="25" spans="1:12" x14ac:dyDescent="0.25">
      <c r="A25" s="69" t="s">
        <v>47</v>
      </c>
      <c r="B25" s="32">
        <v>-3.5201119471346742E-2</v>
      </c>
      <c r="C25" s="32">
        <v>9.8397132825052136E-3</v>
      </c>
      <c r="D25" s="32">
        <v>5.849014351671844E-3</v>
      </c>
      <c r="E25" s="32">
        <v>8.9654763238899982E-4</v>
      </c>
      <c r="F25" s="32">
        <v>-1.8094214908251138E-2</v>
      </c>
      <c r="G25" s="32">
        <v>6.6040329656081864E-2</v>
      </c>
      <c r="H25" s="32">
        <v>1.1368429449816198E-2</v>
      </c>
      <c r="I25" s="68">
        <v>-2.3444822452635128E-3</v>
      </c>
      <c r="J25" s="46"/>
      <c r="K25" s="46" t="s">
        <v>46</v>
      </c>
      <c r="L25" s="47">
        <v>94.43</v>
      </c>
    </row>
    <row r="26" spans="1:12" x14ac:dyDescent="0.25">
      <c r="A26" s="69" t="s">
        <v>48</v>
      </c>
      <c r="B26" s="32">
        <v>-3.0592610250298025E-2</v>
      </c>
      <c r="C26" s="32">
        <v>9.2167190922007869E-3</v>
      </c>
      <c r="D26" s="32">
        <v>5.2687653725882466E-3</v>
      </c>
      <c r="E26" s="32">
        <v>4.6989575733591415E-4</v>
      </c>
      <c r="F26" s="32">
        <v>-2.6248017662878986E-2</v>
      </c>
      <c r="G26" s="32">
        <v>8.9286468275084907E-2</v>
      </c>
      <c r="H26" s="32">
        <v>1.0608341039255897E-2</v>
      </c>
      <c r="I26" s="68">
        <v>-1.2683364848066203E-3</v>
      </c>
      <c r="J26" s="46"/>
      <c r="K26" s="46" t="s">
        <v>47</v>
      </c>
      <c r="L26" s="47">
        <v>95.54</v>
      </c>
    </row>
    <row r="27" spans="1:12" ht="17.25" customHeight="1" x14ac:dyDescent="0.25">
      <c r="A27" s="69" t="s">
        <v>49</v>
      </c>
      <c r="B27" s="32">
        <v>-9.7879150366946277E-3</v>
      </c>
      <c r="C27" s="32">
        <v>9.7003362563459206E-3</v>
      </c>
      <c r="D27" s="32">
        <v>4.9957343483397754E-3</v>
      </c>
      <c r="E27" s="32">
        <v>-1.6902737195193529E-3</v>
      </c>
      <c r="F27" s="32">
        <v>-9.2479069009732129E-3</v>
      </c>
      <c r="G27" s="32">
        <v>6.8264625147859359E-2</v>
      </c>
      <c r="H27" s="32">
        <v>6.7558700341159295E-3</v>
      </c>
      <c r="I27" s="68">
        <v>-6.2602756891635414E-3</v>
      </c>
      <c r="J27" s="59"/>
      <c r="K27" s="50" t="s">
        <v>48</v>
      </c>
      <c r="L27" s="47">
        <v>96.06</v>
      </c>
    </row>
    <row r="28" spans="1:12" x14ac:dyDescent="0.25">
      <c r="A28" s="69" t="s">
        <v>50</v>
      </c>
      <c r="B28" s="32">
        <v>3.6608586562587142E-2</v>
      </c>
      <c r="C28" s="32">
        <v>1.2735594964289998E-2</v>
      </c>
      <c r="D28" s="32">
        <v>4.0303925833695686E-3</v>
      </c>
      <c r="E28" s="32">
        <v>-2.573578920593067E-3</v>
      </c>
      <c r="F28" s="32">
        <v>5.0834219649038781E-2</v>
      </c>
      <c r="G28" s="32">
        <v>4.5216616393252584E-2</v>
      </c>
      <c r="H28" s="32">
        <v>5.3531861413367299E-3</v>
      </c>
      <c r="I28" s="68">
        <v>-1.043332829608401E-2</v>
      </c>
      <c r="J28" s="54"/>
      <c r="K28" s="41" t="s">
        <v>49</v>
      </c>
      <c r="L28" s="47">
        <v>98.07</v>
      </c>
    </row>
    <row r="29" spans="1:12" ht="15.75" thickBot="1" x14ac:dyDescent="0.3">
      <c r="A29" s="71" t="s">
        <v>51</v>
      </c>
      <c r="B29" s="72">
        <v>3.887081490840183E-2</v>
      </c>
      <c r="C29" s="72">
        <v>1.6398331273176803E-2</v>
      </c>
      <c r="D29" s="72">
        <v>1.0310244202119456E-2</v>
      </c>
      <c r="E29" s="72">
        <v>-3.0623181748583583E-3</v>
      </c>
      <c r="F29" s="72">
        <v>0.11802107991140742</v>
      </c>
      <c r="G29" s="72">
        <v>6.0103027368386019E-2</v>
      </c>
      <c r="H29" s="72">
        <v>1.0750057132794311E-2</v>
      </c>
      <c r="I29" s="73">
        <v>-1.5645593746619335E-3</v>
      </c>
      <c r="J29" s="54"/>
      <c r="K29" s="41" t="s">
        <v>50</v>
      </c>
      <c r="L29" s="47">
        <v>102.36</v>
      </c>
    </row>
    <row r="30" spans="1:12" x14ac:dyDescent="0.25">
      <c r="A30" s="31" t="s">
        <v>45</v>
      </c>
      <c r="B30" s="29"/>
      <c r="C30" s="29"/>
      <c r="D30" s="29"/>
      <c r="E30" s="29"/>
      <c r="F30" s="29"/>
      <c r="G30" s="29"/>
      <c r="H30" s="29"/>
      <c r="I30" s="29"/>
      <c r="J30" s="54"/>
      <c r="K30" s="41" t="s">
        <v>51</v>
      </c>
      <c r="L30" s="47">
        <v>102.21</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Manufacturing</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97.44</v>
      </c>
    </row>
    <row r="34" spans="1:12" x14ac:dyDescent="0.25">
      <c r="F34" s="23"/>
      <c r="G34" s="23"/>
      <c r="H34" s="23"/>
      <c r="I34" s="23"/>
      <c r="K34" s="46" t="s">
        <v>46</v>
      </c>
      <c r="L34" s="47">
        <v>95.07</v>
      </c>
    </row>
    <row r="35" spans="1:12" x14ac:dyDescent="0.25">
      <c r="B35" s="23"/>
      <c r="C35" s="23"/>
      <c r="D35" s="23"/>
      <c r="E35" s="23"/>
      <c r="F35" s="23"/>
      <c r="G35" s="23"/>
      <c r="H35" s="23"/>
      <c r="I35" s="23"/>
      <c r="K35" s="46" t="s">
        <v>47</v>
      </c>
      <c r="L35" s="47">
        <v>95.92</v>
      </c>
    </row>
    <row r="36" spans="1:12" x14ac:dyDescent="0.25">
      <c r="A36" s="23"/>
      <c r="B36" s="23"/>
      <c r="C36" s="23"/>
      <c r="D36" s="23"/>
      <c r="E36" s="23"/>
      <c r="F36" s="23"/>
      <c r="G36" s="23"/>
      <c r="H36" s="23"/>
      <c r="I36" s="23"/>
      <c r="K36" s="50" t="s">
        <v>48</v>
      </c>
      <c r="L36" s="47">
        <v>96.43</v>
      </c>
    </row>
    <row r="37" spans="1:12" x14ac:dyDescent="0.25">
      <c r="A37" s="23"/>
      <c r="B37" s="23"/>
      <c r="C37" s="23"/>
      <c r="D37" s="23"/>
      <c r="E37" s="23"/>
      <c r="F37" s="23"/>
      <c r="G37" s="23"/>
      <c r="H37" s="23"/>
      <c r="I37" s="23"/>
      <c r="K37" s="41" t="s">
        <v>49</v>
      </c>
      <c r="L37" s="47">
        <v>98.53</v>
      </c>
    </row>
    <row r="38" spans="1:12" x14ac:dyDescent="0.25">
      <c r="A38" s="23"/>
      <c r="B38" s="23"/>
      <c r="C38" s="23"/>
      <c r="D38" s="23"/>
      <c r="E38" s="23"/>
      <c r="F38" s="23"/>
      <c r="G38" s="23"/>
      <c r="H38" s="23"/>
      <c r="I38" s="23"/>
      <c r="K38" s="41" t="s">
        <v>50</v>
      </c>
      <c r="L38" s="47">
        <v>103.24</v>
      </c>
    </row>
    <row r="39" spans="1:12" x14ac:dyDescent="0.25">
      <c r="A39" s="23"/>
      <c r="B39" s="23"/>
      <c r="C39" s="23"/>
      <c r="D39" s="23"/>
      <c r="E39" s="23"/>
      <c r="F39" s="23"/>
      <c r="G39" s="23"/>
      <c r="H39" s="23"/>
      <c r="I39" s="23"/>
      <c r="K39" s="41" t="s">
        <v>51</v>
      </c>
      <c r="L39" s="47">
        <v>102.83</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99.24</v>
      </c>
    </row>
    <row r="43" spans="1:12" x14ac:dyDescent="0.25">
      <c r="K43" s="46" t="s">
        <v>46</v>
      </c>
      <c r="L43" s="47">
        <v>95.41</v>
      </c>
    </row>
    <row r="44" spans="1:12" x14ac:dyDescent="0.25">
      <c r="B44" s="29"/>
      <c r="C44" s="29"/>
      <c r="D44" s="29"/>
      <c r="E44" s="29"/>
      <c r="F44" s="29"/>
      <c r="G44" s="29"/>
      <c r="H44" s="29"/>
      <c r="I44" s="29"/>
      <c r="J44" s="54"/>
      <c r="K44" s="46" t="s">
        <v>47</v>
      </c>
      <c r="L44" s="47">
        <v>96.48</v>
      </c>
    </row>
    <row r="45" spans="1:12" ht="15.4" customHeight="1" x14ac:dyDescent="0.25">
      <c r="A45" s="26" t="str">
        <f>"Indexed number of payroll jobs in "&amp;$L$1&amp;" each week by age group"</f>
        <v>Indexed number of payroll jobs in Manufacturing each week by age group</v>
      </c>
      <c r="B45" s="29"/>
      <c r="C45" s="29"/>
      <c r="D45" s="29"/>
      <c r="E45" s="29"/>
      <c r="F45" s="29"/>
      <c r="G45" s="29"/>
      <c r="H45" s="29"/>
      <c r="I45" s="29"/>
      <c r="J45" s="54"/>
      <c r="K45" s="50" t="s">
        <v>48</v>
      </c>
      <c r="L45" s="47">
        <v>96.94</v>
      </c>
    </row>
    <row r="46" spans="1:12" ht="15.4" customHeight="1" x14ac:dyDescent="0.25">
      <c r="B46" s="29"/>
      <c r="C46" s="29"/>
      <c r="D46" s="29"/>
      <c r="E46" s="29"/>
      <c r="F46" s="29"/>
      <c r="G46" s="29"/>
      <c r="H46" s="29"/>
      <c r="I46" s="29"/>
      <c r="J46" s="54"/>
      <c r="K46" s="41" t="s">
        <v>49</v>
      </c>
      <c r="L46" s="47">
        <v>99.02</v>
      </c>
    </row>
    <row r="47" spans="1:12" ht="15.4" customHeight="1" x14ac:dyDescent="0.25">
      <c r="B47" s="29"/>
      <c r="C47" s="29"/>
      <c r="D47" s="29"/>
      <c r="E47" s="29"/>
      <c r="F47" s="29"/>
      <c r="G47" s="29"/>
      <c r="H47" s="29"/>
      <c r="I47" s="29"/>
      <c r="J47" s="54"/>
      <c r="K47" s="41" t="s">
        <v>50</v>
      </c>
      <c r="L47" s="47">
        <v>103.66</v>
      </c>
    </row>
    <row r="48" spans="1:12" ht="15.4" customHeight="1" x14ac:dyDescent="0.25">
      <c r="B48" s="29"/>
      <c r="C48" s="29"/>
      <c r="D48" s="29"/>
      <c r="E48" s="29"/>
      <c r="F48" s="29"/>
      <c r="G48" s="29"/>
      <c r="H48" s="29"/>
      <c r="I48" s="29"/>
      <c r="J48" s="54"/>
      <c r="K48" s="41" t="s">
        <v>51</v>
      </c>
      <c r="L48" s="47">
        <v>103.89</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95.39</v>
      </c>
    </row>
    <row r="54" spans="1:12" ht="15.4" customHeight="1" x14ac:dyDescent="0.25">
      <c r="B54" s="28"/>
      <c r="C54" s="28"/>
      <c r="D54" s="28"/>
      <c r="E54" s="28"/>
      <c r="F54" s="28"/>
      <c r="G54" s="28"/>
      <c r="H54" s="28"/>
      <c r="I54" s="28"/>
      <c r="J54" s="54"/>
      <c r="K54" s="46" t="s">
        <v>5</v>
      </c>
      <c r="L54" s="47">
        <v>95.6</v>
      </c>
    </row>
    <row r="55" spans="1:12" ht="15.4" customHeight="1" x14ac:dyDescent="0.25">
      <c r="B55" s="4"/>
      <c r="C55" s="4"/>
      <c r="D55" s="5"/>
      <c r="E55" s="2"/>
      <c r="F55" s="28"/>
      <c r="G55" s="28"/>
      <c r="H55" s="28"/>
      <c r="I55" s="28"/>
      <c r="J55" s="54"/>
      <c r="K55" s="46" t="s">
        <v>44</v>
      </c>
      <c r="L55" s="47">
        <v>93.56</v>
      </c>
    </row>
    <row r="56" spans="1:12" ht="15.4" customHeight="1" x14ac:dyDescent="0.25">
      <c r="B56" s="4"/>
      <c r="C56" s="4"/>
      <c r="D56" s="5"/>
      <c r="E56" s="2"/>
      <c r="F56" s="28"/>
      <c r="G56" s="28"/>
      <c r="H56" s="28"/>
      <c r="I56" s="28"/>
      <c r="J56" s="54"/>
      <c r="K56" s="50" t="s">
        <v>4</v>
      </c>
      <c r="L56" s="47">
        <v>94.51</v>
      </c>
    </row>
    <row r="57" spans="1:12" ht="15.4" customHeight="1" x14ac:dyDescent="0.25">
      <c r="A57" s="4"/>
      <c r="B57" s="4"/>
      <c r="C57" s="4"/>
      <c r="D57" s="5"/>
      <c r="E57" s="2"/>
      <c r="F57" s="28"/>
      <c r="G57" s="28"/>
      <c r="H57" s="28"/>
      <c r="I57" s="28"/>
      <c r="J57" s="54"/>
      <c r="K57" s="41" t="s">
        <v>3</v>
      </c>
      <c r="L57" s="47">
        <v>97.67</v>
      </c>
    </row>
    <row r="58" spans="1:12" ht="15.4" customHeight="1" x14ac:dyDescent="0.25">
      <c r="B58" s="29"/>
      <c r="C58" s="29"/>
      <c r="D58" s="29"/>
      <c r="E58" s="29"/>
      <c r="F58" s="28"/>
      <c r="G58" s="28"/>
      <c r="H58" s="28"/>
      <c r="I58" s="28"/>
      <c r="J58" s="54"/>
      <c r="K58" s="41" t="s">
        <v>43</v>
      </c>
      <c r="L58" s="47">
        <v>99.34</v>
      </c>
    </row>
    <row r="59" spans="1:12" ht="15.4" customHeight="1" x14ac:dyDescent="0.25">
      <c r="K59" s="41" t="s">
        <v>2</v>
      </c>
      <c r="L59" s="47">
        <v>96.67</v>
      </c>
    </row>
    <row r="60" spans="1:12" ht="15.4" customHeight="1" x14ac:dyDescent="0.25">
      <c r="A60" s="26" t="str">
        <f>"Indexed number of payroll jobs held by men in "&amp;$L$1&amp;" each week by State and Territory"</f>
        <v>Indexed number of payroll jobs held by men in Manufacturing each week by State and Territory</v>
      </c>
      <c r="K60" s="41" t="s">
        <v>1</v>
      </c>
      <c r="L60" s="47">
        <v>95.52</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95.12</v>
      </c>
    </row>
    <row r="63" spans="1:12" ht="15.4" customHeight="1" x14ac:dyDescent="0.25">
      <c r="B63" s="4"/>
      <c r="C63" s="4"/>
      <c r="D63" s="4"/>
      <c r="E63" s="4"/>
      <c r="F63" s="28"/>
      <c r="G63" s="28"/>
      <c r="H63" s="28"/>
      <c r="I63" s="28"/>
      <c r="J63" s="54"/>
      <c r="K63" s="46" t="s">
        <v>5</v>
      </c>
      <c r="L63" s="47">
        <v>95.55</v>
      </c>
    </row>
    <row r="64" spans="1:12" ht="15.4" customHeight="1" x14ac:dyDescent="0.25">
      <c r="B64" s="4"/>
      <c r="C64" s="4"/>
      <c r="D64" s="3"/>
      <c r="E64" s="2"/>
      <c r="F64" s="28"/>
      <c r="G64" s="28"/>
      <c r="H64" s="28"/>
      <c r="I64" s="28"/>
      <c r="J64" s="54"/>
      <c r="K64" s="46" t="s">
        <v>44</v>
      </c>
      <c r="L64" s="47">
        <v>94.45</v>
      </c>
    </row>
    <row r="65" spans="1:12" ht="15.4" customHeight="1" x14ac:dyDescent="0.25">
      <c r="B65" s="4"/>
      <c r="C65" s="4"/>
      <c r="D65" s="3"/>
      <c r="E65" s="2"/>
      <c r="F65" s="28"/>
      <c r="G65" s="28"/>
      <c r="H65" s="28"/>
      <c r="I65" s="28"/>
      <c r="J65" s="54"/>
      <c r="K65" s="50" t="s">
        <v>4</v>
      </c>
      <c r="L65" s="47">
        <v>94.9</v>
      </c>
    </row>
    <row r="66" spans="1:12" ht="15.4" customHeight="1" x14ac:dyDescent="0.25">
      <c r="B66" s="4"/>
      <c r="C66" s="4"/>
      <c r="D66" s="3"/>
      <c r="E66" s="2"/>
      <c r="F66" s="28"/>
      <c r="G66" s="28"/>
      <c r="H66" s="28"/>
      <c r="I66" s="28"/>
      <c r="J66" s="54"/>
      <c r="K66" s="41" t="s">
        <v>3</v>
      </c>
      <c r="L66" s="47">
        <v>97.67</v>
      </c>
    </row>
    <row r="67" spans="1:12" ht="15.4" customHeight="1" x14ac:dyDescent="0.25">
      <c r="B67" s="28"/>
      <c r="C67" s="28"/>
      <c r="D67" s="28"/>
      <c r="E67" s="28"/>
      <c r="F67" s="28"/>
      <c r="G67" s="28"/>
      <c r="H67" s="28"/>
      <c r="I67" s="28"/>
      <c r="J67" s="54"/>
      <c r="K67" s="41" t="s">
        <v>43</v>
      </c>
      <c r="L67" s="47">
        <v>99.48</v>
      </c>
    </row>
    <row r="68" spans="1:12" ht="15.4" customHeight="1" x14ac:dyDescent="0.25">
      <c r="A68" s="28"/>
      <c r="B68" s="28"/>
      <c r="C68" s="28"/>
      <c r="D68" s="28"/>
      <c r="E68" s="28"/>
      <c r="F68" s="28"/>
      <c r="G68" s="28"/>
      <c r="H68" s="28"/>
      <c r="I68" s="28"/>
      <c r="J68" s="54"/>
      <c r="K68" s="41" t="s">
        <v>2</v>
      </c>
      <c r="L68" s="47">
        <v>98.82</v>
      </c>
    </row>
    <row r="69" spans="1:12" ht="15.4" customHeight="1" x14ac:dyDescent="0.25">
      <c r="A69" s="28"/>
      <c r="B69" s="27"/>
      <c r="C69" s="27"/>
      <c r="D69" s="27"/>
      <c r="E69" s="27"/>
      <c r="F69" s="27"/>
      <c r="G69" s="27"/>
      <c r="H69" s="27"/>
      <c r="I69" s="27"/>
      <c r="J69" s="63"/>
      <c r="K69" s="41" t="s">
        <v>1</v>
      </c>
      <c r="L69" s="47">
        <v>94.88</v>
      </c>
    </row>
    <row r="70" spans="1:12" ht="15.4" customHeight="1" x14ac:dyDescent="0.25">
      <c r="K70" s="43"/>
      <c r="L70" s="47" t="s">
        <v>7</v>
      </c>
    </row>
    <row r="71" spans="1:12" ht="15.4" customHeight="1" x14ac:dyDescent="0.25">
      <c r="K71" s="46" t="s">
        <v>6</v>
      </c>
      <c r="L71" s="47">
        <v>95.37</v>
      </c>
    </row>
    <row r="72" spans="1:12" ht="15.4" customHeight="1" x14ac:dyDescent="0.25">
      <c r="K72" s="46" t="s">
        <v>5</v>
      </c>
      <c r="L72" s="47">
        <v>95.85</v>
      </c>
    </row>
    <row r="73" spans="1:12" ht="15.4" customHeight="1" x14ac:dyDescent="0.25">
      <c r="K73" s="46" t="s">
        <v>44</v>
      </c>
      <c r="L73" s="47">
        <v>95.45</v>
      </c>
    </row>
    <row r="74" spans="1:12" ht="15.4" customHeight="1" x14ac:dyDescent="0.25">
      <c r="K74" s="50" t="s">
        <v>4</v>
      </c>
      <c r="L74" s="47">
        <v>95.86</v>
      </c>
    </row>
    <row r="75" spans="1:12" ht="15.4" customHeight="1" x14ac:dyDescent="0.25">
      <c r="A75" s="26" t="str">
        <f>"Indexed number of payroll jobs held by women in "&amp;$L$1&amp;" each week by State and Territory"</f>
        <v>Indexed number of payroll jobs held by women in Manufacturing each week by State and Territory</v>
      </c>
      <c r="K75" s="41" t="s">
        <v>3</v>
      </c>
      <c r="L75" s="47">
        <v>98.28</v>
      </c>
    </row>
    <row r="76" spans="1:12" ht="15.4" customHeight="1" x14ac:dyDescent="0.25">
      <c r="K76" s="41" t="s">
        <v>43</v>
      </c>
      <c r="L76" s="47">
        <v>100.17</v>
      </c>
    </row>
    <row r="77" spans="1:12" ht="15.4" customHeight="1" x14ac:dyDescent="0.25">
      <c r="B77" s="4"/>
      <c r="C77" s="4"/>
      <c r="D77" s="4"/>
      <c r="E77" s="4"/>
      <c r="F77" s="28"/>
      <c r="G77" s="28"/>
      <c r="H77" s="28"/>
      <c r="I77" s="28"/>
      <c r="J77" s="54"/>
      <c r="K77" s="41" t="s">
        <v>2</v>
      </c>
      <c r="L77" s="47">
        <v>99.71</v>
      </c>
    </row>
    <row r="78" spans="1:12" ht="15.4" customHeight="1" x14ac:dyDescent="0.25">
      <c r="B78" s="4"/>
      <c r="C78" s="4"/>
      <c r="D78" s="4"/>
      <c r="E78" s="4"/>
      <c r="F78" s="28"/>
      <c r="G78" s="28"/>
      <c r="H78" s="28"/>
      <c r="I78" s="28"/>
      <c r="J78" s="54"/>
      <c r="K78" s="41" t="s">
        <v>1</v>
      </c>
      <c r="L78" s="47">
        <v>95.41</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94.96</v>
      </c>
    </row>
    <row r="83" spans="1:12" ht="15.4" customHeight="1" x14ac:dyDescent="0.25">
      <c r="B83" s="28"/>
      <c r="C83" s="28"/>
      <c r="D83" s="28"/>
      <c r="E83" s="28"/>
      <c r="F83" s="28"/>
      <c r="G83" s="28"/>
      <c r="H83" s="28"/>
      <c r="I83" s="28"/>
      <c r="J83" s="54"/>
      <c r="K83" s="46" t="s">
        <v>5</v>
      </c>
      <c r="L83" s="47">
        <v>95.89</v>
      </c>
    </row>
    <row r="84" spans="1:12" ht="15.4" customHeight="1" x14ac:dyDescent="0.25">
      <c r="A84" s="28"/>
      <c r="B84" s="27"/>
      <c r="C84" s="27"/>
      <c r="D84" s="27"/>
      <c r="E84" s="27"/>
      <c r="F84" s="27"/>
      <c r="G84" s="27"/>
      <c r="H84" s="27"/>
      <c r="I84" s="27"/>
      <c r="J84" s="63"/>
      <c r="K84" s="46" t="s">
        <v>44</v>
      </c>
      <c r="L84" s="47">
        <v>95.04</v>
      </c>
    </row>
    <row r="85" spans="1:12" ht="15.4" customHeight="1" x14ac:dyDescent="0.25">
      <c r="K85" s="50" t="s">
        <v>4</v>
      </c>
      <c r="L85" s="47">
        <v>93.29</v>
      </c>
    </row>
    <row r="86" spans="1:12" ht="15.4" customHeight="1" x14ac:dyDescent="0.25">
      <c r="K86" s="41" t="s">
        <v>3</v>
      </c>
      <c r="L86" s="47">
        <v>98.57</v>
      </c>
    </row>
    <row r="87" spans="1:12" ht="15.4" customHeight="1" x14ac:dyDescent="0.25">
      <c r="K87" s="41" t="s">
        <v>43</v>
      </c>
      <c r="L87" s="47">
        <v>98.04</v>
      </c>
    </row>
    <row r="88" spans="1:12" ht="15.4" customHeight="1" x14ac:dyDescent="0.25">
      <c r="K88" s="41" t="s">
        <v>2</v>
      </c>
      <c r="L88" s="47">
        <v>98.44</v>
      </c>
    </row>
    <row r="89" spans="1:12" ht="15.4" customHeight="1" x14ac:dyDescent="0.25">
      <c r="K89" s="41" t="s">
        <v>1</v>
      </c>
      <c r="L89" s="47">
        <v>94.71</v>
      </c>
    </row>
    <row r="90" spans="1:12" ht="15.4" customHeight="1" x14ac:dyDescent="0.25">
      <c r="K90" s="49"/>
      <c r="L90" s="47" t="s">
        <v>8</v>
      </c>
    </row>
    <row r="91" spans="1:12" ht="15" customHeight="1" x14ac:dyDescent="0.25">
      <c r="K91" s="46" t="s">
        <v>6</v>
      </c>
      <c r="L91" s="47">
        <v>95.51</v>
      </c>
    </row>
    <row r="92" spans="1:12" ht="15" customHeight="1" x14ac:dyDescent="0.25">
      <c r="K92" s="46" t="s">
        <v>5</v>
      </c>
      <c r="L92" s="47">
        <v>96.49</v>
      </c>
    </row>
    <row r="93" spans="1:12" ht="15" customHeight="1" x14ac:dyDescent="0.25">
      <c r="A93" s="26"/>
      <c r="K93" s="46" t="s">
        <v>44</v>
      </c>
      <c r="L93" s="47">
        <v>95.72</v>
      </c>
    </row>
    <row r="94" spans="1:12" ht="15" customHeight="1" x14ac:dyDescent="0.25">
      <c r="K94" s="50" t="s">
        <v>4</v>
      </c>
      <c r="L94" s="47">
        <v>93.96</v>
      </c>
    </row>
    <row r="95" spans="1:12" ht="15" customHeight="1" x14ac:dyDescent="0.25">
      <c r="K95" s="41" t="s">
        <v>3</v>
      </c>
      <c r="L95" s="47">
        <v>98.74</v>
      </c>
    </row>
    <row r="96" spans="1:12" ht="15" customHeight="1" x14ac:dyDescent="0.25">
      <c r="K96" s="41" t="s">
        <v>43</v>
      </c>
      <c r="L96" s="47">
        <v>97.6</v>
      </c>
    </row>
    <row r="97" spans="1:12" ht="15" customHeight="1" x14ac:dyDescent="0.25">
      <c r="K97" s="41" t="s">
        <v>2</v>
      </c>
      <c r="L97" s="47">
        <v>102.41</v>
      </c>
    </row>
    <row r="98" spans="1:12" ht="15" customHeight="1" x14ac:dyDescent="0.25">
      <c r="K98" s="41" t="s">
        <v>1</v>
      </c>
      <c r="L98" s="47">
        <v>96.03</v>
      </c>
    </row>
    <row r="99" spans="1:12" ht="15" customHeight="1" x14ac:dyDescent="0.25">
      <c r="K99" s="43"/>
      <c r="L99" s="47" t="s">
        <v>7</v>
      </c>
    </row>
    <row r="100" spans="1:12" ht="15" customHeight="1" x14ac:dyDescent="0.25">
      <c r="A100" s="25"/>
      <c r="B100" s="24"/>
      <c r="K100" s="46" t="s">
        <v>6</v>
      </c>
      <c r="L100" s="47">
        <v>95.65</v>
      </c>
    </row>
    <row r="101" spans="1:12" x14ac:dyDescent="0.25">
      <c r="A101" s="25"/>
      <c r="B101" s="24"/>
      <c r="K101" s="46" t="s">
        <v>5</v>
      </c>
      <c r="L101" s="47">
        <v>96.59</v>
      </c>
    </row>
    <row r="102" spans="1:12" x14ac:dyDescent="0.25">
      <c r="A102" s="25"/>
      <c r="B102" s="24"/>
      <c r="K102" s="46" t="s">
        <v>44</v>
      </c>
      <c r="L102" s="47">
        <v>96.8</v>
      </c>
    </row>
    <row r="103" spans="1:12" x14ac:dyDescent="0.25">
      <c r="A103" s="25"/>
      <c r="B103" s="24"/>
      <c r="K103" s="50" t="s">
        <v>4</v>
      </c>
      <c r="L103" s="47">
        <v>94.77</v>
      </c>
    </row>
    <row r="104" spans="1:12" x14ac:dyDescent="0.25">
      <c r="A104" s="25"/>
      <c r="B104" s="24"/>
      <c r="K104" s="41" t="s">
        <v>3</v>
      </c>
      <c r="L104" s="47">
        <v>99.48</v>
      </c>
    </row>
    <row r="105" spans="1:12" x14ac:dyDescent="0.25">
      <c r="A105" s="25"/>
      <c r="B105" s="24"/>
      <c r="K105" s="41" t="s">
        <v>43</v>
      </c>
      <c r="L105" s="47">
        <v>98.6</v>
      </c>
    </row>
    <row r="106" spans="1:12" x14ac:dyDescent="0.25">
      <c r="A106" s="25"/>
      <c r="B106" s="24"/>
      <c r="K106" s="41" t="s">
        <v>2</v>
      </c>
      <c r="L106" s="47">
        <v>102</v>
      </c>
    </row>
    <row r="107" spans="1:12" x14ac:dyDescent="0.25">
      <c r="A107" s="25"/>
      <c r="B107" s="24"/>
      <c r="K107" s="41" t="s">
        <v>1</v>
      </c>
      <c r="L107" s="47">
        <v>96.42</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99.128100000000003</v>
      </c>
    </row>
    <row r="112" spans="1:12" x14ac:dyDescent="0.25">
      <c r="K112" s="74">
        <v>43918</v>
      </c>
      <c r="L112" s="47">
        <v>97.358699999999999</v>
      </c>
    </row>
    <row r="113" spans="11:12" x14ac:dyDescent="0.25">
      <c r="K113" s="74">
        <v>43925</v>
      </c>
      <c r="L113" s="47">
        <v>95.850999999999999</v>
      </c>
    </row>
    <row r="114" spans="11:12" x14ac:dyDescent="0.25">
      <c r="K114" s="74">
        <v>43932</v>
      </c>
      <c r="L114" s="47">
        <v>94.906199999999998</v>
      </c>
    </row>
    <row r="115" spans="11:12" x14ac:dyDescent="0.25">
      <c r="K115" s="74">
        <v>43939</v>
      </c>
      <c r="L115" s="47">
        <v>95.083600000000004</v>
      </c>
    </row>
    <row r="116" spans="11:12" x14ac:dyDescent="0.25">
      <c r="K116" s="74">
        <v>43946</v>
      </c>
      <c r="L116" s="47">
        <v>95.137100000000004</v>
      </c>
    </row>
    <row r="117" spans="11:12" x14ac:dyDescent="0.25">
      <c r="K117" s="74">
        <v>43953</v>
      </c>
      <c r="L117" s="47">
        <v>95.257099999999994</v>
      </c>
    </row>
    <row r="118" spans="11:12" x14ac:dyDescent="0.25">
      <c r="K118" s="74">
        <v>43960</v>
      </c>
      <c r="L118" s="47">
        <v>95.561000000000007</v>
      </c>
    </row>
    <row r="119" spans="11:12" x14ac:dyDescent="0.25">
      <c r="K119" s="74">
        <v>43967</v>
      </c>
      <c r="L119" s="47">
        <v>95.768799999999999</v>
      </c>
    </row>
    <row r="120" spans="11:12" x14ac:dyDescent="0.25">
      <c r="K120" s="74">
        <v>43974</v>
      </c>
      <c r="L120" s="47">
        <v>96.090900000000005</v>
      </c>
    </row>
    <row r="121" spans="11:12" x14ac:dyDescent="0.25">
      <c r="K121" s="74">
        <v>43981</v>
      </c>
      <c r="L121" s="47">
        <v>96.338300000000004</v>
      </c>
    </row>
    <row r="122" spans="11:12" x14ac:dyDescent="0.25">
      <c r="K122" s="74">
        <v>43988</v>
      </c>
      <c r="L122" s="47">
        <v>96.608199999999997</v>
      </c>
    </row>
    <row r="123" spans="11:12" x14ac:dyDescent="0.25">
      <c r="K123" s="74">
        <v>43995</v>
      </c>
      <c r="L123" s="47">
        <v>97.101299999999995</v>
      </c>
    </row>
    <row r="124" spans="11:12" x14ac:dyDescent="0.25">
      <c r="K124" s="74">
        <v>44002</v>
      </c>
      <c r="L124" s="47">
        <v>96.138400000000004</v>
      </c>
    </row>
    <row r="125" spans="11:12" x14ac:dyDescent="0.25">
      <c r="K125" s="74">
        <v>44009</v>
      </c>
      <c r="L125" s="47">
        <v>93.762699999999995</v>
      </c>
    </row>
    <row r="126" spans="11:12" x14ac:dyDescent="0.25">
      <c r="K126" s="74">
        <v>44016</v>
      </c>
      <c r="L126" s="47">
        <v>94.781700000000001</v>
      </c>
    </row>
    <row r="127" spans="11:12" x14ac:dyDescent="0.25">
      <c r="K127" s="74">
        <v>44023</v>
      </c>
      <c r="L127" s="47">
        <v>97.173400000000001</v>
      </c>
    </row>
    <row r="128" spans="11:12" x14ac:dyDescent="0.25">
      <c r="K128" s="74">
        <v>44030</v>
      </c>
      <c r="L128" s="47">
        <v>97.918300000000002</v>
      </c>
    </row>
    <row r="129" spans="1:12" x14ac:dyDescent="0.25">
      <c r="K129" s="74">
        <v>44037</v>
      </c>
      <c r="L129" s="47">
        <v>97.930700000000002</v>
      </c>
    </row>
    <row r="130" spans="1:12" x14ac:dyDescent="0.25">
      <c r="K130" s="74">
        <v>44044</v>
      </c>
      <c r="L130" s="47">
        <v>97.878299999999996</v>
      </c>
    </row>
    <row r="131" spans="1:12" x14ac:dyDescent="0.25">
      <c r="K131" s="74">
        <v>44051</v>
      </c>
      <c r="L131" s="47">
        <v>97.928899999999999</v>
      </c>
    </row>
    <row r="132" spans="1:12" x14ac:dyDescent="0.25">
      <c r="K132" s="74">
        <v>44058</v>
      </c>
      <c r="L132" s="47">
        <v>98.148700000000005</v>
      </c>
    </row>
    <row r="133" spans="1:12" x14ac:dyDescent="0.25">
      <c r="K133" s="74">
        <v>44065</v>
      </c>
      <c r="L133" s="47">
        <v>98.129099999999994</v>
      </c>
    </row>
    <row r="134" spans="1:12" x14ac:dyDescent="0.25">
      <c r="K134" s="74">
        <v>44072</v>
      </c>
      <c r="L134" s="47">
        <v>98.079599999999999</v>
      </c>
    </row>
    <row r="135" spans="1:12" x14ac:dyDescent="0.25">
      <c r="K135" s="74">
        <v>44079</v>
      </c>
      <c r="L135" s="47">
        <v>97.640799999999999</v>
      </c>
    </row>
    <row r="136" spans="1:12" x14ac:dyDescent="0.25">
      <c r="K136" s="74">
        <v>44086</v>
      </c>
      <c r="L136" s="47">
        <v>98.209199999999996</v>
      </c>
    </row>
    <row r="137" spans="1:12" x14ac:dyDescent="0.25">
      <c r="K137" s="74">
        <v>44093</v>
      </c>
      <c r="L137" s="47">
        <v>98.198099999999997</v>
      </c>
    </row>
    <row r="138" spans="1:12" x14ac:dyDescent="0.25">
      <c r="K138" s="74">
        <v>44100</v>
      </c>
      <c r="L138" s="47">
        <v>97.720200000000006</v>
      </c>
    </row>
    <row r="139" spans="1:12" x14ac:dyDescent="0.25">
      <c r="K139" s="74">
        <v>44107</v>
      </c>
      <c r="L139" s="47">
        <v>97.170900000000003</v>
      </c>
    </row>
    <row r="140" spans="1:12" x14ac:dyDescent="0.25">
      <c r="A140" s="25"/>
      <c r="B140" s="24"/>
      <c r="K140" s="74">
        <v>44114</v>
      </c>
      <c r="L140" s="47">
        <v>97.016099999999994</v>
      </c>
    </row>
    <row r="141" spans="1:12" x14ac:dyDescent="0.25">
      <c r="A141" s="25"/>
      <c r="B141" s="24"/>
      <c r="K141" s="74">
        <v>44121</v>
      </c>
      <c r="L141" s="47">
        <v>97.423299999999998</v>
      </c>
    </row>
    <row r="142" spans="1:12" x14ac:dyDescent="0.25">
      <c r="K142" s="74">
        <v>44128</v>
      </c>
      <c r="L142" s="47">
        <v>97.338499999999996</v>
      </c>
    </row>
    <row r="143" spans="1:12" x14ac:dyDescent="0.25">
      <c r="K143" s="74">
        <v>44135</v>
      </c>
      <c r="L143" s="47">
        <v>97.195300000000003</v>
      </c>
    </row>
    <row r="144" spans="1:12" x14ac:dyDescent="0.25">
      <c r="K144" s="74">
        <v>44142</v>
      </c>
      <c r="L144" s="47">
        <v>97.771600000000007</v>
      </c>
    </row>
    <row r="145" spans="11:12" x14ac:dyDescent="0.25">
      <c r="K145" s="74">
        <v>44149</v>
      </c>
      <c r="L145" s="47">
        <v>98.094999999999999</v>
      </c>
    </row>
    <row r="146" spans="11:12" x14ac:dyDescent="0.25">
      <c r="K146" s="74">
        <v>44156</v>
      </c>
      <c r="L146" s="47">
        <v>98.167299999999997</v>
      </c>
    </row>
    <row r="147" spans="11:12" x14ac:dyDescent="0.25">
      <c r="K147" s="74">
        <v>44163</v>
      </c>
      <c r="L147" s="47">
        <v>98.228499999999997</v>
      </c>
    </row>
    <row r="148" spans="11:12" x14ac:dyDescent="0.25">
      <c r="K148" s="74">
        <v>44170</v>
      </c>
      <c r="L148" s="47">
        <v>97.978700000000003</v>
      </c>
    </row>
    <row r="149" spans="11:12" x14ac:dyDescent="0.25">
      <c r="K149" s="74">
        <v>44177</v>
      </c>
      <c r="L149" s="47">
        <v>98.034899999999993</v>
      </c>
    </row>
    <row r="150" spans="11:12" x14ac:dyDescent="0.25">
      <c r="K150" s="74">
        <v>44184</v>
      </c>
      <c r="L150" s="47">
        <v>96.3977</v>
      </c>
    </row>
    <row r="151" spans="11:12" x14ac:dyDescent="0.25">
      <c r="K151" s="74">
        <v>44191</v>
      </c>
      <c r="L151" s="47">
        <v>91.374099999999999</v>
      </c>
    </row>
    <row r="152" spans="11:12" x14ac:dyDescent="0.25">
      <c r="K152" s="74">
        <v>44198</v>
      </c>
      <c r="L152" s="47">
        <v>88.905100000000004</v>
      </c>
    </row>
    <row r="153" spans="11:12" x14ac:dyDescent="0.25">
      <c r="K153" s="74">
        <v>44205</v>
      </c>
      <c r="L153" s="47">
        <v>92.356099999999998</v>
      </c>
    </row>
    <row r="154" spans="11:12" x14ac:dyDescent="0.25">
      <c r="K154" s="74">
        <v>44212</v>
      </c>
      <c r="L154" s="47">
        <v>95.2483</v>
      </c>
    </row>
    <row r="155" spans="11:12" x14ac:dyDescent="0.25">
      <c r="K155" s="74">
        <v>44219</v>
      </c>
      <c r="L155" s="47">
        <v>96.368799999999993</v>
      </c>
    </row>
    <row r="156" spans="11:12" x14ac:dyDescent="0.25">
      <c r="K156" s="74">
        <v>44226</v>
      </c>
      <c r="L156" s="47">
        <v>96.4559</v>
      </c>
    </row>
    <row r="157" spans="11:12" x14ac:dyDescent="0.25">
      <c r="K157" s="74">
        <v>44233</v>
      </c>
      <c r="L157" s="47">
        <v>96.310400000000001</v>
      </c>
    </row>
    <row r="158" spans="11:12" x14ac:dyDescent="0.25">
      <c r="K158" s="74">
        <v>44240</v>
      </c>
      <c r="L158" s="47">
        <v>96.771100000000004</v>
      </c>
    </row>
    <row r="159" spans="11:12" x14ac:dyDescent="0.25">
      <c r="K159" s="74">
        <v>44247</v>
      </c>
      <c r="L159" s="47">
        <v>96.757599999999996</v>
      </c>
    </row>
    <row r="160" spans="11:12" x14ac:dyDescent="0.25">
      <c r="K160" s="74">
        <v>44254</v>
      </c>
      <c r="L160" s="47">
        <v>97.280299999999997</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98.896299999999997</v>
      </c>
    </row>
    <row r="260" spans="11:12" x14ac:dyDescent="0.25">
      <c r="K260" s="74">
        <v>43918</v>
      </c>
      <c r="L260" s="47">
        <v>97.192599999999999</v>
      </c>
    </row>
    <row r="261" spans="11:12" x14ac:dyDescent="0.25">
      <c r="K261" s="74">
        <v>43925</v>
      </c>
      <c r="L261" s="47">
        <v>94.756200000000007</v>
      </c>
    </row>
    <row r="262" spans="11:12" x14ac:dyDescent="0.25">
      <c r="K262" s="74">
        <v>43932</v>
      </c>
      <c r="L262" s="47">
        <v>90.911199999999994</v>
      </c>
    </row>
    <row r="263" spans="11:12" x14ac:dyDescent="0.25">
      <c r="K263" s="74">
        <v>43939</v>
      </c>
      <c r="L263" s="47">
        <v>92.280100000000004</v>
      </c>
    </row>
    <row r="264" spans="11:12" x14ac:dyDescent="0.25">
      <c r="K264" s="74">
        <v>43946</v>
      </c>
      <c r="L264" s="47">
        <v>91.517600000000002</v>
      </c>
    </row>
    <row r="265" spans="11:12" x14ac:dyDescent="0.25">
      <c r="K265" s="74">
        <v>43953</v>
      </c>
      <c r="L265" s="47">
        <v>91.659300000000002</v>
      </c>
    </row>
    <row r="266" spans="11:12" x14ac:dyDescent="0.25">
      <c r="K266" s="74">
        <v>43960</v>
      </c>
      <c r="L266" s="47">
        <v>90.358000000000004</v>
      </c>
    </row>
    <row r="267" spans="11:12" x14ac:dyDescent="0.25">
      <c r="K267" s="74">
        <v>43967</v>
      </c>
      <c r="L267" s="47">
        <v>89.229100000000003</v>
      </c>
    </row>
    <row r="268" spans="11:12" x14ac:dyDescent="0.25">
      <c r="K268" s="74">
        <v>43974</v>
      </c>
      <c r="L268" s="47">
        <v>88.908100000000005</v>
      </c>
    </row>
    <row r="269" spans="11:12" x14ac:dyDescent="0.25">
      <c r="K269" s="74">
        <v>43981</v>
      </c>
      <c r="L269" s="47">
        <v>89.761200000000002</v>
      </c>
    </row>
    <row r="270" spans="11:12" x14ac:dyDescent="0.25">
      <c r="K270" s="74">
        <v>43988</v>
      </c>
      <c r="L270" s="47">
        <v>93.365799999999993</v>
      </c>
    </row>
    <row r="271" spans="11:12" x14ac:dyDescent="0.25">
      <c r="K271" s="74">
        <v>43995</v>
      </c>
      <c r="L271" s="47">
        <v>93.547899999999998</v>
      </c>
    </row>
    <row r="272" spans="11:12" x14ac:dyDescent="0.25">
      <c r="K272" s="74">
        <v>44002</v>
      </c>
      <c r="L272" s="47">
        <v>94.150700000000001</v>
      </c>
    </row>
    <row r="273" spans="11:12" x14ac:dyDescent="0.25">
      <c r="K273" s="74">
        <v>44009</v>
      </c>
      <c r="L273" s="47">
        <v>93.859099999999998</v>
      </c>
    </row>
    <row r="274" spans="11:12" x14ac:dyDescent="0.25">
      <c r="K274" s="74">
        <v>44016</v>
      </c>
      <c r="L274" s="47">
        <v>95.502899999999997</v>
      </c>
    </row>
    <row r="275" spans="11:12" x14ac:dyDescent="0.25">
      <c r="K275" s="74">
        <v>44023</v>
      </c>
      <c r="L275" s="47">
        <v>91.300600000000003</v>
      </c>
    </row>
    <row r="276" spans="11:12" x14ac:dyDescent="0.25">
      <c r="K276" s="74">
        <v>44030</v>
      </c>
      <c r="L276" s="47">
        <v>91.702399999999997</v>
      </c>
    </row>
    <row r="277" spans="11:12" x14ac:dyDescent="0.25">
      <c r="K277" s="74">
        <v>44037</v>
      </c>
      <c r="L277" s="47">
        <v>91.388300000000001</v>
      </c>
    </row>
    <row r="278" spans="11:12" x14ac:dyDescent="0.25">
      <c r="K278" s="74">
        <v>44044</v>
      </c>
      <c r="L278" s="47">
        <v>91.954599999999999</v>
      </c>
    </row>
    <row r="279" spans="11:12" x14ac:dyDescent="0.25">
      <c r="K279" s="74">
        <v>44051</v>
      </c>
      <c r="L279" s="47">
        <v>91.863299999999995</v>
      </c>
    </row>
    <row r="280" spans="11:12" x14ac:dyDescent="0.25">
      <c r="K280" s="74">
        <v>44058</v>
      </c>
      <c r="L280" s="47">
        <v>91.939400000000006</v>
      </c>
    </row>
    <row r="281" spans="11:12" x14ac:dyDescent="0.25">
      <c r="K281" s="74">
        <v>44065</v>
      </c>
      <c r="L281" s="47">
        <v>91.881299999999996</v>
      </c>
    </row>
    <row r="282" spans="11:12" x14ac:dyDescent="0.25">
      <c r="K282" s="74">
        <v>44072</v>
      </c>
      <c r="L282" s="47">
        <v>92.201400000000007</v>
      </c>
    </row>
    <row r="283" spans="11:12" x14ac:dyDescent="0.25">
      <c r="K283" s="74">
        <v>44079</v>
      </c>
      <c r="L283" s="47">
        <v>94.372100000000003</v>
      </c>
    </row>
    <row r="284" spans="11:12" x14ac:dyDescent="0.25">
      <c r="K284" s="74">
        <v>44086</v>
      </c>
      <c r="L284" s="47">
        <v>95.099000000000004</v>
      </c>
    </row>
    <row r="285" spans="11:12" x14ac:dyDescent="0.25">
      <c r="K285" s="74">
        <v>44093</v>
      </c>
      <c r="L285" s="47">
        <v>95.1648</v>
      </c>
    </row>
    <row r="286" spans="11:12" x14ac:dyDescent="0.25">
      <c r="K286" s="74">
        <v>44100</v>
      </c>
      <c r="L286" s="47">
        <v>95.241500000000002</v>
      </c>
    </row>
    <row r="287" spans="11:12" x14ac:dyDescent="0.25">
      <c r="K287" s="74">
        <v>44107</v>
      </c>
      <c r="L287" s="47">
        <v>93.390100000000004</v>
      </c>
    </row>
    <row r="288" spans="11:12" x14ac:dyDescent="0.25">
      <c r="K288" s="74">
        <v>44114</v>
      </c>
      <c r="L288" s="47">
        <v>91.588700000000003</v>
      </c>
    </row>
    <row r="289" spans="11:12" x14ac:dyDescent="0.25">
      <c r="K289" s="74">
        <v>44121</v>
      </c>
      <c r="L289" s="47">
        <v>92.250900000000001</v>
      </c>
    </row>
    <row r="290" spans="11:12" x14ac:dyDescent="0.25">
      <c r="K290" s="74">
        <v>44128</v>
      </c>
      <c r="L290" s="47">
        <v>91.694400000000002</v>
      </c>
    </row>
    <row r="291" spans="11:12" x14ac:dyDescent="0.25">
      <c r="K291" s="74">
        <v>44135</v>
      </c>
      <c r="L291" s="47">
        <v>91.219300000000004</v>
      </c>
    </row>
    <row r="292" spans="11:12" x14ac:dyDescent="0.25">
      <c r="K292" s="74">
        <v>44142</v>
      </c>
      <c r="L292" s="47">
        <v>94.875399999999999</v>
      </c>
    </row>
    <row r="293" spans="11:12" x14ac:dyDescent="0.25">
      <c r="K293" s="74">
        <v>44149</v>
      </c>
      <c r="L293" s="47">
        <v>95.0501</v>
      </c>
    </row>
    <row r="294" spans="11:12" x14ac:dyDescent="0.25">
      <c r="K294" s="74">
        <v>44156</v>
      </c>
      <c r="L294" s="47">
        <v>95.107699999999994</v>
      </c>
    </row>
    <row r="295" spans="11:12" x14ac:dyDescent="0.25">
      <c r="K295" s="74">
        <v>44163</v>
      </c>
      <c r="L295" s="47">
        <v>95.635400000000004</v>
      </c>
    </row>
    <row r="296" spans="11:12" x14ac:dyDescent="0.25">
      <c r="K296" s="74">
        <v>44170</v>
      </c>
      <c r="L296" s="47">
        <v>97.165199999999999</v>
      </c>
    </row>
    <row r="297" spans="11:12" x14ac:dyDescent="0.25">
      <c r="K297" s="74">
        <v>44177</v>
      </c>
      <c r="L297" s="47">
        <v>98.715199999999996</v>
      </c>
    </row>
    <row r="298" spans="11:12" x14ac:dyDescent="0.25">
      <c r="K298" s="74">
        <v>44184</v>
      </c>
      <c r="L298" s="47">
        <v>100.1399</v>
      </c>
    </row>
    <row r="299" spans="11:12" x14ac:dyDescent="0.25">
      <c r="K299" s="74">
        <v>44191</v>
      </c>
      <c r="L299" s="47">
        <v>91.132199999999997</v>
      </c>
    </row>
    <row r="300" spans="11:12" x14ac:dyDescent="0.25">
      <c r="K300" s="74">
        <v>44198</v>
      </c>
      <c r="L300" s="47">
        <v>85.716899999999995</v>
      </c>
    </row>
    <row r="301" spans="11:12" x14ac:dyDescent="0.25">
      <c r="K301" s="74">
        <v>44205</v>
      </c>
      <c r="L301" s="47">
        <v>88.850200000000001</v>
      </c>
    </row>
    <row r="302" spans="11:12" x14ac:dyDescent="0.25">
      <c r="K302" s="74">
        <v>44212</v>
      </c>
      <c r="L302" s="47">
        <v>92.002399999999994</v>
      </c>
    </row>
    <row r="303" spans="11:12" x14ac:dyDescent="0.25">
      <c r="K303" s="74">
        <v>44219</v>
      </c>
      <c r="L303" s="47">
        <v>92.599100000000007</v>
      </c>
    </row>
    <row r="304" spans="11:12" x14ac:dyDescent="0.25">
      <c r="K304" s="74">
        <v>44226</v>
      </c>
      <c r="L304" s="47">
        <v>92.497200000000007</v>
      </c>
    </row>
    <row r="305" spans="11:12" x14ac:dyDescent="0.25">
      <c r="K305" s="74">
        <v>44233</v>
      </c>
      <c r="L305" s="47">
        <v>96.980199999999996</v>
      </c>
    </row>
    <row r="306" spans="11:12" x14ac:dyDescent="0.25">
      <c r="K306" s="74">
        <v>44240</v>
      </c>
      <c r="L306" s="47">
        <v>97.994200000000006</v>
      </c>
    </row>
    <row r="307" spans="11:12" x14ac:dyDescent="0.25">
      <c r="K307" s="74">
        <v>44247</v>
      </c>
      <c r="L307" s="47">
        <v>97.630399999999995</v>
      </c>
    </row>
    <row r="308" spans="11:12" x14ac:dyDescent="0.25">
      <c r="K308" s="74">
        <v>44254</v>
      </c>
      <c r="L308" s="47">
        <v>98.472999999999999</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11F4-A2DE-4E23-BAC9-60106C851CE1}">
  <sheetPr codeName="Sheet7">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22</v>
      </c>
    </row>
    <row r="2" spans="1:12" ht="19.5" customHeight="1" x14ac:dyDescent="0.3">
      <c r="A2" s="7" t="str">
        <f>"Weekly Payroll Jobs and Wages in Australia - " &amp;$L$1</f>
        <v>Weekly Payroll Jobs and Wages in Australia - Electricity, gas, water and waste services</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Electricity, gas, water and waste services</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2.0804896313896704E-2</v>
      </c>
      <c r="C11" s="32">
        <v>1.1407372123699355E-2</v>
      </c>
      <c r="D11" s="32">
        <v>7.7150262850467222E-3</v>
      </c>
      <c r="E11" s="32">
        <v>-5.2907157061277132E-4</v>
      </c>
      <c r="F11" s="32">
        <v>4.0901083327706589E-2</v>
      </c>
      <c r="G11" s="32">
        <v>4.8867855513464731E-2</v>
      </c>
      <c r="H11" s="32">
        <v>1.8433484259057886E-2</v>
      </c>
      <c r="I11" s="68">
        <v>4.6577775986789138E-3</v>
      </c>
      <c r="J11" s="46"/>
      <c r="K11" s="46"/>
      <c r="L11" s="47"/>
    </row>
    <row r="12" spans="1:12" x14ac:dyDescent="0.25">
      <c r="A12" s="69" t="s">
        <v>6</v>
      </c>
      <c r="B12" s="32">
        <v>5.3069279018958415E-2</v>
      </c>
      <c r="C12" s="32">
        <v>0</v>
      </c>
      <c r="D12" s="32">
        <v>0</v>
      </c>
      <c r="E12" s="32">
        <v>0</v>
      </c>
      <c r="F12" s="32">
        <v>3.1978050735982588E-2</v>
      </c>
      <c r="G12" s="32">
        <v>0</v>
      </c>
      <c r="H12" s="32">
        <v>0</v>
      </c>
      <c r="I12" s="68">
        <v>0</v>
      </c>
      <c r="J12" s="46"/>
      <c r="K12" s="46"/>
      <c r="L12" s="47"/>
    </row>
    <row r="13" spans="1:12" ht="15" customHeight="1" x14ac:dyDescent="0.25">
      <c r="A13" s="69" t="s">
        <v>5</v>
      </c>
      <c r="B13" s="32">
        <v>7.1753895325610273E-3</v>
      </c>
      <c r="C13" s="32">
        <v>1.5622619396425508E-2</v>
      </c>
      <c r="D13" s="32">
        <v>1.7784628936357683E-2</v>
      </c>
      <c r="E13" s="32">
        <v>-7.033784030030299E-3</v>
      </c>
      <c r="F13" s="32">
        <v>4.7067309235685251E-2</v>
      </c>
      <c r="G13" s="32">
        <v>4.9396007296045097E-2</v>
      </c>
      <c r="H13" s="32">
        <v>2.1404973715851705E-2</v>
      </c>
      <c r="I13" s="68">
        <v>-1.3991364220988012E-2</v>
      </c>
      <c r="J13" s="46"/>
      <c r="K13" s="46"/>
      <c r="L13" s="47"/>
    </row>
    <row r="14" spans="1:12" ht="15" customHeight="1" x14ac:dyDescent="0.25">
      <c r="A14" s="69" t="s">
        <v>44</v>
      </c>
      <c r="B14" s="32">
        <v>-5.6608116293155319E-3</v>
      </c>
      <c r="C14" s="32">
        <v>1.6252321406462933E-2</v>
      </c>
      <c r="D14" s="32">
        <v>7.5617839607202697E-3</v>
      </c>
      <c r="E14" s="32">
        <v>3.6548807030511998E-3</v>
      </c>
      <c r="F14" s="32">
        <v>9.0399313875961562E-2</v>
      </c>
      <c r="G14" s="32">
        <v>0.1125561326673421</v>
      </c>
      <c r="H14" s="32">
        <v>6.5619337806737787E-2</v>
      </c>
      <c r="I14" s="68">
        <v>1.2586522245217724E-2</v>
      </c>
      <c r="J14" s="46"/>
      <c r="K14" s="46"/>
      <c r="L14" s="47"/>
    </row>
    <row r="15" spans="1:12" ht="15" customHeight="1" x14ac:dyDescent="0.25">
      <c r="A15" s="69" t="s">
        <v>4</v>
      </c>
      <c r="B15" s="32">
        <v>5.2768889982770517E-3</v>
      </c>
      <c r="C15" s="32">
        <v>1.3886061809606609E-2</v>
      </c>
      <c r="D15" s="32">
        <v>6.3915239620548903E-3</v>
      </c>
      <c r="E15" s="32">
        <v>-2.4633575563492993E-4</v>
      </c>
      <c r="F15" s="32">
        <v>-1.5470270998791946E-2</v>
      </c>
      <c r="G15" s="32">
        <v>5.3849013232790677E-2</v>
      </c>
      <c r="H15" s="32">
        <v>-7.6615836260585102E-4</v>
      </c>
      <c r="I15" s="68">
        <v>1.4752879484691617E-2</v>
      </c>
      <c r="J15" s="46"/>
      <c r="K15" s="64"/>
      <c r="L15" s="47"/>
    </row>
    <row r="16" spans="1:12" ht="15" customHeight="1" x14ac:dyDescent="0.25">
      <c r="A16" s="69" t="s">
        <v>3</v>
      </c>
      <c r="B16" s="32">
        <v>4.7610977221488104E-2</v>
      </c>
      <c r="C16" s="32">
        <v>1.747357293868923E-2</v>
      </c>
      <c r="D16" s="32">
        <v>7.9602064477521939E-3</v>
      </c>
      <c r="E16" s="32">
        <v>3.2267747260994462E-3</v>
      </c>
      <c r="F16" s="32">
        <v>1.9100829947627629E-2</v>
      </c>
      <c r="G16" s="32">
        <v>5.1570359488644968E-2</v>
      </c>
      <c r="H16" s="32">
        <v>-1.0334240272128592E-2</v>
      </c>
      <c r="I16" s="68">
        <v>3.8006161100019309E-2</v>
      </c>
      <c r="J16" s="46"/>
      <c r="K16" s="46"/>
      <c r="L16" s="47"/>
    </row>
    <row r="17" spans="1:12" ht="15" customHeight="1" x14ac:dyDescent="0.25">
      <c r="A17" s="69" t="s">
        <v>43</v>
      </c>
      <c r="B17" s="32">
        <v>2.7404559915164439E-2</v>
      </c>
      <c r="C17" s="32">
        <v>1.2110211543483906E-2</v>
      </c>
      <c r="D17" s="32">
        <v>2.423693740299937E-3</v>
      </c>
      <c r="E17" s="32">
        <v>-2.5799793601650745E-3</v>
      </c>
      <c r="F17" s="32">
        <v>-1.3519568764924328E-2</v>
      </c>
      <c r="G17" s="32">
        <v>3.6922073470838646E-2</v>
      </c>
      <c r="H17" s="32">
        <v>-1.8826399401339344E-3</v>
      </c>
      <c r="I17" s="68">
        <v>-1.1089007684262575E-2</v>
      </c>
      <c r="J17" s="46"/>
      <c r="K17" s="46"/>
      <c r="L17" s="47"/>
    </row>
    <row r="18" spans="1:12" ht="15" customHeight="1" x14ac:dyDescent="0.25">
      <c r="A18" s="69" t="s">
        <v>2</v>
      </c>
      <c r="B18" s="32">
        <v>-2.6579476861167128E-2</v>
      </c>
      <c r="C18" s="32">
        <v>7.1963913948644986E-3</v>
      </c>
      <c r="D18" s="32">
        <v>1.6356107660455699E-3</v>
      </c>
      <c r="E18" s="32">
        <v>3.4626038781162549E-3</v>
      </c>
      <c r="F18" s="32">
        <v>-2.1997918401125305E-2</v>
      </c>
      <c r="G18" s="32">
        <v>1.9874643295560768E-2</v>
      </c>
      <c r="H18" s="32">
        <v>-8.2584559083309639E-3</v>
      </c>
      <c r="I18" s="68">
        <v>-9.6792891771274592E-3</v>
      </c>
      <c r="J18" s="46"/>
      <c r="K18" s="46"/>
      <c r="L18" s="47"/>
    </row>
    <row r="19" spans="1:12" x14ac:dyDescent="0.25">
      <c r="A19" s="70" t="s">
        <v>1</v>
      </c>
      <c r="B19" s="32">
        <v>-2.5983805668016169E-2</v>
      </c>
      <c r="C19" s="32">
        <v>2.1146010186757325E-2</v>
      </c>
      <c r="D19" s="32">
        <v>4.937343358396129E-3</v>
      </c>
      <c r="E19" s="32">
        <v>8.4245998315080062E-3</v>
      </c>
      <c r="F19" s="32">
        <v>-9.0314904751860325E-3</v>
      </c>
      <c r="G19" s="32">
        <v>-5.6339507934866084E-4</v>
      </c>
      <c r="H19" s="32">
        <v>-7.2120709151264339E-3</v>
      </c>
      <c r="I19" s="68">
        <v>-8.5566178271878623E-4</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1.4841050143465706E-2</v>
      </c>
      <c r="C21" s="32">
        <v>1.0294831947048388E-2</v>
      </c>
      <c r="D21" s="32">
        <v>7.8724579462716715E-3</v>
      </c>
      <c r="E21" s="32">
        <v>8.7881184638316512E-5</v>
      </c>
      <c r="F21" s="32">
        <v>3.1128159515921405E-2</v>
      </c>
      <c r="G21" s="32">
        <v>5.0653245782448009E-2</v>
      </c>
      <c r="H21" s="32">
        <v>1.9588362099248524E-2</v>
      </c>
      <c r="I21" s="68">
        <v>5.5524162562103907E-3</v>
      </c>
      <c r="J21" s="46"/>
      <c r="K21" s="46"/>
      <c r="L21" s="46"/>
    </row>
    <row r="22" spans="1:12" x14ac:dyDescent="0.25">
      <c r="A22" s="69" t="s">
        <v>13</v>
      </c>
      <c r="B22" s="32">
        <v>2.4335017740027887E-2</v>
      </c>
      <c r="C22" s="32">
        <v>1.3367133486970495E-2</v>
      </c>
      <c r="D22" s="32">
        <v>7.2603608683394771E-3</v>
      </c>
      <c r="E22" s="32">
        <v>-2.3906623540992378E-3</v>
      </c>
      <c r="F22" s="32">
        <v>6.5154353662913778E-2</v>
      </c>
      <c r="G22" s="32">
        <v>4.2279405363343292E-2</v>
      </c>
      <c r="H22" s="32">
        <v>1.4850252406107822E-2</v>
      </c>
      <c r="I22" s="68">
        <v>2.3132746997640563E-3</v>
      </c>
      <c r="J22" s="46"/>
      <c r="K22" s="52" t="s">
        <v>12</v>
      </c>
      <c r="L22" s="46" t="s">
        <v>60</v>
      </c>
    </row>
    <row r="23" spans="1:12" x14ac:dyDescent="0.25">
      <c r="A23" s="70" t="s">
        <v>69</v>
      </c>
      <c r="B23" s="32">
        <v>-8.9325095057034232E-2</v>
      </c>
      <c r="C23" s="32">
        <v>6.329633740288565E-2</v>
      </c>
      <c r="D23" s="32">
        <v>5.2780692549843078E-3</v>
      </c>
      <c r="E23" s="32">
        <v>1.7075773745997891E-2</v>
      </c>
      <c r="F23" s="32">
        <v>-6.2341197950496197E-3</v>
      </c>
      <c r="G23" s="32">
        <v>0.15191885731587718</v>
      </c>
      <c r="H23" s="32">
        <v>4.9720820479101979E-2</v>
      </c>
      <c r="I23" s="68">
        <v>9.2621728578929918E-3</v>
      </c>
      <c r="J23" s="46"/>
      <c r="K23" s="49"/>
      <c r="L23" s="46" t="s">
        <v>9</v>
      </c>
    </row>
    <row r="24" spans="1:12" x14ac:dyDescent="0.25">
      <c r="A24" s="69" t="s">
        <v>46</v>
      </c>
      <c r="B24" s="32">
        <v>-4.8697578052439905E-2</v>
      </c>
      <c r="C24" s="32">
        <v>1.0348281356703737E-2</v>
      </c>
      <c r="D24" s="32">
        <v>4.4794809897403809E-3</v>
      </c>
      <c r="E24" s="32">
        <v>2.116722104626545E-3</v>
      </c>
      <c r="F24" s="32">
        <v>-3.8851260119290743E-2</v>
      </c>
      <c r="G24" s="32">
        <v>3.6606119950387095E-2</v>
      </c>
      <c r="H24" s="32">
        <v>4.7625024132031957E-3</v>
      </c>
      <c r="I24" s="68">
        <v>4.6305568744744452E-3</v>
      </c>
      <c r="J24" s="46"/>
      <c r="K24" s="46" t="s">
        <v>69</v>
      </c>
      <c r="L24" s="47">
        <v>85.65</v>
      </c>
    </row>
    <row r="25" spans="1:12" x14ac:dyDescent="0.25">
      <c r="A25" s="69" t="s">
        <v>47</v>
      </c>
      <c r="B25" s="32">
        <v>1.1900380279777245E-2</v>
      </c>
      <c r="C25" s="32">
        <v>1.2553596303468861E-2</v>
      </c>
      <c r="D25" s="32">
        <v>8.5786321026093404E-3</v>
      </c>
      <c r="E25" s="32">
        <v>-5.4118044985629332E-4</v>
      </c>
      <c r="F25" s="32">
        <v>3.9630943011808473E-2</v>
      </c>
      <c r="G25" s="32">
        <v>4.6952155469967671E-2</v>
      </c>
      <c r="H25" s="32">
        <v>1.7826612555841281E-2</v>
      </c>
      <c r="I25" s="68">
        <v>7.148473708530112E-3</v>
      </c>
      <c r="J25" s="46"/>
      <c r="K25" s="46" t="s">
        <v>46</v>
      </c>
      <c r="L25" s="47">
        <v>94.16</v>
      </c>
    </row>
    <row r="26" spans="1:12" x14ac:dyDescent="0.25">
      <c r="A26" s="69" t="s">
        <v>48</v>
      </c>
      <c r="B26" s="32">
        <v>3.9782852732757945E-2</v>
      </c>
      <c r="C26" s="32">
        <v>1.1364179206333036E-2</v>
      </c>
      <c r="D26" s="32">
        <v>8.0963880008162459E-3</v>
      </c>
      <c r="E26" s="32">
        <v>-6.7976344232212327E-4</v>
      </c>
      <c r="F26" s="32">
        <v>4.4946240077129884E-2</v>
      </c>
      <c r="G26" s="32">
        <v>5.0232886963671231E-2</v>
      </c>
      <c r="H26" s="32">
        <v>1.7678591512971797E-2</v>
      </c>
      <c r="I26" s="68">
        <v>3.324379886866069E-3</v>
      </c>
      <c r="J26" s="46"/>
      <c r="K26" s="46" t="s">
        <v>47</v>
      </c>
      <c r="L26" s="47">
        <v>99.94</v>
      </c>
    </row>
    <row r="27" spans="1:12" ht="17.25" customHeight="1" x14ac:dyDescent="0.25">
      <c r="A27" s="69" t="s">
        <v>49</v>
      </c>
      <c r="B27" s="32">
        <v>4.081078855260456E-2</v>
      </c>
      <c r="C27" s="32">
        <v>1.217723850712793E-2</v>
      </c>
      <c r="D27" s="32">
        <v>8.7839240102172145E-3</v>
      </c>
      <c r="E27" s="32">
        <v>-2.3940627244434243E-4</v>
      </c>
      <c r="F27" s="32">
        <v>5.4809963087239177E-2</v>
      </c>
      <c r="G27" s="32">
        <v>5.8117760397554674E-2</v>
      </c>
      <c r="H27" s="32">
        <v>2.372785631365848E-2</v>
      </c>
      <c r="I27" s="68">
        <v>6.3822445326742194E-3</v>
      </c>
      <c r="J27" s="59"/>
      <c r="K27" s="50" t="s">
        <v>48</v>
      </c>
      <c r="L27" s="47">
        <v>102.81</v>
      </c>
    </row>
    <row r="28" spans="1:12" x14ac:dyDescent="0.25">
      <c r="A28" s="69" t="s">
        <v>50</v>
      </c>
      <c r="B28" s="32">
        <v>8.6332270553404644E-2</v>
      </c>
      <c r="C28" s="32">
        <v>1.6642156862745061E-2</v>
      </c>
      <c r="D28" s="32">
        <v>9.4349804253517355E-3</v>
      </c>
      <c r="E28" s="32">
        <v>-2.1157304559393797E-4</v>
      </c>
      <c r="F28" s="32">
        <v>0.1071393623564918</v>
      </c>
      <c r="G28" s="32">
        <v>5.5146065725755644E-2</v>
      </c>
      <c r="H28" s="32">
        <v>2.318993364019506E-2</v>
      </c>
      <c r="I28" s="68">
        <v>7.8967514305976483E-3</v>
      </c>
      <c r="J28" s="54"/>
      <c r="K28" s="41" t="s">
        <v>49</v>
      </c>
      <c r="L28" s="47">
        <v>102.83</v>
      </c>
    </row>
    <row r="29" spans="1:12" ht="15.75" thickBot="1" x14ac:dyDescent="0.3">
      <c r="A29" s="71" t="s">
        <v>51</v>
      </c>
      <c r="B29" s="72">
        <v>0.14358695652173914</v>
      </c>
      <c r="C29" s="72">
        <v>2.4772727272727169E-2</v>
      </c>
      <c r="D29" s="72">
        <v>1.3258426966292092E-2</v>
      </c>
      <c r="E29" s="72">
        <v>1.607717041800738E-3</v>
      </c>
      <c r="F29" s="72">
        <v>0.1130187056159575</v>
      </c>
      <c r="G29" s="72">
        <v>-4.9483408633901216E-2</v>
      </c>
      <c r="H29" s="72">
        <v>4.9619666718322852E-2</v>
      </c>
      <c r="I29" s="73">
        <v>-4.2963611023516535E-4</v>
      </c>
      <c r="J29" s="54"/>
      <c r="K29" s="41" t="s">
        <v>50</v>
      </c>
      <c r="L29" s="47">
        <v>106.85</v>
      </c>
    </row>
    <row r="30" spans="1:12" x14ac:dyDescent="0.25">
      <c r="A30" s="31" t="s">
        <v>45</v>
      </c>
      <c r="B30" s="29"/>
      <c r="C30" s="29"/>
      <c r="D30" s="29"/>
      <c r="E30" s="29"/>
      <c r="F30" s="29"/>
      <c r="G30" s="29"/>
      <c r="H30" s="29"/>
      <c r="I30" s="29"/>
      <c r="J30" s="54"/>
      <c r="K30" s="41" t="s">
        <v>51</v>
      </c>
      <c r="L30" s="47">
        <v>111.59</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Electricity, gas, water and waste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90.59</v>
      </c>
    </row>
    <row r="34" spans="1:12" x14ac:dyDescent="0.25">
      <c r="F34" s="23"/>
      <c r="G34" s="23"/>
      <c r="H34" s="23"/>
      <c r="I34" s="23"/>
      <c r="K34" s="46" t="s">
        <v>46</v>
      </c>
      <c r="L34" s="47">
        <v>94.71</v>
      </c>
    </row>
    <row r="35" spans="1:12" x14ac:dyDescent="0.25">
      <c r="B35" s="23"/>
      <c r="C35" s="23"/>
      <c r="D35" s="23"/>
      <c r="E35" s="23"/>
      <c r="F35" s="23"/>
      <c r="G35" s="23"/>
      <c r="H35" s="23"/>
      <c r="I35" s="23"/>
      <c r="K35" s="46" t="s">
        <v>47</v>
      </c>
      <c r="L35" s="47">
        <v>100.33</v>
      </c>
    </row>
    <row r="36" spans="1:12" x14ac:dyDescent="0.25">
      <c r="A36" s="23"/>
      <c r="B36" s="23"/>
      <c r="C36" s="23"/>
      <c r="D36" s="23"/>
      <c r="E36" s="23"/>
      <c r="F36" s="23"/>
      <c r="G36" s="23"/>
      <c r="H36" s="23"/>
      <c r="I36" s="23"/>
      <c r="K36" s="50" t="s">
        <v>48</v>
      </c>
      <c r="L36" s="47">
        <v>103.14</v>
      </c>
    </row>
    <row r="37" spans="1:12" x14ac:dyDescent="0.25">
      <c r="A37" s="23"/>
      <c r="B37" s="23"/>
      <c r="C37" s="23"/>
      <c r="D37" s="23"/>
      <c r="E37" s="23"/>
      <c r="F37" s="23"/>
      <c r="G37" s="23"/>
      <c r="H37" s="23"/>
      <c r="I37" s="23"/>
      <c r="K37" s="41" t="s">
        <v>49</v>
      </c>
      <c r="L37" s="47">
        <v>103.17</v>
      </c>
    </row>
    <row r="38" spans="1:12" x14ac:dyDescent="0.25">
      <c r="A38" s="23"/>
      <c r="B38" s="23"/>
      <c r="C38" s="23"/>
      <c r="D38" s="23"/>
      <c r="E38" s="23"/>
      <c r="F38" s="23"/>
      <c r="G38" s="23"/>
      <c r="H38" s="23"/>
      <c r="I38" s="23"/>
      <c r="K38" s="41" t="s">
        <v>50</v>
      </c>
      <c r="L38" s="47">
        <v>107.62</v>
      </c>
    </row>
    <row r="39" spans="1:12" x14ac:dyDescent="0.25">
      <c r="A39" s="23"/>
      <c r="B39" s="23"/>
      <c r="C39" s="23"/>
      <c r="D39" s="23"/>
      <c r="E39" s="23"/>
      <c r="F39" s="23"/>
      <c r="G39" s="23"/>
      <c r="H39" s="23"/>
      <c r="I39" s="23"/>
      <c r="K39" s="41" t="s">
        <v>51</v>
      </c>
      <c r="L39" s="47">
        <v>112.86</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91.07</v>
      </c>
    </row>
    <row r="43" spans="1:12" x14ac:dyDescent="0.25">
      <c r="K43" s="46" t="s">
        <v>46</v>
      </c>
      <c r="L43" s="47">
        <v>95.13</v>
      </c>
    </row>
    <row r="44" spans="1:12" x14ac:dyDescent="0.25">
      <c r="B44" s="29"/>
      <c r="C44" s="29"/>
      <c r="D44" s="29"/>
      <c r="E44" s="29"/>
      <c r="F44" s="29"/>
      <c r="G44" s="29"/>
      <c r="H44" s="29"/>
      <c r="I44" s="29"/>
      <c r="J44" s="54"/>
      <c r="K44" s="46" t="s">
        <v>47</v>
      </c>
      <c r="L44" s="47">
        <v>101.19</v>
      </c>
    </row>
    <row r="45" spans="1:12" ht="15.4" customHeight="1" x14ac:dyDescent="0.25">
      <c r="A45" s="26" t="str">
        <f>"Indexed number of payroll jobs in "&amp;$L$1&amp;" each week by age group"</f>
        <v>Indexed number of payroll jobs in Electricity, gas, water and waste services each week by age group</v>
      </c>
      <c r="B45" s="29"/>
      <c r="C45" s="29"/>
      <c r="D45" s="29"/>
      <c r="E45" s="29"/>
      <c r="F45" s="29"/>
      <c r="G45" s="29"/>
      <c r="H45" s="29"/>
      <c r="I45" s="29"/>
      <c r="J45" s="54"/>
      <c r="K45" s="50" t="s">
        <v>48</v>
      </c>
      <c r="L45" s="47">
        <v>103.98</v>
      </c>
    </row>
    <row r="46" spans="1:12" ht="15.4" customHeight="1" x14ac:dyDescent="0.25">
      <c r="B46" s="29"/>
      <c r="C46" s="29"/>
      <c r="D46" s="29"/>
      <c r="E46" s="29"/>
      <c r="F46" s="29"/>
      <c r="G46" s="29"/>
      <c r="H46" s="29"/>
      <c r="I46" s="29"/>
      <c r="J46" s="54"/>
      <c r="K46" s="41" t="s">
        <v>49</v>
      </c>
      <c r="L46" s="47">
        <v>104.08</v>
      </c>
    </row>
    <row r="47" spans="1:12" ht="15.4" customHeight="1" x14ac:dyDescent="0.25">
      <c r="B47" s="29"/>
      <c r="C47" s="29"/>
      <c r="D47" s="29"/>
      <c r="E47" s="29"/>
      <c r="F47" s="29"/>
      <c r="G47" s="29"/>
      <c r="H47" s="29"/>
      <c r="I47" s="29"/>
      <c r="J47" s="54"/>
      <c r="K47" s="41" t="s">
        <v>50</v>
      </c>
      <c r="L47" s="47">
        <v>108.63</v>
      </c>
    </row>
    <row r="48" spans="1:12" ht="15.4" customHeight="1" x14ac:dyDescent="0.25">
      <c r="B48" s="29"/>
      <c r="C48" s="29"/>
      <c r="D48" s="29"/>
      <c r="E48" s="29"/>
      <c r="F48" s="29"/>
      <c r="G48" s="29"/>
      <c r="H48" s="29"/>
      <c r="I48" s="29"/>
      <c r="J48" s="54"/>
      <c r="K48" s="41" t="s">
        <v>51</v>
      </c>
      <c r="L48" s="47">
        <v>114.36</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105.16</v>
      </c>
    </row>
    <row r="54" spans="1:12" ht="15.4" customHeight="1" x14ac:dyDescent="0.25">
      <c r="B54" s="28"/>
      <c r="C54" s="28"/>
      <c r="D54" s="28"/>
      <c r="E54" s="28"/>
      <c r="F54" s="28"/>
      <c r="G54" s="28"/>
      <c r="H54" s="28"/>
      <c r="I54" s="28"/>
      <c r="J54" s="54"/>
      <c r="K54" s="46" t="s">
        <v>5</v>
      </c>
      <c r="L54" s="47">
        <v>98.64</v>
      </c>
    </row>
    <row r="55" spans="1:12" ht="15.4" customHeight="1" x14ac:dyDescent="0.25">
      <c r="B55" s="4"/>
      <c r="C55" s="4"/>
      <c r="D55" s="5"/>
      <c r="E55" s="2"/>
      <c r="F55" s="28"/>
      <c r="G55" s="28"/>
      <c r="H55" s="28"/>
      <c r="I55" s="28"/>
      <c r="J55" s="54"/>
      <c r="K55" s="46" t="s">
        <v>44</v>
      </c>
      <c r="L55" s="47">
        <v>97.54</v>
      </c>
    </row>
    <row r="56" spans="1:12" ht="15.4" customHeight="1" x14ac:dyDescent="0.25">
      <c r="B56" s="4"/>
      <c r="C56" s="4"/>
      <c r="D56" s="5"/>
      <c r="E56" s="2"/>
      <c r="F56" s="28"/>
      <c r="G56" s="28"/>
      <c r="H56" s="28"/>
      <c r="I56" s="28"/>
      <c r="J56" s="54"/>
      <c r="K56" s="50" t="s">
        <v>4</v>
      </c>
      <c r="L56" s="47">
        <v>98.74</v>
      </c>
    </row>
    <row r="57" spans="1:12" ht="15.4" customHeight="1" x14ac:dyDescent="0.25">
      <c r="A57" s="4"/>
      <c r="B57" s="4"/>
      <c r="C57" s="4"/>
      <c r="D57" s="5"/>
      <c r="E57" s="2"/>
      <c r="F57" s="28"/>
      <c r="G57" s="28"/>
      <c r="H57" s="28"/>
      <c r="I57" s="28"/>
      <c r="J57" s="54"/>
      <c r="K57" s="41" t="s">
        <v>3</v>
      </c>
      <c r="L57" s="47">
        <v>101.23</v>
      </c>
    </row>
    <row r="58" spans="1:12" ht="15.4" customHeight="1" x14ac:dyDescent="0.25">
      <c r="B58" s="29"/>
      <c r="C58" s="29"/>
      <c r="D58" s="29"/>
      <c r="E58" s="29"/>
      <c r="F58" s="28"/>
      <c r="G58" s="28"/>
      <c r="H58" s="28"/>
      <c r="I58" s="28"/>
      <c r="J58" s="54"/>
      <c r="K58" s="41" t="s">
        <v>43</v>
      </c>
      <c r="L58" s="47">
        <v>101.16</v>
      </c>
    </row>
    <row r="59" spans="1:12" ht="15.4" customHeight="1" x14ac:dyDescent="0.25">
      <c r="K59" s="41" t="s">
        <v>2</v>
      </c>
      <c r="L59" s="47">
        <v>96.2</v>
      </c>
    </row>
    <row r="60" spans="1:12" ht="15.4" customHeight="1" x14ac:dyDescent="0.25">
      <c r="A60" s="26" t="str">
        <f>"Indexed number of payroll jobs held by men in "&amp;$L$1&amp;" each week by State and Territory"</f>
        <v>Indexed number of payroll jobs held by men in Electricity, gas, water and waste services each week by State and Territory</v>
      </c>
      <c r="K60" s="41" t="s">
        <v>1</v>
      </c>
      <c r="L60" s="47">
        <v>92.04</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105.16</v>
      </c>
    </row>
    <row r="63" spans="1:12" ht="15.4" customHeight="1" x14ac:dyDescent="0.25">
      <c r="B63" s="4"/>
      <c r="C63" s="4"/>
      <c r="D63" s="4"/>
      <c r="E63" s="4"/>
      <c r="F63" s="28"/>
      <c r="G63" s="28"/>
      <c r="H63" s="28"/>
      <c r="I63" s="28"/>
      <c r="J63" s="54"/>
      <c r="K63" s="46" t="s">
        <v>5</v>
      </c>
      <c r="L63" s="47">
        <v>98.09</v>
      </c>
    </row>
    <row r="64" spans="1:12" ht="15.4" customHeight="1" x14ac:dyDescent="0.25">
      <c r="B64" s="4"/>
      <c r="C64" s="4"/>
      <c r="D64" s="3"/>
      <c r="E64" s="2"/>
      <c r="F64" s="28"/>
      <c r="G64" s="28"/>
      <c r="H64" s="28"/>
      <c r="I64" s="28"/>
      <c r="J64" s="54"/>
      <c r="K64" s="46" t="s">
        <v>44</v>
      </c>
      <c r="L64" s="47">
        <v>98.22</v>
      </c>
    </row>
    <row r="65" spans="1:12" ht="15.4" customHeight="1" x14ac:dyDescent="0.25">
      <c r="B65" s="4"/>
      <c r="C65" s="4"/>
      <c r="D65" s="3"/>
      <c r="E65" s="2"/>
      <c r="F65" s="28"/>
      <c r="G65" s="28"/>
      <c r="H65" s="28"/>
      <c r="I65" s="28"/>
      <c r="J65" s="54"/>
      <c r="K65" s="50" t="s">
        <v>4</v>
      </c>
      <c r="L65" s="47">
        <v>99.54</v>
      </c>
    </row>
    <row r="66" spans="1:12" ht="15.4" customHeight="1" x14ac:dyDescent="0.25">
      <c r="B66" s="4"/>
      <c r="C66" s="4"/>
      <c r="D66" s="3"/>
      <c r="E66" s="2"/>
      <c r="F66" s="28"/>
      <c r="G66" s="28"/>
      <c r="H66" s="28"/>
      <c r="I66" s="28"/>
      <c r="J66" s="54"/>
      <c r="K66" s="41" t="s">
        <v>3</v>
      </c>
      <c r="L66" s="47">
        <v>101.87</v>
      </c>
    </row>
    <row r="67" spans="1:12" ht="15.4" customHeight="1" x14ac:dyDescent="0.25">
      <c r="B67" s="28"/>
      <c r="C67" s="28"/>
      <c r="D67" s="28"/>
      <c r="E67" s="28"/>
      <c r="F67" s="28"/>
      <c r="G67" s="28"/>
      <c r="H67" s="28"/>
      <c r="I67" s="28"/>
      <c r="J67" s="54"/>
      <c r="K67" s="41" t="s">
        <v>43</v>
      </c>
      <c r="L67" s="47">
        <v>102.76</v>
      </c>
    </row>
    <row r="68" spans="1:12" ht="15.4" customHeight="1" x14ac:dyDescent="0.25">
      <c r="A68" s="28"/>
      <c r="B68" s="28"/>
      <c r="C68" s="28"/>
      <c r="D68" s="28"/>
      <c r="E68" s="28"/>
      <c r="F68" s="28"/>
      <c r="G68" s="28"/>
      <c r="H68" s="28"/>
      <c r="I68" s="28"/>
      <c r="J68" s="54"/>
      <c r="K68" s="41" t="s">
        <v>2</v>
      </c>
      <c r="L68" s="47">
        <v>96.76</v>
      </c>
    </row>
    <row r="69" spans="1:12" ht="15.4" customHeight="1" x14ac:dyDescent="0.25">
      <c r="A69" s="28"/>
      <c r="B69" s="27"/>
      <c r="C69" s="27"/>
      <c r="D69" s="27"/>
      <c r="E69" s="27"/>
      <c r="F69" s="27"/>
      <c r="G69" s="27"/>
      <c r="H69" s="27"/>
      <c r="I69" s="27"/>
      <c r="J69" s="63"/>
      <c r="K69" s="41" t="s">
        <v>1</v>
      </c>
      <c r="L69" s="47">
        <v>93.1</v>
      </c>
    </row>
    <row r="70" spans="1:12" ht="15.4" customHeight="1" x14ac:dyDescent="0.25">
      <c r="K70" s="43"/>
      <c r="L70" s="47" t="s">
        <v>7</v>
      </c>
    </row>
    <row r="71" spans="1:12" ht="15.4" customHeight="1" x14ac:dyDescent="0.25">
      <c r="K71" s="46" t="s">
        <v>6</v>
      </c>
      <c r="L71" s="47">
        <v>105.16</v>
      </c>
    </row>
    <row r="72" spans="1:12" ht="15.4" customHeight="1" x14ac:dyDescent="0.25">
      <c r="K72" s="46" t="s">
        <v>5</v>
      </c>
      <c r="L72" s="47">
        <v>99.87</v>
      </c>
    </row>
    <row r="73" spans="1:12" ht="15.4" customHeight="1" x14ac:dyDescent="0.25">
      <c r="K73" s="46" t="s">
        <v>44</v>
      </c>
      <c r="L73" s="47">
        <v>99.01</v>
      </c>
    </row>
    <row r="74" spans="1:12" ht="15.4" customHeight="1" x14ac:dyDescent="0.25">
      <c r="K74" s="50" t="s">
        <v>4</v>
      </c>
      <c r="L74" s="47">
        <v>100.21</v>
      </c>
    </row>
    <row r="75" spans="1:12" ht="15.4" customHeight="1" x14ac:dyDescent="0.25">
      <c r="A75" s="26" t="str">
        <f>"Indexed number of payroll jobs held by women in "&amp;$L$1&amp;" each week by State and Territory"</f>
        <v>Indexed number of payroll jobs held by women in Electricity, gas, water and waste services each week by State and Territory</v>
      </c>
      <c r="K75" s="41" t="s">
        <v>3</v>
      </c>
      <c r="L75" s="47">
        <v>102.77</v>
      </c>
    </row>
    <row r="76" spans="1:12" ht="15.4" customHeight="1" x14ac:dyDescent="0.25">
      <c r="K76" s="41" t="s">
        <v>43</v>
      </c>
      <c r="L76" s="47">
        <v>103.05</v>
      </c>
    </row>
    <row r="77" spans="1:12" ht="15.4" customHeight="1" x14ac:dyDescent="0.25">
      <c r="B77" s="4"/>
      <c r="C77" s="4"/>
      <c r="D77" s="4"/>
      <c r="E77" s="4"/>
      <c r="F77" s="28"/>
      <c r="G77" s="28"/>
      <c r="H77" s="28"/>
      <c r="I77" s="28"/>
      <c r="J77" s="54"/>
      <c r="K77" s="41" t="s">
        <v>2</v>
      </c>
      <c r="L77" s="47">
        <v>97.54</v>
      </c>
    </row>
    <row r="78" spans="1:12" ht="15.4" customHeight="1" x14ac:dyDescent="0.25">
      <c r="B78" s="4"/>
      <c r="C78" s="4"/>
      <c r="D78" s="4"/>
      <c r="E78" s="4"/>
      <c r="F78" s="28"/>
      <c r="G78" s="28"/>
      <c r="H78" s="28"/>
      <c r="I78" s="28"/>
      <c r="J78" s="54"/>
      <c r="K78" s="41" t="s">
        <v>1</v>
      </c>
      <c r="L78" s="47">
        <v>93.71</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104.46</v>
      </c>
    </row>
    <row r="83" spans="1:12" ht="15.4" customHeight="1" x14ac:dyDescent="0.25">
      <c r="B83" s="28"/>
      <c r="C83" s="28"/>
      <c r="D83" s="28"/>
      <c r="E83" s="28"/>
      <c r="F83" s="28"/>
      <c r="G83" s="28"/>
      <c r="H83" s="28"/>
      <c r="I83" s="28"/>
      <c r="J83" s="54"/>
      <c r="K83" s="46" t="s">
        <v>5</v>
      </c>
      <c r="L83" s="47">
        <v>99.21</v>
      </c>
    </row>
    <row r="84" spans="1:12" ht="15.4" customHeight="1" x14ac:dyDescent="0.25">
      <c r="A84" s="28"/>
      <c r="B84" s="27"/>
      <c r="C84" s="27"/>
      <c r="D84" s="27"/>
      <c r="E84" s="27"/>
      <c r="F84" s="27"/>
      <c r="G84" s="27"/>
      <c r="H84" s="27"/>
      <c r="I84" s="27"/>
      <c r="J84" s="63"/>
      <c r="K84" s="46" t="s">
        <v>44</v>
      </c>
      <c r="L84" s="47">
        <v>98.06</v>
      </c>
    </row>
    <row r="85" spans="1:12" ht="15.4" customHeight="1" x14ac:dyDescent="0.25">
      <c r="K85" s="50" t="s">
        <v>4</v>
      </c>
      <c r="L85" s="47">
        <v>99.22</v>
      </c>
    </row>
    <row r="86" spans="1:12" ht="15.4" customHeight="1" x14ac:dyDescent="0.25">
      <c r="K86" s="41" t="s">
        <v>3</v>
      </c>
      <c r="L86" s="47">
        <v>105.62</v>
      </c>
    </row>
    <row r="87" spans="1:12" ht="15.4" customHeight="1" x14ac:dyDescent="0.25">
      <c r="K87" s="41" t="s">
        <v>43</v>
      </c>
      <c r="L87" s="47">
        <v>101.72</v>
      </c>
    </row>
    <row r="88" spans="1:12" ht="15.4" customHeight="1" x14ac:dyDescent="0.25">
      <c r="K88" s="41" t="s">
        <v>2</v>
      </c>
      <c r="L88" s="47">
        <v>95.13</v>
      </c>
    </row>
    <row r="89" spans="1:12" ht="15.4" customHeight="1" x14ac:dyDescent="0.25">
      <c r="K89" s="41" t="s">
        <v>1</v>
      </c>
      <c r="L89" s="47">
        <v>105.67</v>
      </c>
    </row>
    <row r="90" spans="1:12" ht="15.4" customHeight="1" x14ac:dyDescent="0.25">
      <c r="K90" s="49"/>
      <c r="L90" s="47" t="s">
        <v>8</v>
      </c>
    </row>
    <row r="91" spans="1:12" ht="15" customHeight="1" x14ac:dyDescent="0.25">
      <c r="K91" s="46" t="s">
        <v>6</v>
      </c>
      <c r="L91" s="47">
        <v>104.46</v>
      </c>
    </row>
    <row r="92" spans="1:12" ht="15" customHeight="1" x14ac:dyDescent="0.25">
      <c r="K92" s="46" t="s">
        <v>5</v>
      </c>
      <c r="L92" s="47">
        <v>99.78</v>
      </c>
    </row>
    <row r="93" spans="1:12" ht="15" customHeight="1" x14ac:dyDescent="0.25">
      <c r="A93" s="26"/>
      <c r="K93" s="46" t="s">
        <v>44</v>
      </c>
      <c r="L93" s="47">
        <v>99.15</v>
      </c>
    </row>
    <row r="94" spans="1:12" ht="15" customHeight="1" x14ac:dyDescent="0.25">
      <c r="K94" s="50" t="s">
        <v>4</v>
      </c>
      <c r="L94" s="47">
        <v>99.53</v>
      </c>
    </row>
    <row r="95" spans="1:12" ht="15" customHeight="1" x14ac:dyDescent="0.25">
      <c r="K95" s="41" t="s">
        <v>3</v>
      </c>
      <c r="L95" s="47">
        <v>107.13</v>
      </c>
    </row>
    <row r="96" spans="1:12" ht="15" customHeight="1" x14ac:dyDescent="0.25">
      <c r="K96" s="41" t="s">
        <v>43</v>
      </c>
      <c r="L96" s="47">
        <v>101.11</v>
      </c>
    </row>
    <row r="97" spans="1:12" ht="15" customHeight="1" x14ac:dyDescent="0.25">
      <c r="K97" s="41" t="s">
        <v>2</v>
      </c>
      <c r="L97" s="47">
        <v>95.38</v>
      </c>
    </row>
    <row r="98" spans="1:12" ht="15" customHeight="1" x14ac:dyDescent="0.25">
      <c r="K98" s="41" t="s">
        <v>1</v>
      </c>
      <c r="L98" s="47">
        <v>107.09</v>
      </c>
    </row>
    <row r="99" spans="1:12" ht="15" customHeight="1" x14ac:dyDescent="0.25">
      <c r="K99" s="43"/>
      <c r="L99" s="47" t="s">
        <v>7</v>
      </c>
    </row>
    <row r="100" spans="1:12" ht="15" customHeight="1" x14ac:dyDescent="0.25">
      <c r="A100" s="25"/>
      <c r="B100" s="24"/>
      <c r="K100" s="46" t="s">
        <v>6</v>
      </c>
      <c r="L100" s="47">
        <v>104.46</v>
      </c>
    </row>
    <row r="101" spans="1:12" x14ac:dyDescent="0.25">
      <c r="A101" s="25"/>
      <c r="B101" s="24"/>
      <c r="K101" s="46" t="s">
        <v>5</v>
      </c>
      <c r="L101" s="47">
        <v>101.48</v>
      </c>
    </row>
    <row r="102" spans="1:12" x14ac:dyDescent="0.25">
      <c r="A102" s="25"/>
      <c r="B102" s="24"/>
      <c r="K102" s="46" t="s">
        <v>44</v>
      </c>
      <c r="L102" s="47">
        <v>99.72</v>
      </c>
    </row>
    <row r="103" spans="1:12" x14ac:dyDescent="0.25">
      <c r="A103" s="25"/>
      <c r="B103" s="24"/>
      <c r="K103" s="50" t="s">
        <v>4</v>
      </c>
      <c r="L103" s="47">
        <v>100.06</v>
      </c>
    </row>
    <row r="104" spans="1:12" x14ac:dyDescent="0.25">
      <c r="A104" s="25"/>
      <c r="B104" s="24"/>
      <c r="K104" s="41" t="s">
        <v>3</v>
      </c>
      <c r="L104" s="47">
        <v>107.72</v>
      </c>
    </row>
    <row r="105" spans="1:12" x14ac:dyDescent="0.25">
      <c r="A105" s="25"/>
      <c r="B105" s="24"/>
      <c r="K105" s="41" t="s">
        <v>43</v>
      </c>
      <c r="L105" s="47">
        <v>101.2</v>
      </c>
    </row>
    <row r="106" spans="1:12" x14ac:dyDescent="0.25">
      <c r="A106" s="25"/>
      <c r="B106" s="24"/>
      <c r="K106" s="41" t="s">
        <v>2</v>
      </c>
      <c r="L106" s="47">
        <v>95.35</v>
      </c>
    </row>
    <row r="107" spans="1:12" x14ac:dyDescent="0.25">
      <c r="A107" s="25"/>
      <c r="B107" s="24"/>
      <c r="K107" s="41" t="s">
        <v>1</v>
      </c>
      <c r="L107" s="47">
        <v>106.73</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100.04810000000001</v>
      </c>
    </row>
    <row r="112" spans="1:12" x14ac:dyDescent="0.25">
      <c r="K112" s="74">
        <v>43918</v>
      </c>
      <c r="L112" s="47">
        <v>99.422200000000004</v>
      </c>
    </row>
    <row r="113" spans="11:12" x14ac:dyDescent="0.25">
      <c r="K113" s="74">
        <v>43925</v>
      </c>
      <c r="L113" s="47">
        <v>97.413200000000003</v>
      </c>
    </row>
    <row r="114" spans="11:12" x14ac:dyDescent="0.25">
      <c r="K114" s="74">
        <v>43932</v>
      </c>
      <c r="L114" s="47">
        <v>98.847099999999998</v>
      </c>
    </row>
    <row r="115" spans="11:12" x14ac:dyDescent="0.25">
      <c r="K115" s="74">
        <v>43939</v>
      </c>
      <c r="L115" s="47">
        <v>99.191999999999993</v>
      </c>
    </row>
    <row r="116" spans="11:12" x14ac:dyDescent="0.25">
      <c r="K116" s="74">
        <v>43946</v>
      </c>
      <c r="L116" s="47">
        <v>99.1143</v>
      </c>
    </row>
    <row r="117" spans="11:12" x14ac:dyDescent="0.25">
      <c r="K117" s="74">
        <v>43953</v>
      </c>
      <c r="L117" s="47">
        <v>99.570999999999998</v>
      </c>
    </row>
    <row r="118" spans="11:12" x14ac:dyDescent="0.25">
      <c r="K118" s="74">
        <v>43960</v>
      </c>
      <c r="L118" s="47">
        <v>99.842799999999997</v>
      </c>
    </row>
    <row r="119" spans="11:12" x14ac:dyDescent="0.25">
      <c r="K119" s="74">
        <v>43967</v>
      </c>
      <c r="L119" s="47">
        <v>100.0462</v>
      </c>
    </row>
    <row r="120" spans="11:12" x14ac:dyDescent="0.25">
      <c r="K120" s="74">
        <v>43974</v>
      </c>
      <c r="L120" s="47">
        <v>100.10169999999999</v>
      </c>
    </row>
    <row r="121" spans="11:12" x14ac:dyDescent="0.25">
      <c r="K121" s="74">
        <v>43981</v>
      </c>
      <c r="L121" s="47">
        <v>100.14239999999999</v>
      </c>
    </row>
    <row r="122" spans="11:12" x14ac:dyDescent="0.25">
      <c r="K122" s="74">
        <v>43988</v>
      </c>
      <c r="L122" s="47">
        <v>100.3476</v>
      </c>
    </row>
    <row r="123" spans="11:12" x14ac:dyDescent="0.25">
      <c r="K123" s="74">
        <v>43995</v>
      </c>
      <c r="L123" s="47">
        <v>101.0299</v>
      </c>
    </row>
    <row r="124" spans="11:12" x14ac:dyDescent="0.25">
      <c r="K124" s="74">
        <v>44002</v>
      </c>
      <c r="L124" s="47">
        <v>100.97450000000001</v>
      </c>
    </row>
    <row r="125" spans="11:12" x14ac:dyDescent="0.25">
      <c r="K125" s="74">
        <v>44009</v>
      </c>
      <c r="L125" s="47">
        <v>99.768900000000002</v>
      </c>
    </row>
    <row r="126" spans="11:12" x14ac:dyDescent="0.25">
      <c r="K126" s="74">
        <v>44016</v>
      </c>
      <c r="L126" s="47">
        <v>101.2564</v>
      </c>
    </row>
    <row r="127" spans="11:12" x14ac:dyDescent="0.25">
      <c r="K127" s="74">
        <v>44023</v>
      </c>
      <c r="L127" s="47">
        <v>102.5591</v>
      </c>
    </row>
    <row r="128" spans="11:12" x14ac:dyDescent="0.25">
      <c r="K128" s="74">
        <v>44030</v>
      </c>
      <c r="L128" s="47">
        <v>102.57299999999999</v>
      </c>
    </row>
    <row r="129" spans="1:12" x14ac:dyDescent="0.25">
      <c r="K129" s="74">
        <v>44037</v>
      </c>
      <c r="L129" s="47">
        <v>103.05459999999999</v>
      </c>
    </row>
    <row r="130" spans="1:12" x14ac:dyDescent="0.25">
      <c r="K130" s="74">
        <v>44044</v>
      </c>
      <c r="L130" s="47">
        <v>103.04259999999999</v>
      </c>
    </row>
    <row r="131" spans="1:12" x14ac:dyDescent="0.25">
      <c r="K131" s="74">
        <v>44051</v>
      </c>
      <c r="L131" s="47">
        <v>102.6506</v>
      </c>
    </row>
    <row r="132" spans="1:12" x14ac:dyDescent="0.25">
      <c r="K132" s="74">
        <v>44058</v>
      </c>
      <c r="L132" s="47">
        <v>102.57299999999999</v>
      </c>
    </row>
    <row r="133" spans="1:12" x14ac:dyDescent="0.25">
      <c r="K133" s="74">
        <v>44065</v>
      </c>
      <c r="L133" s="47">
        <v>101.6383</v>
      </c>
    </row>
    <row r="134" spans="1:12" x14ac:dyDescent="0.25">
      <c r="K134" s="74">
        <v>44072</v>
      </c>
      <c r="L134" s="47">
        <v>101.752</v>
      </c>
    </row>
    <row r="135" spans="1:12" x14ac:dyDescent="0.25">
      <c r="K135" s="74">
        <v>44079</v>
      </c>
      <c r="L135" s="47">
        <v>101.7011</v>
      </c>
    </row>
    <row r="136" spans="1:12" x14ac:dyDescent="0.25">
      <c r="K136" s="74">
        <v>44086</v>
      </c>
      <c r="L136" s="47">
        <v>101.17230000000001</v>
      </c>
    </row>
    <row r="137" spans="1:12" x14ac:dyDescent="0.25">
      <c r="K137" s="74">
        <v>44093</v>
      </c>
      <c r="L137" s="47">
        <v>100.992</v>
      </c>
    </row>
    <row r="138" spans="1:12" x14ac:dyDescent="0.25">
      <c r="K138" s="74">
        <v>44100</v>
      </c>
      <c r="L138" s="47">
        <v>100.7701</v>
      </c>
    </row>
    <row r="139" spans="1:12" x14ac:dyDescent="0.25">
      <c r="K139" s="74">
        <v>44107</v>
      </c>
      <c r="L139" s="47">
        <v>101.2509</v>
      </c>
    </row>
    <row r="140" spans="1:12" x14ac:dyDescent="0.25">
      <c r="A140" s="25"/>
      <c r="B140" s="24"/>
      <c r="K140" s="74">
        <v>44114</v>
      </c>
      <c r="L140" s="47">
        <v>100.6934</v>
      </c>
    </row>
    <row r="141" spans="1:12" x14ac:dyDescent="0.25">
      <c r="A141" s="25"/>
      <c r="B141" s="24"/>
      <c r="K141" s="74">
        <v>44121</v>
      </c>
      <c r="L141" s="47">
        <v>98.718599999999995</v>
      </c>
    </row>
    <row r="142" spans="1:12" x14ac:dyDescent="0.25">
      <c r="K142" s="74">
        <v>44128</v>
      </c>
      <c r="L142" s="47">
        <v>96.786299999999997</v>
      </c>
    </row>
    <row r="143" spans="1:12" x14ac:dyDescent="0.25">
      <c r="K143" s="74">
        <v>44135</v>
      </c>
      <c r="L143" s="47">
        <v>96.948999999999998</v>
      </c>
    </row>
    <row r="144" spans="1:12" x14ac:dyDescent="0.25">
      <c r="K144" s="74">
        <v>44142</v>
      </c>
      <c r="L144" s="47">
        <v>97.074799999999996</v>
      </c>
    </row>
    <row r="145" spans="11:12" x14ac:dyDescent="0.25">
      <c r="K145" s="74">
        <v>44149</v>
      </c>
      <c r="L145" s="47">
        <v>99.179000000000002</v>
      </c>
    </row>
    <row r="146" spans="11:12" x14ac:dyDescent="0.25">
      <c r="K146" s="74">
        <v>44156</v>
      </c>
      <c r="L146" s="47">
        <v>101.0253</v>
      </c>
    </row>
    <row r="147" spans="11:12" x14ac:dyDescent="0.25">
      <c r="K147" s="74">
        <v>44163</v>
      </c>
      <c r="L147" s="47">
        <v>100.1627</v>
      </c>
    </row>
    <row r="148" spans="11:12" x14ac:dyDescent="0.25">
      <c r="K148" s="74">
        <v>44170</v>
      </c>
      <c r="L148" s="47">
        <v>100.4327</v>
      </c>
    </row>
    <row r="149" spans="11:12" x14ac:dyDescent="0.25">
      <c r="K149" s="74">
        <v>44177</v>
      </c>
      <c r="L149" s="47">
        <v>101.7363</v>
      </c>
    </row>
    <row r="150" spans="11:12" x14ac:dyDescent="0.25">
      <c r="K150" s="74">
        <v>44184</v>
      </c>
      <c r="L150" s="47">
        <v>101.4395</v>
      </c>
    </row>
    <row r="151" spans="11:12" x14ac:dyDescent="0.25">
      <c r="K151" s="74">
        <v>44191</v>
      </c>
      <c r="L151" s="47">
        <v>100.1858</v>
      </c>
    </row>
    <row r="152" spans="11:12" x14ac:dyDescent="0.25">
      <c r="K152" s="74">
        <v>44198</v>
      </c>
      <c r="L152" s="47">
        <v>99.748500000000007</v>
      </c>
    </row>
    <row r="153" spans="11:12" x14ac:dyDescent="0.25">
      <c r="K153" s="74">
        <v>44205</v>
      </c>
      <c r="L153" s="47">
        <v>100.3522</v>
      </c>
    </row>
    <row r="154" spans="11:12" x14ac:dyDescent="0.25">
      <c r="K154" s="74">
        <v>44212</v>
      </c>
      <c r="L154" s="47">
        <v>100.80710000000001</v>
      </c>
    </row>
    <row r="155" spans="11:12" x14ac:dyDescent="0.25">
      <c r="K155" s="74">
        <v>44219</v>
      </c>
      <c r="L155" s="47">
        <v>100.9819</v>
      </c>
    </row>
    <row r="156" spans="11:12" x14ac:dyDescent="0.25">
      <c r="K156" s="74">
        <v>44226</v>
      </c>
      <c r="L156" s="47">
        <v>100.92919999999999</v>
      </c>
    </row>
    <row r="157" spans="11:12" x14ac:dyDescent="0.25">
      <c r="K157" s="74">
        <v>44233</v>
      </c>
      <c r="L157" s="47">
        <v>101.27119999999999</v>
      </c>
    </row>
    <row r="158" spans="11:12" x14ac:dyDescent="0.25">
      <c r="K158" s="74">
        <v>44240</v>
      </c>
      <c r="L158" s="47">
        <v>101.3526</v>
      </c>
    </row>
    <row r="159" spans="11:12" x14ac:dyDescent="0.25">
      <c r="K159" s="74">
        <v>44247</v>
      </c>
      <c r="L159" s="47">
        <v>101.29900000000001</v>
      </c>
    </row>
    <row r="160" spans="11:12" x14ac:dyDescent="0.25">
      <c r="K160" s="74">
        <v>44254</v>
      </c>
      <c r="L160" s="47">
        <v>102.0805</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98.837199999999996</v>
      </c>
    </row>
    <row r="260" spans="11:12" x14ac:dyDescent="0.25">
      <c r="K260" s="74">
        <v>43918</v>
      </c>
      <c r="L260" s="47">
        <v>98.405600000000007</v>
      </c>
    </row>
    <row r="261" spans="11:12" x14ac:dyDescent="0.25">
      <c r="K261" s="74">
        <v>43925</v>
      </c>
      <c r="L261" s="47">
        <v>96.922499999999999</v>
      </c>
    </row>
    <row r="262" spans="11:12" x14ac:dyDescent="0.25">
      <c r="K262" s="74">
        <v>43932</v>
      </c>
      <c r="L262" s="47">
        <v>97.223500000000001</v>
      </c>
    </row>
    <row r="263" spans="11:12" x14ac:dyDescent="0.25">
      <c r="K263" s="74">
        <v>43939</v>
      </c>
      <c r="L263" s="47">
        <v>98.962599999999995</v>
      </c>
    </row>
    <row r="264" spans="11:12" x14ac:dyDescent="0.25">
      <c r="K264" s="74">
        <v>43946</v>
      </c>
      <c r="L264" s="47">
        <v>98.513599999999997</v>
      </c>
    </row>
    <row r="265" spans="11:12" x14ac:dyDescent="0.25">
      <c r="K265" s="74">
        <v>43953</v>
      </c>
      <c r="L265" s="47">
        <v>98.317999999999998</v>
      </c>
    </row>
    <row r="266" spans="11:12" x14ac:dyDescent="0.25">
      <c r="K266" s="74">
        <v>43960</v>
      </c>
      <c r="L266" s="47">
        <v>96.628399999999999</v>
      </c>
    </row>
    <row r="267" spans="11:12" x14ac:dyDescent="0.25">
      <c r="K267" s="74">
        <v>43967</v>
      </c>
      <c r="L267" s="47">
        <v>96.944699999999997</v>
      </c>
    </row>
    <row r="268" spans="11:12" x14ac:dyDescent="0.25">
      <c r="K268" s="74">
        <v>43974</v>
      </c>
      <c r="L268" s="47">
        <v>97.112499999999997</v>
      </c>
    </row>
    <row r="269" spans="11:12" x14ac:dyDescent="0.25">
      <c r="K269" s="74">
        <v>43981</v>
      </c>
      <c r="L269" s="47">
        <v>98.267200000000003</v>
      </c>
    </row>
    <row r="270" spans="11:12" x14ac:dyDescent="0.25">
      <c r="K270" s="74">
        <v>43988</v>
      </c>
      <c r="L270" s="47">
        <v>99.085899999999995</v>
      </c>
    </row>
    <row r="271" spans="11:12" x14ac:dyDescent="0.25">
      <c r="K271" s="74">
        <v>43995</v>
      </c>
      <c r="L271" s="47">
        <v>99.910899999999998</v>
      </c>
    </row>
    <row r="272" spans="11:12" x14ac:dyDescent="0.25">
      <c r="K272" s="74">
        <v>44002</v>
      </c>
      <c r="L272" s="47">
        <v>99.837699999999998</v>
      </c>
    </row>
    <row r="273" spans="11:12" x14ac:dyDescent="0.25">
      <c r="K273" s="74">
        <v>44009</v>
      </c>
      <c r="L273" s="47">
        <v>98.089600000000004</v>
      </c>
    </row>
    <row r="274" spans="11:12" x14ac:dyDescent="0.25">
      <c r="K274" s="74">
        <v>44016</v>
      </c>
      <c r="L274" s="47">
        <v>100.44029999999999</v>
      </c>
    </row>
    <row r="275" spans="11:12" x14ac:dyDescent="0.25">
      <c r="K275" s="74">
        <v>44023</v>
      </c>
      <c r="L275" s="47">
        <v>103.2191</v>
      </c>
    </row>
    <row r="276" spans="11:12" x14ac:dyDescent="0.25">
      <c r="K276" s="74">
        <v>44030</v>
      </c>
      <c r="L276" s="47">
        <v>102.7521</v>
      </c>
    </row>
    <row r="277" spans="11:12" x14ac:dyDescent="0.25">
      <c r="K277" s="74">
        <v>44037</v>
      </c>
      <c r="L277" s="47">
        <v>101.87820000000001</v>
      </c>
    </row>
    <row r="278" spans="11:12" x14ac:dyDescent="0.25">
      <c r="K278" s="74">
        <v>44044</v>
      </c>
      <c r="L278" s="47">
        <v>101.6491</v>
      </c>
    </row>
    <row r="279" spans="11:12" x14ac:dyDescent="0.25">
      <c r="K279" s="74">
        <v>44051</v>
      </c>
      <c r="L279" s="47">
        <v>100.7474</v>
      </c>
    </row>
    <row r="280" spans="11:12" x14ac:dyDescent="0.25">
      <c r="K280" s="74">
        <v>44058</v>
      </c>
      <c r="L280" s="47">
        <v>100.8215</v>
      </c>
    </row>
    <row r="281" spans="11:12" x14ac:dyDescent="0.25">
      <c r="K281" s="74">
        <v>44065</v>
      </c>
      <c r="L281" s="47">
        <v>99.888900000000007</v>
      </c>
    </row>
    <row r="282" spans="11:12" x14ac:dyDescent="0.25">
      <c r="K282" s="74">
        <v>44072</v>
      </c>
      <c r="L282" s="47">
        <v>101.09229999999999</v>
      </c>
    </row>
    <row r="283" spans="11:12" x14ac:dyDescent="0.25">
      <c r="K283" s="74">
        <v>44079</v>
      </c>
      <c r="L283" s="47">
        <v>107.6236</v>
      </c>
    </row>
    <row r="284" spans="11:12" x14ac:dyDescent="0.25">
      <c r="K284" s="74">
        <v>44086</v>
      </c>
      <c r="L284" s="47">
        <v>109.9666</v>
      </c>
    </row>
    <row r="285" spans="11:12" x14ac:dyDescent="0.25">
      <c r="K285" s="74">
        <v>44093</v>
      </c>
      <c r="L285" s="47">
        <v>112.6143</v>
      </c>
    </row>
    <row r="286" spans="11:12" x14ac:dyDescent="0.25">
      <c r="K286" s="74">
        <v>44100</v>
      </c>
      <c r="L286" s="47">
        <v>111.0485</v>
      </c>
    </row>
    <row r="287" spans="11:12" x14ac:dyDescent="0.25">
      <c r="K287" s="74">
        <v>44107</v>
      </c>
      <c r="L287" s="47">
        <v>105.89279999999999</v>
      </c>
    </row>
    <row r="288" spans="11:12" x14ac:dyDescent="0.25">
      <c r="K288" s="74">
        <v>44114</v>
      </c>
      <c r="L288" s="47">
        <v>100.13890000000001</v>
      </c>
    </row>
    <row r="289" spans="11:12" x14ac:dyDescent="0.25">
      <c r="K289" s="74">
        <v>44121</v>
      </c>
      <c r="L289" s="47">
        <v>100.4105</v>
      </c>
    </row>
    <row r="290" spans="11:12" x14ac:dyDescent="0.25">
      <c r="K290" s="74">
        <v>44128</v>
      </c>
      <c r="L290" s="47">
        <v>95.737099999999998</v>
      </c>
    </row>
    <row r="291" spans="11:12" x14ac:dyDescent="0.25">
      <c r="K291" s="74">
        <v>44135</v>
      </c>
      <c r="L291" s="47">
        <v>96.734399999999994</v>
      </c>
    </row>
    <row r="292" spans="11:12" x14ac:dyDescent="0.25">
      <c r="K292" s="74">
        <v>44142</v>
      </c>
      <c r="L292" s="47">
        <v>97.749300000000005</v>
      </c>
    </row>
    <row r="293" spans="11:12" x14ac:dyDescent="0.25">
      <c r="K293" s="74">
        <v>44149</v>
      </c>
      <c r="L293" s="47">
        <v>99.117400000000004</v>
      </c>
    </row>
    <row r="294" spans="11:12" x14ac:dyDescent="0.25">
      <c r="K294" s="74">
        <v>44156</v>
      </c>
      <c r="L294" s="47">
        <v>102.018</v>
      </c>
    </row>
    <row r="295" spans="11:12" x14ac:dyDescent="0.25">
      <c r="K295" s="74">
        <v>44163</v>
      </c>
      <c r="L295" s="47">
        <v>100.6172</v>
      </c>
    </row>
    <row r="296" spans="11:12" x14ac:dyDescent="0.25">
      <c r="K296" s="74">
        <v>44170</v>
      </c>
      <c r="L296" s="47">
        <v>102.2607</v>
      </c>
    </row>
    <row r="297" spans="11:12" x14ac:dyDescent="0.25">
      <c r="K297" s="74">
        <v>44177</v>
      </c>
      <c r="L297" s="47">
        <v>106.2744</v>
      </c>
    </row>
    <row r="298" spans="11:12" x14ac:dyDescent="0.25">
      <c r="K298" s="74">
        <v>44184</v>
      </c>
      <c r="L298" s="47">
        <v>103.92659999999999</v>
      </c>
    </row>
    <row r="299" spans="11:12" x14ac:dyDescent="0.25">
      <c r="K299" s="74">
        <v>44191</v>
      </c>
      <c r="L299" s="47">
        <v>99.070099999999996</v>
      </c>
    </row>
    <row r="300" spans="11:12" x14ac:dyDescent="0.25">
      <c r="K300" s="74">
        <v>44198</v>
      </c>
      <c r="L300" s="47">
        <v>98.884699999999995</v>
      </c>
    </row>
    <row r="301" spans="11:12" x14ac:dyDescent="0.25">
      <c r="K301" s="74">
        <v>44205</v>
      </c>
      <c r="L301" s="47">
        <v>99.260099999999994</v>
      </c>
    </row>
    <row r="302" spans="11:12" x14ac:dyDescent="0.25">
      <c r="K302" s="74">
        <v>44212</v>
      </c>
      <c r="L302" s="47">
        <v>98.994100000000003</v>
      </c>
    </row>
    <row r="303" spans="11:12" x14ac:dyDescent="0.25">
      <c r="K303" s="74">
        <v>44219</v>
      </c>
      <c r="L303" s="47">
        <v>99.266000000000005</v>
      </c>
    </row>
    <row r="304" spans="11:12" x14ac:dyDescent="0.25">
      <c r="K304" s="74">
        <v>44226</v>
      </c>
      <c r="L304" s="47">
        <v>99.240399999999994</v>
      </c>
    </row>
    <row r="305" spans="11:12" x14ac:dyDescent="0.25">
      <c r="K305" s="74">
        <v>44233</v>
      </c>
      <c r="L305" s="47">
        <v>102.3622</v>
      </c>
    </row>
    <row r="306" spans="11:12" x14ac:dyDescent="0.25">
      <c r="K306" s="74">
        <v>44240</v>
      </c>
      <c r="L306" s="47">
        <v>101.73220000000001</v>
      </c>
    </row>
    <row r="307" spans="11:12" x14ac:dyDescent="0.25">
      <c r="K307" s="74">
        <v>44247</v>
      </c>
      <c r="L307" s="47">
        <v>102.20610000000001</v>
      </c>
    </row>
    <row r="308" spans="11:12" x14ac:dyDescent="0.25">
      <c r="K308" s="74">
        <v>44254</v>
      </c>
      <c r="L308" s="47">
        <v>104.09010000000001</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CC55C-4BDF-4535-A1B8-1E5A4D695365}">
  <sheetPr codeName="Sheet8">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23</v>
      </c>
    </row>
    <row r="2" spans="1:12" ht="19.5" customHeight="1" x14ac:dyDescent="0.3">
      <c r="A2" s="7" t="str">
        <f>"Weekly Payroll Jobs and Wages in Australia - " &amp;$L$1</f>
        <v>Weekly Payroll Jobs and Wages in Australia - Construction</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Construction</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-4.2982680842382104E-2</v>
      </c>
      <c r="C11" s="32">
        <v>-6.0515345439777768E-3</v>
      </c>
      <c r="D11" s="32">
        <v>4.3812265435880793E-3</v>
      </c>
      <c r="E11" s="32">
        <v>-8.8967683082287197E-3</v>
      </c>
      <c r="F11" s="32">
        <v>-3.418991626810608E-2</v>
      </c>
      <c r="G11" s="32">
        <v>4.724359431441183E-2</v>
      </c>
      <c r="H11" s="32">
        <v>1.2576206838514903E-2</v>
      </c>
      <c r="I11" s="68">
        <v>-2.6685420835430906E-2</v>
      </c>
      <c r="J11" s="46"/>
      <c r="K11" s="46"/>
      <c r="L11" s="47"/>
    </row>
    <row r="12" spans="1:12" x14ac:dyDescent="0.25">
      <c r="A12" s="69" t="s">
        <v>6</v>
      </c>
      <c r="B12" s="32">
        <v>-5.6016358788888332E-2</v>
      </c>
      <c r="C12" s="32">
        <v>-9.4623773380577703E-3</v>
      </c>
      <c r="D12" s="32">
        <v>5.2241374323973577E-3</v>
      </c>
      <c r="E12" s="32">
        <v>-9.2550143266475482E-3</v>
      </c>
      <c r="F12" s="32">
        <v>-6.5277326886821418E-2</v>
      </c>
      <c r="G12" s="32">
        <v>5.7958067989535067E-2</v>
      </c>
      <c r="H12" s="32">
        <v>2.3358250745988407E-3</v>
      </c>
      <c r="I12" s="68">
        <v>-1.9430342823835267E-2</v>
      </c>
      <c r="J12" s="46"/>
      <c r="K12" s="46"/>
      <c r="L12" s="47"/>
    </row>
    <row r="13" spans="1:12" ht="15" customHeight="1" x14ac:dyDescent="0.25">
      <c r="A13" s="69" t="s">
        <v>5</v>
      </c>
      <c r="B13" s="32">
        <v>-6.0205072587437902E-2</v>
      </c>
      <c r="C13" s="32">
        <v>-1.4438305390051198E-2</v>
      </c>
      <c r="D13" s="32">
        <v>6.0120692804987996E-3</v>
      </c>
      <c r="E13" s="32">
        <v>-1.6278732716890398E-2</v>
      </c>
      <c r="F13" s="32">
        <v>-4.956908824761519E-2</v>
      </c>
      <c r="G13" s="32">
        <v>3.1384761276360695E-2</v>
      </c>
      <c r="H13" s="32">
        <v>4.7013872053779826E-2</v>
      </c>
      <c r="I13" s="68">
        <v>-6.6691963568291657E-2</v>
      </c>
      <c r="J13" s="46"/>
      <c r="K13" s="46"/>
      <c r="L13" s="47"/>
    </row>
    <row r="14" spans="1:12" ht="15" customHeight="1" x14ac:dyDescent="0.25">
      <c r="A14" s="69" t="s">
        <v>44</v>
      </c>
      <c r="B14" s="32">
        <v>-1.6154143764341877E-2</v>
      </c>
      <c r="C14" s="32">
        <v>8.459997401762509E-3</v>
      </c>
      <c r="D14" s="32">
        <v>8.1498038250693572E-3</v>
      </c>
      <c r="E14" s="32">
        <v>-4.0031044483477274E-3</v>
      </c>
      <c r="F14" s="32">
        <v>-7.0895387678284738E-3</v>
      </c>
      <c r="G14" s="32">
        <v>4.9537055018502363E-2</v>
      </c>
      <c r="H14" s="32">
        <v>4.1920148610670172E-3</v>
      </c>
      <c r="I14" s="68">
        <v>-1.5185726149451462E-2</v>
      </c>
      <c r="J14" s="46"/>
      <c r="K14" s="46"/>
      <c r="L14" s="47"/>
    </row>
    <row r="15" spans="1:12" ht="15" customHeight="1" x14ac:dyDescent="0.25">
      <c r="A15" s="69" t="s">
        <v>4</v>
      </c>
      <c r="B15" s="32">
        <v>1.6481125884154624E-2</v>
      </c>
      <c r="C15" s="32">
        <v>5.338125345577982E-3</v>
      </c>
      <c r="D15" s="32">
        <v>4.9515776319901672E-3</v>
      </c>
      <c r="E15" s="32">
        <v>-5.9956048155933583E-3</v>
      </c>
      <c r="F15" s="32">
        <v>4.5809040854978278E-2</v>
      </c>
      <c r="G15" s="32">
        <v>5.1265811063024636E-2</v>
      </c>
      <c r="H15" s="32">
        <v>2.6557471863359883E-3</v>
      </c>
      <c r="I15" s="68">
        <v>-1.1838387152494745E-2</v>
      </c>
      <c r="J15" s="46"/>
      <c r="K15" s="64"/>
      <c r="L15" s="47"/>
    </row>
    <row r="16" spans="1:12" ht="15" customHeight="1" x14ac:dyDescent="0.25">
      <c r="A16" s="69" t="s">
        <v>3</v>
      </c>
      <c r="B16" s="32">
        <v>-4.6454644836208758E-2</v>
      </c>
      <c r="C16" s="32">
        <v>-1.3788711710657986E-2</v>
      </c>
      <c r="D16" s="32">
        <v>-8.8423912333633892E-3</v>
      </c>
      <c r="E16" s="32">
        <v>-3.6178602568941454E-3</v>
      </c>
      <c r="F16" s="32">
        <v>4.6545131246169547E-3</v>
      </c>
      <c r="G16" s="32">
        <v>5.1439988585960661E-2</v>
      </c>
      <c r="H16" s="32">
        <v>0</v>
      </c>
      <c r="I16" s="68">
        <v>0</v>
      </c>
      <c r="J16" s="46"/>
      <c r="K16" s="46"/>
      <c r="L16" s="47"/>
    </row>
    <row r="17" spans="1:12" ht="15" customHeight="1" x14ac:dyDescent="0.25">
      <c r="A17" s="69" t="s">
        <v>43</v>
      </c>
      <c r="B17" s="32">
        <v>-5.080023153172708E-2</v>
      </c>
      <c r="C17" s="32">
        <v>8.6798400738119508E-3</v>
      </c>
      <c r="D17" s="32">
        <v>5.6642391720964635E-3</v>
      </c>
      <c r="E17" s="32">
        <v>-9.5664717940930899E-3</v>
      </c>
      <c r="F17" s="32">
        <v>-0.11385912137957754</v>
      </c>
      <c r="G17" s="32">
        <v>4.367505708309416E-2</v>
      </c>
      <c r="H17" s="32">
        <v>-2.0722199351412174E-2</v>
      </c>
      <c r="I17" s="68">
        <v>-1.0695422299778268E-2</v>
      </c>
      <c r="J17" s="46"/>
      <c r="K17" s="46"/>
      <c r="L17" s="47"/>
    </row>
    <row r="18" spans="1:12" ht="15" customHeight="1" x14ac:dyDescent="0.25">
      <c r="A18" s="69" t="s">
        <v>2</v>
      </c>
      <c r="B18" s="32">
        <v>-4.9544069385841549E-2</v>
      </c>
      <c r="C18" s="32">
        <v>-1.442756441419546E-2</v>
      </c>
      <c r="D18" s="32">
        <v>-1.8106843919251103E-3</v>
      </c>
      <c r="E18" s="32">
        <v>-2.8231250767153382E-3</v>
      </c>
      <c r="F18" s="32">
        <v>-4.8765446246100352E-2</v>
      </c>
      <c r="G18" s="32">
        <v>3.2528745951347915E-2</v>
      </c>
      <c r="H18" s="32">
        <v>-8.8261987646185425E-3</v>
      </c>
      <c r="I18" s="68">
        <v>6.135500355643364E-3</v>
      </c>
      <c r="J18" s="46"/>
      <c r="K18" s="46"/>
      <c r="L18" s="47"/>
    </row>
    <row r="19" spans="1:12" x14ac:dyDescent="0.25">
      <c r="A19" s="70" t="s">
        <v>1</v>
      </c>
      <c r="B19" s="32">
        <v>-4.4296805896805846E-2</v>
      </c>
      <c r="C19" s="32">
        <v>-1.4089135346065929E-3</v>
      </c>
      <c r="D19" s="32">
        <v>7.2798839859127273E-3</v>
      </c>
      <c r="E19" s="32">
        <v>-2.5829114577952117E-3</v>
      </c>
      <c r="F19" s="32">
        <v>1.9270329307558454E-2</v>
      </c>
      <c r="G19" s="32">
        <v>3.1750304254789086E-2</v>
      </c>
      <c r="H19" s="32">
        <v>-8.4178648238575349E-3</v>
      </c>
      <c r="I19" s="68">
        <v>8.6543120732105461E-3</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-6.475526236543605E-2</v>
      </c>
      <c r="C21" s="32">
        <v>-8.6509829835210716E-3</v>
      </c>
      <c r="D21" s="32">
        <v>4.3886179200054443E-3</v>
      </c>
      <c r="E21" s="32">
        <v>-9.0778759569344336E-3</v>
      </c>
      <c r="F21" s="32">
        <v>-5.4056317483171412E-2</v>
      </c>
      <c r="G21" s="32">
        <v>4.5765550426882129E-2</v>
      </c>
      <c r="H21" s="32">
        <v>1.3643483179249571E-2</v>
      </c>
      <c r="I21" s="68">
        <v>-2.7200725795654579E-2</v>
      </c>
      <c r="J21" s="46"/>
      <c r="K21" s="46"/>
      <c r="L21" s="46"/>
    </row>
    <row r="22" spans="1:12" x14ac:dyDescent="0.25">
      <c r="A22" s="69" t="s">
        <v>13</v>
      </c>
      <c r="B22" s="32">
        <v>-1.2218949082722697E-2</v>
      </c>
      <c r="C22" s="32">
        <v>-4.2457286796128146E-3</v>
      </c>
      <c r="D22" s="32">
        <v>2.3446638907340667E-3</v>
      </c>
      <c r="E22" s="32">
        <v>-9.1665061324086583E-3</v>
      </c>
      <c r="F22" s="32">
        <v>5.6957444500339127E-2</v>
      </c>
      <c r="G22" s="32">
        <v>5.3417509729546397E-2</v>
      </c>
      <c r="H22" s="32">
        <v>5.0311886224017055E-3</v>
      </c>
      <c r="I22" s="68">
        <v>-2.3389241016717688E-2</v>
      </c>
      <c r="J22" s="46"/>
      <c r="K22" s="52" t="s">
        <v>12</v>
      </c>
      <c r="L22" s="46" t="s">
        <v>60</v>
      </c>
    </row>
    <row r="23" spans="1:12" x14ac:dyDescent="0.25">
      <c r="A23" s="70" t="s">
        <v>69</v>
      </c>
      <c r="B23" s="32">
        <v>-1.2955717788989962E-2</v>
      </c>
      <c r="C23" s="32">
        <v>1.349801742351886E-2</v>
      </c>
      <c r="D23" s="32">
        <v>1.5732269760696305E-2</v>
      </c>
      <c r="E23" s="32">
        <v>-1.2746603319910843E-3</v>
      </c>
      <c r="F23" s="32">
        <v>2.4198588709436253E-2</v>
      </c>
      <c r="G23" s="32">
        <v>5.6698067773562233E-2</v>
      </c>
      <c r="H23" s="32">
        <v>2.15629971262008E-2</v>
      </c>
      <c r="I23" s="68">
        <v>-2.1817754282162483E-2</v>
      </c>
      <c r="J23" s="46"/>
      <c r="K23" s="49"/>
      <c r="L23" s="46" t="s">
        <v>9</v>
      </c>
    </row>
    <row r="24" spans="1:12" x14ac:dyDescent="0.25">
      <c r="A24" s="69" t="s">
        <v>46</v>
      </c>
      <c r="B24" s="32">
        <v>-5.8369865735615534E-2</v>
      </c>
      <c r="C24" s="32">
        <v>-1.7667627605216785E-3</v>
      </c>
      <c r="D24" s="32">
        <v>4.849299964255982E-3</v>
      </c>
      <c r="E24" s="32">
        <v>-9.0948384540575633E-3</v>
      </c>
      <c r="F24" s="32">
        <v>-6.5287038731558833E-2</v>
      </c>
      <c r="G24" s="32">
        <v>4.3330987715740399E-2</v>
      </c>
      <c r="H24" s="32">
        <v>1.7777085398484882E-2</v>
      </c>
      <c r="I24" s="68">
        <v>-3.2529544564648738E-2</v>
      </c>
      <c r="J24" s="46"/>
      <c r="K24" s="46" t="s">
        <v>69</v>
      </c>
      <c r="L24" s="47">
        <v>97.39</v>
      </c>
    </row>
    <row r="25" spans="1:12" x14ac:dyDescent="0.25">
      <c r="A25" s="69" t="s">
        <v>47</v>
      </c>
      <c r="B25" s="32">
        <v>-4.0449627138470556E-2</v>
      </c>
      <c r="C25" s="32">
        <v>-8.4757670850768019E-3</v>
      </c>
      <c r="D25" s="32">
        <v>3.6617274219259421E-3</v>
      </c>
      <c r="E25" s="32">
        <v>-9.4279704225106453E-3</v>
      </c>
      <c r="F25" s="32">
        <v>-3.8247897215683668E-2</v>
      </c>
      <c r="G25" s="32">
        <v>4.8947622158962423E-2</v>
      </c>
      <c r="H25" s="32">
        <v>1.3753170757467847E-2</v>
      </c>
      <c r="I25" s="68">
        <v>-2.8948107149612712E-2</v>
      </c>
      <c r="J25" s="46"/>
      <c r="K25" s="46" t="s">
        <v>46</v>
      </c>
      <c r="L25" s="47">
        <v>94.33</v>
      </c>
    </row>
    <row r="26" spans="1:12" x14ac:dyDescent="0.25">
      <c r="A26" s="69" t="s">
        <v>48</v>
      </c>
      <c r="B26" s="32">
        <v>-3.3428015976277647E-2</v>
      </c>
      <c r="C26" s="32">
        <v>-5.5262400087168206E-3</v>
      </c>
      <c r="D26" s="32">
        <v>3.888609544161703E-3</v>
      </c>
      <c r="E26" s="32">
        <v>-8.4909481818464805E-3</v>
      </c>
      <c r="F26" s="32">
        <v>-1.6582736554138333E-2</v>
      </c>
      <c r="G26" s="32">
        <v>5.6961114496826948E-2</v>
      </c>
      <c r="H26" s="32">
        <v>1.0146737462000566E-2</v>
      </c>
      <c r="I26" s="68">
        <v>-2.2382075497805576E-2</v>
      </c>
      <c r="J26" s="46"/>
      <c r="K26" s="46" t="s">
        <v>47</v>
      </c>
      <c r="L26" s="47">
        <v>96.78</v>
      </c>
    </row>
    <row r="27" spans="1:12" ht="17.25" customHeight="1" x14ac:dyDescent="0.25">
      <c r="A27" s="69" t="s">
        <v>49</v>
      </c>
      <c r="B27" s="32">
        <v>-1.6529173817112053E-2</v>
      </c>
      <c r="C27" s="32">
        <v>-5.0136932505192577E-3</v>
      </c>
      <c r="D27" s="32">
        <v>4.9566297506340451E-3</v>
      </c>
      <c r="E27" s="32">
        <v>-8.1478413914484182E-3</v>
      </c>
      <c r="F27" s="32">
        <v>-5.9056303302813529E-3</v>
      </c>
      <c r="G27" s="32">
        <v>4.9622186208057917E-2</v>
      </c>
      <c r="H27" s="32">
        <v>1.01602555589273E-2</v>
      </c>
      <c r="I27" s="68">
        <v>-2.270250385246908E-2</v>
      </c>
      <c r="J27" s="59"/>
      <c r="K27" s="50" t="s">
        <v>48</v>
      </c>
      <c r="L27" s="47">
        <v>97.19</v>
      </c>
    </row>
    <row r="28" spans="1:12" x14ac:dyDescent="0.25">
      <c r="A28" s="69" t="s">
        <v>50</v>
      </c>
      <c r="B28" s="32">
        <v>3.1981743685493447E-2</v>
      </c>
      <c r="C28" s="32">
        <v>-1.4483225855017601E-3</v>
      </c>
      <c r="D28" s="32">
        <v>4.3986774690190078E-3</v>
      </c>
      <c r="E28" s="32">
        <v>-8.2601186453405973E-3</v>
      </c>
      <c r="F28" s="32">
        <v>1.8442346155862266E-2</v>
      </c>
      <c r="G28" s="32">
        <v>4.9983958003491091E-2</v>
      </c>
      <c r="H28" s="32">
        <v>7.4510323279564084E-3</v>
      </c>
      <c r="I28" s="68">
        <v>-2.2353081035879852E-2</v>
      </c>
      <c r="J28" s="54"/>
      <c r="K28" s="41" t="s">
        <v>49</v>
      </c>
      <c r="L28" s="47">
        <v>98.84</v>
      </c>
    </row>
    <row r="29" spans="1:12" ht="15.75" thickBot="1" x14ac:dyDescent="0.3">
      <c r="A29" s="71" t="s">
        <v>51</v>
      </c>
      <c r="B29" s="72">
        <v>5.1706331387516791E-2</v>
      </c>
      <c r="C29" s="72">
        <v>1.1509393219607089E-2</v>
      </c>
      <c r="D29" s="72">
        <v>9.1124515295131214E-3</v>
      </c>
      <c r="E29" s="72">
        <v>-1.1499148211243648E-2</v>
      </c>
      <c r="F29" s="72">
        <v>0.12806876334344142</v>
      </c>
      <c r="G29" s="72">
        <v>2.3042306767264265E-2</v>
      </c>
      <c r="H29" s="72">
        <v>5.5919578402578995E-3</v>
      </c>
      <c r="I29" s="73">
        <v>-7.7209383150845801E-3</v>
      </c>
      <c r="J29" s="54"/>
      <c r="K29" s="41" t="s">
        <v>50</v>
      </c>
      <c r="L29" s="47">
        <v>103.35</v>
      </c>
    </row>
    <row r="30" spans="1:12" x14ac:dyDescent="0.25">
      <c r="A30" s="31" t="s">
        <v>45</v>
      </c>
      <c r="B30" s="29"/>
      <c r="C30" s="29"/>
      <c r="D30" s="29"/>
      <c r="E30" s="29"/>
      <c r="F30" s="29"/>
      <c r="G30" s="29"/>
      <c r="H30" s="29"/>
      <c r="I30" s="29"/>
      <c r="J30" s="54"/>
      <c r="K30" s="41" t="s">
        <v>51</v>
      </c>
      <c r="L30" s="47">
        <v>103.97</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Construction</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97.18</v>
      </c>
    </row>
    <row r="34" spans="1:12" x14ac:dyDescent="0.25">
      <c r="F34" s="23"/>
      <c r="G34" s="23"/>
      <c r="H34" s="23"/>
      <c r="I34" s="23"/>
      <c r="K34" s="46" t="s">
        <v>46</v>
      </c>
      <c r="L34" s="47">
        <v>93.71</v>
      </c>
    </row>
    <row r="35" spans="1:12" x14ac:dyDescent="0.25">
      <c r="B35" s="23"/>
      <c r="C35" s="23"/>
      <c r="D35" s="23"/>
      <c r="E35" s="23"/>
      <c r="F35" s="23"/>
      <c r="G35" s="23"/>
      <c r="H35" s="23"/>
      <c r="I35" s="23"/>
      <c r="K35" s="46" t="s">
        <v>47</v>
      </c>
      <c r="L35" s="47">
        <v>95.6</v>
      </c>
    </row>
    <row r="36" spans="1:12" x14ac:dyDescent="0.25">
      <c r="A36" s="23"/>
      <c r="B36" s="23"/>
      <c r="C36" s="23"/>
      <c r="D36" s="23"/>
      <c r="E36" s="23"/>
      <c r="F36" s="23"/>
      <c r="G36" s="23"/>
      <c r="H36" s="23"/>
      <c r="I36" s="23"/>
      <c r="K36" s="50" t="s">
        <v>48</v>
      </c>
      <c r="L36" s="47">
        <v>96.28</v>
      </c>
    </row>
    <row r="37" spans="1:12" x14ac:dyDescent="0.25">
      <c r="A37" s="23"/>
      <c r="B37" s="23"/>
      <c r="C37" s="23"/>
      <c r="D37" s="23"/>
      <c r="E37" s="23"/>
      <c r="F37" s="23"/>
      <c r="G37" s="23"/>
      <c r="H37" s="23"/>
      <c r="I37" s="23"/>
      <c r="K37" s="41" t="s">
        <v>49</v>
      </c>
      <c r="L37" s="47">
        <v>97.86</v>
      </c>
    </row>
    <row r="38" spans="1:12" x14ac:dyDescent="0.25">
      <c r="A38" s="23"/>
      <c r="B38" s="23"/>
      <c r="C38" s="23"/>
      <c r="D38" s="23"/>
      <c r="E38" s="23"/>
      <c r="F38" s="23"/>
      <c r="G38" s="23"/>
      <c r="H38" s="23"/>
      <c r="I38" s="23"/>
      <c r="K38" s="41" t="s">
        <v>50</v>
      </c>
      <c r="L38" s="47">
        <v>102.75</v>
      </c>
    </row>
    <row r="39" spans="1:12" x14ac:dyDescent="0.25">
      <c r="A39" s="23"/>
      <c r="B39" s="23"/>
      <c r="C39" s="23"/>
      <c r="D39" s="23"/>
      <c r="E39" s="23"/>
      <c r="F39" s="23"/>
      <c r="G39" s="23"/>
      <c r="H39" s="23"/>
      <c r="I39" s="23"/>
      <c r="K39" s="41" t="s">
        <v>51</v>
      </c>
      <c r="L39" s="47">
        <v>104.22</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98.7</v>
      </c>
    </row>
    <row r="43" spans="1:12" x14ac:dyDescent="0.25">
      <c r="K43" s="46" t="s">
        <v>46</v>
      </c>
      <c r="L43" s="47">
        <v>94.16</v>
      </c>
    </row>
    <row r="44" spans="1:12" x14ac:dyDescent="0.25">
      <c r="B44" s="29"/>
      <c r="C44" s="29"/>
      <c r="D44" s="29"/>
      <c r="E44" s="29"/>
      <c r="F44" s="29"/>
      <c r="G44" s="29"/>
      <c r="H44" s="29"/>
      <c r="I44" s="29"/>
      <c r="J44" s="54"/>
      <c r="K44" s="46" t="s">
        <v>47</v>
      </c>
      <c r="L44" s="47">
        <v>95.96</v>
      </c>
    </row>
    <row r="45" spans="1:12" ht="15.4" customHeight="1" x14ac:dyDescent="0.25">
      <c r="A45" s="26" t="str">
        <f>"Indexed number of payroll jobs in "&amp;$L$1&amp;" each week by age group"</f>
        <v>Indexed number of payroll jobs in Construction each week by age group</v>
      </c>
      <c r="B45" s="29"/>
      <c r="C45" s="29"/>
      <c r="D45" s="29"/>
      <c r="E45" s="29"/>
      <c r="F45" s="29"/>
      <c r="G45" s="29"/>
      <c r="H45" s="29"/>
      <c r="I45" s="29"/>
      <c r="J45" s="54"/>
      <c r="K45" s="50" t="s">
        <v>48</v>
      </c>
      <c r="L45" s="47">
        <v>96.66</v>
      </c>
    </row>
    <row r="46" spans="1:12" ht="15.4" customHeight="1" x14ac:dyDescent="0.25">
      <c r="B46" s="29"/>
      <c r="C46" s="29"/>
      <c r="D46" s="29"/>
      <c r="E46" s="29"/>
      <c r="F46" s="29"/>
      <c r="G46" s="29"/>
      <c r="H46" s="29"/>
      <c r="I46" s="29"/>
      <c r="J46" s="54"/>
      <c r="K46" s="41" t="s">
        <v>49</v>
      </c>
      <c r="L46" s="47">
        <v>98.35</v>
      </c>
    </row>
    <row r="47" spans="1:12" ht="15.4" customHeight="1" x14ac:dyDescent="0.25">
      <c r="B47" s="29"/>
      <c r="C47" s="29"/>
      <c r="D47" s="29"/>
      <c r="E47" s="29"/>
      <c r="F47" s="29"/>
      <c r="G47" s="29"/>
      <c r="H47" s="29"/>
      <c r="I47" s="29"/>
      <c r="J47" s="54"/>
      <c r="K47" s="41" t="s">
        <v>50</v>
      </c>
      <c r="L47" s="47">
        <v>103.2</v>
      </c>
    </row>
    <row r="48" spans="1:12" ht="15.4" customHeight="1" x14ac:dyDescent="0.25">
      <c r="B48" s="29"/>
      <c r="C48" s="29"/>
      <c r="D48" s="29"/>
      <c r="E48" s="29"/>
      <c r="F48" s="29"/>
      <c r="G48" s="29"/>
      <c r="H48" s="29"/>
      <c r="I48" s="29"/>
      <c r="J48" s="54"/>
      <c r="K48" s="41" t="s">
        <v>51</v>
      </c>
      <c r="L48" s="47">
        <v>105.17</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93.11</v>
      </c>
    </row>
    <row r="54" spans="1:12" ht="15.4" customHeight="1" x14ac:dyDescent="0.25">
      <c r="B54" s="28"/>
      <c r="C54" s="28"/>
      <c r="D54" s="28"/>
      <c r="E54" s="28"/>
      <c r="F54" s="28"/>
      <c r="G54" s="28"/>
      <c r="H54" s="28"/>
      <c r="I54" s="28"/>
      <c r="J54" s="54"/>
      <c r="K54" s="46" t="s">
        <v>5</v>
      </c>
      <c r="L54" s="47">
        <v>93.48</v>
      </c>
    </row>
    <row r="55" spans="1:12" ht="15.4" customHeight="1" x14ac:dyDescent="0.25">
      <c r="B55" s="4"/>
      <c r="C55" s="4"/>
      <c r="D55" s="5"/>
      <c r="E55" s="2"/>
      <c r="F55" s="28"/>
      <c r="G55" s="28"/>
      <c r="H55" s="28"/>
      <c r="I55" s="28"/>
      <c r="J55" s="54"/>
      <c r="K55" s="46" t="s">
        <v>44</v>
      </c>
      <c r="L55" s="47">
        <v>95.6</v>
      </c>
    </row>
    <row r="56" spans="1:12" ht="15.4" customHeight="1" x14ac:dyDescent="0.25">
      <c r="B56" s="4"/>
      <c r="C56" s="4"/>
      <c r="D56" s="5"/>
      <c r="E56" s="2"/>
      <c r="F56" s="28"/>
      <c r="G56" s="28"/>
      <c r="H56" s="28"/>
      <c r="I56" s="28"/>
      <c r="J56" s="54"/>
      <c r="K56" s="50" t="s">
        <v>4</v>
      </c>
      <c r="L56" s="47">
        <v>99.75</v>
      </c>
    </row>
    <row r="57" spans="1:12" ht="15.4" customHeight="1" x14ac:dyDescent="0.25">
      <c r="A57" s="4"/>
      <c r="B57" s="4"/>
      <c r="C57" s="4"/>
      <c r="D57" s="5"/>
      <c r="E57" s="2"/>
      <c r="F57" s="28"/>
      <c r="G57" s="28"/>
      <c r="H57" s="28"/>
      <c r="I57" s="28"/>
      <c r="J57" s="54"/>
      <c r="K57" s="41" t="s">
        <v>3</v>
      </c>
      <c r="L57" s="47">
        <v>94.93</v>
      </c>
    </row>
    <row r="58" spans="1:12" ht="15.4" customHeight="1" x14ac:dyDescent="0.25">
      <c r="B58" s="29"/>
      <c r="C58" s="29"/>
      <c r="D58" s="29"/>
      <c r="E58" s="29"/>
      <c r="F58" s="28"/>
      <c r="G58" s="28"/>
      <c r="H58" s="28"/>
      <c r="I58" s="28"/>
      <c r="J58" s="54"/>
      <c r="K58" s="41" t="s">
        <v>43</v>
      </c>
      <c r="L58" s="47">
        <v>91.49</v>
      </c>
    </row>
    <row r="59" spans="1:12" ht="15.4" customHeight="1" x14ac:dyDescent="0.25">
      <c r="K59" s="41" t="s">
        <v>2</v>
      </c>
      <c r="L59" s="47">
        <v>95.47</v>
      </c>
    </row>
    <row r="60" spans="1:12" ht="15.4" customHeight="1" x14ac:dyDescent="0.25">
      <c r="A60" s="26" t="str">
        <f>"Indexed number of payroll jobs held by men in "&amp;$L$1&amp;" each week by State and Territory"</f>
        <v>Indexed number of payroll jobs held by men in Construction each week by State and Territory</v>
      </c>
      <c r="K60" s="41" t="s">
        <v>1</v>
      </c>
      <c r="L60" s="47">
        <v>94.46</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91.52</v>
      </c>
    </row>
    <row r="63" spans="1:12" ht="15.4" customHeight="1" x14ac:dyDescent="0.25">
      <c r="B63" s="4"/>
      <c r="C63" s="4"/>
      <c r="D63" s="4"/>
      <c r="E63" s="4"/>
      <c r="F63" s="28"/>
      <c r="G63" s="28"/>
      <c r="H63" s="28"/>
      <c r="I63" s="28"/>
      <c r="J63" s="54"/>
      <c r="K63" s="46" t="s">
        <v>5</v>
      </c>
      <c r="L63" s="47">
        <v>91.25</v>
      </c>
    </row>
    <row r="64" spans="1:12" ht="15.4" customHeight="1" x14ac:dyDescent="0.25">
      <c r="B64" s="4"/>
      <c r="C64" s="4"/>
      <c r="D64" s="3"/>
      <c r="E64" s="2"/>
      <c r="F64" s="28"/>
      <c r="G64" s="28"/>
      <c r="H64" s="28"/>
      <c r="I64" s="28"/>
      <c r="J64" s="54"/>
      <c r="K64" s="46" t="s">
        <v>44</v>
      </c>
      <c r="L64" s="47">
        <v>95.42</v>
      </c>
    </row>
    <row r="65" spans="1:12" ht="15.4" customHeight="1" x14ac:dyDescent="0.25">
      <c r="B65" s="4"/>
      <c r="C65" s="4"/>
      <c r="D65" s="3"/>
      <c r="E65" s="2"/>
      <c r="F65" s="28"/>
      <c r="G65" s="28"/>
      <c r="H65" s="28"/>
      <c r="I65" s="28"/>
      <c r="J65" s="54"/>
      <c r="K65" s="50" t="s">
        <v>4</v>
      </c>
      <c r="L65" s="47">
        <v>99.63</v>
      </c>
    </row>
    <row r="66" spans="1:12" ht="15.4" customHeight="1" x14ac:dyDescent="0.25">
      <c r="B66" s="4"/>
      <c r="C66" s="4"/>
      <c r="D66" s="3"/>
      <c r="E66" s="2"/>
      <c r="F66" s="28"/>
      <c r="G66" s="28"/>
      <c r="H66" s="28"/>
      <c r="I66" s="28"/>
      <c r="J66" s="54"/>
      <c r="K66" s="41" t="s">
        <v>3</v>
      </c>
      <c r="L66" s="47">
        <v>94.1</v>
      </c>
    </row>
    <row r="67" spans="1:12" ht="15.4" customHeight="1" x14ac:dyDescent="0.25">
      <c r="B67" s="28"/>
      <c r="C67" s="28"/>
      <c r="D67" s="28"/>
      <c r="E67" s="28"/>
      <c r="F67" s="28"/>
      <c r="G67" s="28"/>
      <c r="H67" s="28"/>
      <c r="I67" s="28"/>
      <c r="J67" s="54"/>
      <c r="K67" s="41" t="s">
        <v>43</v>
      </c>
      <c r="L67" s="47">
        <v>91.71</v>
      </c>
    </row>
    <row r="68" spans="1:12" ht="15.4" customHeight="1" x14ac:dyDescent="0.25">
      <c r="A68" s="28"/>
      <c r="B68" s="28"/>
      <c r="C68" s="28"/>
      <c r="D68" s="28"/>
      <c r="E68" s="28"/>
      <c r="F68" s="28"/>
      <c r="G68" s="28"/>
      <c r="H68" s="28"/>
      <c r="I68" s="28"/>
      <c r="J68" s="54"/>
      <c r="K68" s="41" t="s">
        <v>2</v>
      </c>
      <c r="L68" s="47">
        <v>95.09</v>
      </c>
    </row>
    <row r="69" spans="1:12" ht="15.4" customHeight="1" x14ac:dyDescent="0.25">
      <c r="A69" s="28"/>
      <c r="B69" s="27"/>
      <c r="C69" s="27"/>
      <c r="D69" s="27"/>
      <c r="E69" s="27"/>
      <c r="F69" s="27"/>
      <c r="G69" s="27"/>
      <c r="H69" s="27"/>
      <c r="I69" s="27"/>
      <c r="J69" s="63"/>
      <c r="K69" s="41" t="s">
        <v>1</v>
      </c>
      <c r="L69" s="47">
        <v>93.37</v>
      </c>
    </row>
    <row r="70" spans="1:12" ht="15.4" customHeight="1" x14ac:dyDescent="0.25">
      <c r="K70" s="43"/>
      <c r="L70" s="47" t="s">
        <v>7</v>
      </c>
    </row>
    <row r="71" spans="1:12" ht="15.4" customHeight="1" x14ac:dyDescent="0.25">
      <c r="K71" s="46" t="s">
        <v>6</v>
      </c>
      <c r="L71" s="47">
        <v>92</v>
      </c>
    </row>
    <row r="72" spans="1:12" ht="15.4" customHeight="1" x14ac:dyDescent="0.25">
      <c r="K72" s="46" t="s">
        <v>5</v>
      </c>
      <c r="L72" s="47">
        <v>91.81</v>
      </c>
    </row>
    <row r="73" spans="1:12" ht="15.4" customHeight="1" x14ac:dyDescent="0.25">
      <c r="K73" s="46" t="s">
        <v>44</v>
      </c>
      <c r="L73" s="47">
        <v>96.17</v>
      </c>
    </row>
    <row r="74" spans="1:12" ht="15.4" customHeight="1" x14ac:dyDescent="0.25">
      <c r="K74" s="50" t="s">
        <v>4</v>
      </c>
      <c r="L74" s="47">
        <v>100.18</v>
      </c>
    </row>
    <row r="75" spans="1:12" ht="15.4" customHeight="1" x14ac:dyDescent="0.25">
      <c r="A75" s="26" t="str">
        <f>"Indexed number of payroll jobs held by women in "&amp;$L$1&amp;" each week by State and Territory"</f>
        <v>Indexed number of payroll jobs held by women in Construction each week by State and Territory</v>
      </c>
      <c r="K75" s="41" t="s">
        <v>3</v>
      </c>
      <c r="L75" s="47">
        <v>93.24</v>
      </c>
    </row>
    <row r="76" spans="1:12" ht="15.4" customHeight="1" x14ac:dyDescent="0.25">
      <c r="K76" s="41" t="s">
        <v>43</v>
      </c>
      <c r="L76" s="47">
        <v>92.19</v>
      </c>
    </row>
    <row r="77" spans="1:12" ht="15.4" customHeight="1" x14ac:dyDescent="0.25">
      <c r="B77" s="4"/>
      <c r="C77" s="4"/>
      <c r="D77" s="4"/>
      <c r="E77" s="4"/>
      <c r="F77" s="28"/>
      <c r="G77" s="28"/>
      <c r="H77" s="28"/>
      <c r="I77" s="28"/>
      <c r="J77" s="54"/>
      <c r="K77" s="41" t="s">
        <v>2</v>
      </c>
      <c r="L77" s="47">
        <v>95.13</v>
      </c>
    </row>
    <row r="78" spans="1:12" ht="15.4" customHeight="1" x14ac:dyDescent="0.25">
      <c r="B78" s="4"/>
      <c r="C78" s="4"/>
      <c r="D78" s="4"/>
      <c r="E78" s="4"/>
      <c r="F78" s="28"/>
      <c r="G78" s="28"/>
      <c r="H78" s="28"/>
      <c r="I78" s="28"/>
      <c r="J78" s="54"/>
      <c r="K78" s="41" t="s">
        <v>1</v>
      </c>
      <c r="L78" s="47">
        <v>94.1</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98.54</v>
      </c>
    </row>
    <row r="83" spans="1:12" ht="15.4" customHeight="1" x14ac:dyDescent="0.25">
      <c r="B83" s="28"/>
      <c r="C83" s="28"/>
      <c r="D83" s="28"/>
      <c r="E83" s="28"/>
      <c r="F83" s="28"/>
      <c r="G83" s="28"/>
      <c r="H83" s="28"/>
      <c r="I83" s="28"/>
      <c r="J83" s="54"/>
      <c r="K83" s="46" t="s">
        <v>5</v>
      </c>
      <c r="L83" s="47">
        <v>99.16</v>
      </c>
    </row>
    <row r="84" spans="1:12" ht="15.4" customHeight="1" x14ac:dyDescent="0.25">
      <c r="A84" s="28"/>
      <c r="B84" s="27"/>
      <c r="C84" s="27"/>
      <c r="D84" s="27"/>
      <c r="E84" s="27"/>
      <c r="F84" s="27"/>
      <c r="G84" s="27"/>
      <c r="H84" s="27"/>
      <c r="I84" s="27"/>
      <c r="J84" s="63"/>
      <c r="K84" s="46" t="s">
        <v>44</v>
      </c>
      <c r="L84" s="47">
        <v>100.15</v>
      </c>
    </row>
    <row r="85" spans="1:12" ht="15.4" customHeight="1" x14ac:dyDescent="0.25">
      <c r="K85" s="50" t="s">
        <v>4</v>
      </c>
      <c r="L85" s="47">
        <v>102.64</v>
      </c>
    </row>
    <row r="86" spans="1:12" ht="15.4" customHeight="1" x14ac:dyDescent="0.25">
      <c r="K86" s="41" t="s">
        <v>3</v>
      </c>
      <c r="L86" s="47">
        <v>98.38</v>
      </c>
    </row>
    <row r="87" spans="1:12" ht="15.4" customHeight="1" x14ac:dyDescent="0.25">
      <c r="K87" s="41" t="s">
        <v>43</v>
      </c>
      <c r="L87" s="47">
        <v>99.83</v>
      </c>
    </row>
    <row r="88" spans="1:12" ht="15.4" customHeight="1" x14ac:dyDescent="0.25">
      <c r="K88" s="41" t="s">
        <v>2</v>
      </c>
      <c r="L88" s="47">
        <v>94.9</v>
      </c>
    </row>
    <row r="89" spans="1:12" ht="15.4" customHeight="1" x14ac:dyDescent="0.25">
      <c r="K89" s="41" t="s">
        <v>1</v>
      </c>
      <c r="L89" s="47">
        <v>95.54</v>
      </c>
    </row>
    <row r="90" spans="1:12" ht="15.4" customHeight="1" x14ac:dyDescent="0.25">
      <c r="K90" s="49"/>
      <c r="L90" s="47" t="s">
        <v>8</v>
      </c>
    </row>
    <row r="91" spans="1:12" ht="15" customHeight="1" x14ac:dyDescent="0.25">
      <c r="K91" s="46" t="s">
        <v>6</v>
      </c>
      <c r="L91" s="47">
        <v>97.09</v>
      </c>
    </row>
    <row r="92" spans="1:12" ht="15" customHeight="1" x14ac:dyDescent="0.25">
      <c r="K92" s="46" t="s">
        <v>5</v>
      </c>
      <c r="L92" s="47">
        <v>97.98</v>
      </c>
    </row>
    <row r="93" spans="1:12" ht="15" customHeight="1" x14ac:dyDescent="0.25">
      <c r="A93" s="26"/>
      <c r="K93" s="46" t="s">
        <v>44</v>
      </c>
      <c r="L93" s="47">
        <v>100.64</v>
      </c>
    </row>
    <row r="94" spans="1:12" ht="15" customHeight="1" x14ac:dyDescent="0.25">
      <c r="K94" s="50" t="s">
        <v>4</v>
      </c>
      <c r="L94" s="47">
        <v>102.58</v>
      </c>
    </row>
    <row r="95" spans="1:12" ht="15" customHeight="1" x14ac:dyDescent="0.25">
      <c r="K95" s="41" t="s">
        <v>3</v>
      </c>
      <c r="L95" s="47">
        <v>99.02</v>
      </c>
    </row>
    <row r="96" spans="1:12" ht="15" customHeight="1" x14ac:dyDescent="0.25">
      <c r="K96" s="41" t="s">
        <v>43</v>
      </c>
      <c r="L96" s="47">
        <v>100.28</v>
      </c>
    </row>
    <row r="97" spans="1:12" ht="15" customHeight="1" x14ac:dyDescent="0.25">
      <c r="K97" s="41" t="s">
        <v>2</v>
      </c>
      <c r="L97" s="47">
        <v>90.67</v>
      </c>
    </row>
    <row r="98" spans="1:12" ht="15" customHeight="1" x14ac:dyDescent="0.25">
      <c r="K98" s="41" t="s">
        <v>1</v>
      </c>
      <c r="L98" s="47">
        <v>93.39</v>
      </c>
    </row>
    <row r="99" spans="1:12" ht="15" customHeight="1" x14ac:dyDescent="0.25">
      <c r="K99" s="43"/>
      <c r="L99" s="47" t="s">
        <v>7</v>
      </c>
    </row>
    <row r="100" spans="1:12" ht="15" customHeight="1" x14ac:dyDescent="0.25">
      <c r="A100" s="25"/>
      <c r="B100" s="24"/>
      <c r="K100" s="46" t="s">
        <v>6</v>
      </c>
      <c r="L100" s="47">
        <v>97.41</v>
      </c>
    </row>
    <row r="101" spans="1:12" x14ac:dyDescent="0.25">
      <c r="A101" s="25"/>
      <c r="B101" s="24"/>
      <c r="K101" s="46" t="s">
        <v>5</v>
      </c>
      <c r="L101" s="47">
        <v>98.19</v>
      </c>
    </row>
    <row r="102" spans="1:12" x14ac:dyDescent="0.25">
      <c r="A102" s="25"/>
      <c r="B102" s="24"/>
      <c r="K102" s="46" t="s">
        <v>44</v>
      </c>
      <c r="L102" s="47">
        <v>101.34</v>
      </c>
    </row>
    <row r="103" spans="1:12" x14ac:dyDescent="0.25">
      <c r="A103" s="25"/>
      <c r="B103" s="24"/>
      <c r="K103" s="50" t="s">
        <v>4</v>
      </c>
      <c r="L103" s="47">
        <v>102.75</v>
      </c>
    </row>
    <row r="104" spans="1:12" x14ac:dyDescent="0.25">
      <c r="A104" s="25"/>
      <c r="B104" s="24"/>
      <c r="K104" s="41" t="s">
        <v>3</v>
      </c>
      <c r="L104" s="47">
        <v>98.31</v>
      </c>
    </row>
    <row r="105" spans="1:12" x14ac:dyDescent="0.25">
      <c r="A105" s="25"/>
      <c r="B105" s="24"/>
      <c r="K105" s="41" t="s">
        <v>43</v>
      </c>
      <c r="L105" s="47">
        <v>100.77</v>
      </c>
    </row>
    <row r="106" spans="1:12" x14ac:dyDescent="0.25">
      <c r="A106" s="25"/>
      <c r="B106" s="24"/>
      <c r="K106" s="41" t="s">
        <v>2</v>
      </c>
      <c r="L106" s="47">
        <v>89.69</v>
      </c>
    </row>
    <row r="107" spans="1:12" x14ac:dyDescent="0.25">
      <c r="A107" s="25"/>
      <c r="B107" s="24"/>
      <c r="K107" s="41" t="s">
        <v>1</v>
      </c>
      <c r="L107" s="47">
        <v>93.59</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99.307000000000002</v>
      </c>
    </row>
    <row r="112" spans="1:12" x14ac:dyDescent="0.25">
      <c r="K112" s="74">
        <v>43918</v>
      </c>
      <c r="L112" s="47">
        <v>98.024500000000003</v>
      </c>
    </row>
    <row r="113" spans="11:12" x14ac:dyDescent="0.25">
      <c r="K113" s="74">
        <v>43925</v>
      </c>
      <c r="L113" s="47">
        <v>96.4726</v>
      </c>
    </row>
    <row r="114" spans="11:12" x14ac:dyDescent="0.25">
      <c r="K114" s="74">
        <v>43932</v>
      </c>
      <c r="L114" s="47">
        <v>95.4495</v>
      </c>
    </row>
    <row r="115" spans="11:12" x14ac:dyDescent="0.25">
      <c r="K115" s="74">
        <v>43939</v>
      </c>
      <c r="L115" s="47">
        <v>95.649699999999996</v>
      </c>
    </row>
    <row r="116" spans="11:12" x14ac:dyDescent="0.25">
      <c r="K116" s="74">
        <v>43946</v>
      </c>
      <c r="L116" s="47">
        <v>95.848699999999994</v>
      </c>
    </row>
    <row r="117" spans="11:12" x14ac:dyDescent="0.25">
      <c r="K117" s="74">
        <v>43953</v>
      </c>
      <c r="L117" s="47">
        <v>96.032499999999999</v>
      </c>
    </row>
    <row r="118" spans="11:12" x14ac:dyDescent="0.25">
      <c r="K118" s="74">
        <v>43960</v>
      </c>
      <c r="L118" s="47">
        <v>96.811499999999995</v>
      </c>
    </row>
    <row r="119" spans="11:12" x14ac:dyDescent="0.25">
      <c r="K119" s="74">
        <v>43967</v>
      </c>
      <c r="L119" s="47">
        <v>97.232500000000002</v>
      </c>
    </row>
    <row r="120" spans="11:12" x14ac:dyDescent="0.25">
      <c r="K120" s="74">
        <v>43974</v>
      </c>
      <c r="L120" s="47">
        <v>97.2012</v>
      </c>
    </row>
    <row r="121" spans="11:12" x14ac:dyDescent="0.25">
      <c r="K121" s="74">
        <v>43981</v>
      </c>
      <c r="L121" s="47">
        <v>97.369500000000002</v>
      </c>
    </row>
    <row r="122" spans="11:12" x14ac:dyDescent="0.25">
      <c r="K122" s="74">
        <v>43988</v>
      </c>
      <c r="L122" s="47">
        <v>97.642600000000002</v>
      </c>
    </row>
    <row r="123" spans="11:12" x14ac:dyDescent="0.25">
      <c r="K123" s="74">
        <v>43995</v>
      </c>
      <c r="L123" s="47">
        <v>97.952600000000004</v>
      </c>
    </row>
    <row r="124" spans="11:12" x14ac:dyDescent="0.25">
      <c r="K124" s="74">
        <v>44002</v>
      </c>
      <c r="L124" s="47">
        <v>97.663499999999999</v>
      </c>
    </row>
    <row r="125" spans="11:12" x14ac:dyDescent="0.25">
      <c r="K125" s="74">
        <v>44009</v>
      </c>
      <c r="L125" s="47">
        <v>97.106700000000004</v>
      </c>
    </row>
    <row r="126" spans="11:12" x14ac:dyDescent="0.25">
      <c r="K126" s="74">
        <v>44016</v>
      </c>
      <c r="L126" s="47">
        <v>98.896199999999993</v>
      </c>
    </row>
    <row r="127" spans="11:12" x14ac:dyDescent="0.25">
      <c r="K127" s="74">
        <v>44023</v>
      </c>
      <c r="L127" s="47">
        <v>100.2362</v>
      </c>
    </row>
    <row r="128" spans="11:12" x14ac:dyDescent="0.25">
      <c r="K128" s="74">
        <v>44030</v>
      </c>
      <c r="L128" s="47">
        <v>100.52370000000001</v>
      </c>
    </row>
    <row r="129" spans="1:12" x14ac:dyDescent="0.25">
      <c r="K129" s="74">
        <v>44037</v>
      </c>
      <c r="L129" s="47">
        <v>100.7458</v>
      </c>
    </row>
    <row r="130" spans="1:12" x14ac:dyDescent="0.25">
      <c r="K130" s="74">
        <v>44044</v>
      </c>
      <c r="L130" s="47">
        <v>100.5907</v>
      </c>
    </row>
    <row r="131" spans="1:12" x14ac:dyDescent="0.25">
      <c r="K131" s="74">
        <v>44051</v>
      </c>
      <c r="L131" s="47">
        <v>100.62520000000001</v>
      </c>
    </row>
    <row r="132" spans="1:12" x14ac:dyDescent="0.25">
      <c r="K132" s="74">
        <v>44058</v>
      </c>
      <c r="L132" s="47">
        <v>100.44159999999999</v>
      </c>
    </row>
    <row r="133" spans="1:12" x14ac:dyDescent="0.25">
      <c r="K133" s="74">
        <v>44065</v>
      </c>
      <c r="L133" s="47">
        <v>100.85209999999999</v>
      </c>
    </row>
    <row r="134" spans="1:12" x14ac:dyDescent="0.25">
      <c r="K134" s="74">
        <v>44072</v>
      </c>
      <c r="L134" s="47">
        <v>100.8104</v>
      </c>
    </row>
    <row r="135" spans="1:12" x14ac:dyDescent="0.25">
      <c r="K135" s="74">
        <v>44079</v>
      </c>
      <c r="L135" s="47">
        <v>100.7817</v>
      </c>
    </row>
    <row r="136" spans="1:12" x14ac:dyDescent="0.25">
      <c r="K136" s="74">
        <v>44086</v>
      </c>
      <c r="L136" s="47">
        <v>101.1554</v>
      </c>
    </row>
    <row r="137" spans="1:12" x14ac:dyDescent="0.25">
      <c r="K137" s="74">
        <v>44093</v>
      </c>
      <c r="L137" s="47">
        <v>101.0972</v>
      </c>
    </row>
    <row r="138" spans="1:12" x14ac:dyDescent="0.25">
      <c r="K138" s="74">
        <v>44100</v>
      </c>
      <c r="L138" s="47">
        <v>100.7679</v>
      </c>
    </row>
    <row r="139" spans="1:12" x14ac:dyDescent="0.25">
      <c r="K139" s="74">
        <v>44107</v>
      </c>
      <c r="L139" s="47">
        <v>99.866399999999999</v>
      </c>
    </row>
    <row r="140" spans="1:12" x14ac:dyDescent="0.25">
      <c r="A140" s="25"/>
      <c r="B140" s="24"/>
      <c r="K140" s="74">
        <v>44114</v>
      </c>
      <c r="L140" s="47">
        <v>99.541200000000003</v>
      </c>
    </row>
    <row r="141" spans="1:12" x14ac:dyDescent="0.25">
      <c r="A141" s="25"/>
      <c r="B141" s="24"/>
      <c r="K141" s="74">
        <v>44121</v>
      </c>
      <c r="L141" s="47">
        <v>99.792000000000002</v>
      </c>
    </row>
    <row r="142" spans="1:12" x14ac:dyDescent="0.25">
      <c r="K142" s="74">
        <v>44128</v>
      </c>
      <c r="L142" s="47">
        <v>99.687299999999993</v>
      </c>
    </row>
    <row r="143" spans="1:12" x14ac:dyDescent="0.25">
      <c r="K143" s="74">
        <v>44135</v>
      </c>
      <c r="L143" s="47">
        <v>99.432599999999994</v>
      </c>
    </row>
    <row r="144" spans="1:12" x14ac:dyDescent="0.25">
      <c r="K144" s="74">
        <v>44142</v>
      </c>
      <c r="L144" s="47">
        <v>99.858599999999996</v>
      </c>
    </row>
    <row r="145" spans="11:12" x14ac:dyDescent="0.25">
      <c r="K145" s="74">
        <v>44149</v>
      </c>
      <c r="L145" s="47">
        <v>100.68300000000001</v>
      </c>
    </row>
    <row r="146" spans="11:12" x14ac:dyDescent="0.25">
      <c r="K146" s="74">
        <v>44156</v>
      </c>
      <c r="L146" s="47">
        <v>100.5985</v>
      </c>
    </row>
    <row r="147" spans="11:12" x14ac:dyDescent="0.25">
      <c r="K147" s="74">
        <v>44163</v>
      </c>
      <c r="L147" s="47">
        <v>100.7919</v>
      </c>
    </row>
    <row r="148" spans="11:12" x14ac:dyDescent="0.25">
      <c r="K148" s="74">
        <v>44170</v>
      </c>
      <c r="L148" s="47">
        <v>100.43640000000001</v>
      </c>
    </row>
    <row r="149" spans="11:12" x14ac:dyDescent="0.25">
      <c r="K149" s="74">
        <v>44177</v>
      </c>
      <c r="L149" s="47">
        <v>100.20740000000001</v>
      </c>
    </row>
    <row r="150" spans="11:12" x14ac:dyDescent="0.25">
      <c r="K150" s="74">
        <v>44184</v>
      </c>
      <c r="L150" s="47">
        <v>97.997200000000007</v>
      </c>
    </row>
    <row r="151" spans="11:12" x14ac:dyDescent="0.25">
      <c r="K151" s="74">
        <v>44191</v>
      </c>
      <c r="L151" s="47">
        <v>90.787700000000001</v>
      </c>
    </row>
    <row r="152" spans="11:12" x14ac:dyDescent="0.25">
      <c r="K152" s="74">
        <v>44198</v>
      </c>
      <c r="L152" s="47">
        <v>86.470100000000002</v>
      </c>
    </row>
    <row r="153" spans="11:12" x14ac:dyDescent="0.25">
      <c r="K153" s="74">
        <v>44205</v>
      </c>
      <c r="L153" s="47">
        <v>89.819500000000005</v>
      </c>
    </row>
    <row r="154" spans="11:12" x14ac:dyDescent="0.25">
      <c r="K154" s="74">
        <v>44212</v>
      </c>
      <c r="L154" s="47">
        <v>94.630099999999999</v>
      </c>
    </row>
    <row r="155" spans="11:12" x14ac:dyDescent="0.25">
      <c r="K155" s="74">
        <v>44219</v>
      </c>
      <c r="L155" s="47">
        <v>96.369699999999995</v>
      </c>
    </row>
    <row r="156" spans="11:12" x14ac:dyDescent="0.25">
      <c r="K156" s="74">
        <v>44226</v>
      </c>
      <c r="L156" s="47">
        <v>96.284400000000005</v>
      </c>
    </row>
    <row r="157" spans="11:12" x14ac:dyDescent="0.25">
      <c r="K157" s="74">
        <v>44233</v>
      </c>
      <c r="L157" s="47">
        <v>96.043499999999995</v>
      </c>
    </row>
    <row r="158" spans="11:12" x14ac:dyDescent="0.25">
      <c r="K158" s="74">
        <v>44240</v>
      </c>
      <c r="L158" s="47">
        <v>96.139600000000002</v>
      </c>
    </row>
    <row r="159" spans="11:12" x14ac:dyDescent="0.25">
      <c r="K159" s="74">
        <v>44247</v>
      </c>
      <c r="L159" s="47">
        <v>95.284300000000002</v>
      </c>
    </row>
    <row r="160" spans="11:12" x14ac:dyDescent="0.25">
      <c r="K160" s="74">
        <v>44254</v>
      </c>
      <c r="L160" s="47">
        <v>95.701700000000002</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99.528800000000004</v>
      </c>
    </row>
    <row r="260" spans="11:12" x14ac:dyDescent="0.25">
      <c r="K260" s="74">
        <v>43918</v>
      </c>
      <c r="L260" s="47">
        <v>99.516800000000003</v>
      </c>
    </row>
    <row r="261" spans="11:12" x14ac:dyDescent="0.25">
      <c r="K261" s="74">
        <v>43925</v>
      </c>
      <c r="L261" s="47">
        <v>99.525499999999994</v>
      </c>
    </row>
    <row r="262" spans="11:12" x14ac:dyDescent="0.25">
      <c r="K262" s="74">
        <v>43932</v>
      </c>
      <c r="L262" s="47">
        <v>93.48</v>
      </c>
    </row>
    <row r="263" spans="11:12" x14ac:dyDescent="0.25">
      <c r="K263" s="74">
        <v>43939</v>
      </c>
      <c r="L263" s="47">
        <v>94.646199999999993</v>
      </c>
    </row>
    <row r="264" spans="11:12" x14ac:dyDescent="0.25">
      <c r="K264" s="74">
        <v>43946</v>
      </c>
      <c r="L264" s="47">
        <v>96.804100000000005</v>
      </c>
    </row>
    <row r="265" spans="11:12" x14ac:dyDescent="0.25">
      <c r="K265" s="74">
        <v>43953</v>
      </c>
      <c r="L265" s="47">
        <v>97.539400000000001</v>
      </c>
    </row>
    <row r="266" spans="11:12" x14ac:dyDescent="0.25">
      <c r="K266" s="74">
        <v>43960</v>
      </c>
      <c r="L266" s="47">
        <v>96.6297</v>
      </c>
    </row>
    <row r="267" spans="11:12" x14ac:dyDescent="0.25">
      <c r="K267" s="74">
        <v>43967</v>
      </c>
      <c r="L267" s="47">
        <v>96.0959</v>
      </c>
    </row>
    <row r="268" spans="11:12" x14ac:dyDescent="0.25">
      <c r="K268" s="74">
        <v>43974</v>
      </c>
      <c r="L268" s="47">
        <v>94.088700000000003</v>
      </c>
    </row>
    <row r="269" spans="11:12" x14ac:dyDescent="0.25">
      <c r="K269" s="74">
        <v>43981</v>
      </c>
      <c r="L269" s="47">
        <v>95.3202</v>
      </c>
    </row>
    <row r="270" spans="11:12" x14ac:dyDescent="0.25">
      <c r="K270" s="74">
        <v>43988</v>
      </c>
      <c r="L270" s="47">
        <v>96.184600000000003</v>
      </c>
    </row>
    <row r="271" spans="11:12" x14ac:dyDescent="0.25">
      <c r="K271" s="74">
        <v>43995</v>
      </c>
      <c r="L271" s="47">
        <v>97.308099999999996</v>
      </c>
    </row>
    <row r="272" spans="11:12" x14ac:dyDescent="0.25">
      <c r="K272" s="74">
        <v>44002</v>
      </c>
      <c r="L272" s="47">
        <v>101.6027</v>
      </c>
    </row>
    <row r="273" spans="11:12" x14ac:dyDescent="0.25">
      <c r="K273" s="74">
        <v>44009</v>
      </c>
      <c r="L273" s="47">
        <v>102.7175</v>
      </c>
    </row>
    <row r="274" spans="11:12" x14ac:dyDescent="0.25">
      <c r="K274" s="74">
        <v>44016</v>
      </c>
      <c r="L274" s="47">
        <v>103.11839999999999</v>
      </c>
    </row>
    <row r="275" spans="11:12" x14ac:dyDescent="0.25">
      <c r="K275" s="74">
        <v>44023</v>
      </c>
      <c r="L275" s="47">
        <v>98.645499999999998</v>
      </c>
    </row>
    <row r="276" spans="11:12" x14ac:dyDescent="0.25">
      <c r="K276" s="74">
        <v>44030</v>
      </c>
      <c r="L276" s="47">
        <v>99.067099999999996</v>
      </c>
    </row>
    <row r="277" spans="11:12" x14ac:dyDescent="0.25">
      <c r="K277" s="74">
        <v>44037</v>
      </c>
      <c r="L277" s="47">
        <v>98.322900000000004</v>
      </c>
    </row>
    <row r="278" spans="11:12" x14ac:dyDescent="0.25">
      <c r="K278" s="74">
        <v>44044</v>
      </c>
      <c r="L278" s="47">
        <v>99.021799999999999</v>
      </c>
    </row>
    <row r="279" spans="11:12" x14ac:dyDescent="0.25">
      <c r="K279" s="74">
        <v>44051</v>
      </c>
      <c r="L279" s="47">
        <v>99.159800000000004</v>
      </c>
    </row>
    <row r="280" spans="11:12" x14ac:dyDescent="0.25">
      <c r="K280" s="74">
        <v>44058</v>
      </c>
      <c r="L280" s="47">
        <v>96.727400000000003</v>
      </c>
    </row>
    <row r="281" spans="11:12" x14ac:dyDescent="0.25">
      <c r="K281" s="74">
        <v>44065</v>
      </c>
      <c r="L281" s="47">
        <v>97.626099999999994</v>
      </c>
    </row>
    <row r="282" spans="11:12" x14ac:dyDescent="0.25">
      <c r="K282" s="74">
        <v>44072</v>
      </c>
      <c r="L282" s="47">
        <v>98.027699999999996</v>
      </c>
    </row>
    <row r="283" spans="11:12" x14ac:dyDescent="0.25">
      <c r="K283" s="74">
        <v>44079</v>
      </c>
      <c r="L283" s="47">
        <v>99.372299999999996</v>
      </c>
    </row>
    <row r="284" spans="11:12" x14ac:dyDescent="0.25">
      <c r="K284" s="74">
        <v>44086</v>
      </c>
      <c r="L284" s="47">
        <v>98.942599999999999</v>
      </c>
    </row>
    <row r="285" spans="11:12" x14ac:dyDescent="0.25">
      <c r="K285" s="74">
        <v>44093</v>
      </c>
      <c r="L285" s="47">
        <v>99.074600000000004</v>
      </c>
    </row>
    <row r="286" spans="11:12" x14ac:dyDescent="0.25">
      <c r="K286" s="74">
        <v>44100</v>
      </c>
      <c r="L286" s="47">
        <v>98.962199999999996</v>
      </c>
    </row>
    <row r="287" spans="11:12" x14ac:dyDescent="0.25">
      <c r="K287" s="74">
        <v>44107</v>
      </c>
      <c r="L287" s="47">
        <v>98.852800000000002</v>
      </c>
    </row>
    <row r="288" spans="11:12" x14ac:dyDescent="0.25">
      <c r="K288" s="74">
        <v>44114</v>
      </c>
      <c r="L288" s="47">
        <v>96.625</v>
      </c>
    </row>
    <row r="289" spans="11:12" x14ac:dyDescent="0.25">
      <c r="K289" s="74">
        <v>44121</v>
      </c>
      <c r="L289" s="47">
        <v>98.061999999999998</v>
      </c>
    </row>
    <row r="290" spans="11:12" x14ac:dyDescent="0.25">
      <c r="K290" s="74">
        <v>44128</v>
      </c>
      <c r="L290" s="47">
        <v>97.600800000000007</v>
      </c>
    </row>
    <row r="291" spans="11:12" x14ac:dyDescent="0.25">
      <c r="K291" s="74">
        <v>44135</v>
      </c>
      <c r="L291" s="47">
        <v>98.695899999999995</v>
      </c>
    </row>
    <row r="292" spans="11:12" x14ac:dyDescent="0.25">
      <c r="K292" s="74">
        <v>44142</v>
      </c>
      <c r="L292" s="47">
        <v>99.451599999999999</v>
      </c>
    </row>
    <row r="293" spans="11:12" x14ac:dyDescent="0.25">
      <c r="K293" s="74">
        <v>44149</v>
      </c>
      <c r="L293" s="47">
        <v>100.9547</v>
      </c>
    </row>
    <row r="294" spans="11:12" x14ac:dyDescent="0.25">
      <c r="K294" s="74">
        <v>44156</v>
      </c>
      <c r="L294" s="47">
        <v>99.722499999999997</v>
      </c>
    </row>
    <row r="295" spans="11:12" x14ac:dyDescent="0.25">
      <c r="K295" s="74">
        <v>44163</v>
      </c>
      <c r="L295" s="47">
        <v>101.6011</v>
      </c>
    </row>
    <row r="296" spans="11:12" x14ac:dyDescent="0.25">
      <c r="K296" s="74">
        <v>44170</v>
      </c>
      <c r="L296" s="47">
        <v>101.5218</v>
      </c>
    </row>
    <row r="297" spans="11:12" x14ac:dyDescent="0.25">
      <c r="K297" s="74">
        <v>44177</v>
      </c>
      <c r="L297" s="47">
        <v>102.7552</v>
      </c>
    </row>
    <row r="298" spans="11:12" x14ac:dyDescent="0.25">
      <c r="K298" s="74">
        <v>44184</v>
      </c>
      <c r="L298" s="47">
        <v>102.1498</v>
      </c>
    </row>
    <row r="299" spans="11:12" x14ac:dyDescent="0.25">
      <c r="K299" s="74">
        <v>44191</v>
      </c>
      <c r="L299" s="47">
        <v>89.421099999999996</v>
      </c>
    </row>
    <row r="300" spans="11:12" x14ac:dyDescent="0.25">
      <c r="K300" s="74">
        <v>44198</v>
      </c>
      <c r="L300" s="47">
        <v>80.549199999999999</v>
      </c>
    </row>
    <row r="301" spans="11:12" x14ac:dyDescent="0.25">
      <c r="K301" s="74">
        <v>44205</v>
      </c>
      <c r="L301" s="47">
        <v>85.635999999999996</v>
      </c>
    </row>
    <row r="302" spans="11:12" x14ac:dyDescent="0.25">
      <c r="K302" s="74">
        <v>44212</v>
      </c>
      <c r="L302" s="47">
        <v>94.003</v>
      </c>
    </row>
    <row r="303" spans="11:12" x14ac:dyDescent="0.25">
      <c r="K303" s="74">
        <v>44219</v>
      </c>
      <c r="L303" s="47">
        <v>93.922600000000003</v>
      </c>
    </row>
    <row r="304" spans="11:12" x14ac:dyDescent="0.25">
      <c r="K304" s="74">
        <v>44226</v>
      </c>
      <c r="L304" s="47">
        <v>92.224000000000004</v>
      </c>
    </row>
    <row r="305" spans="11:12" x14ac:dyDescent="0.25">
      <c r="K305" s="74">
        <v>44233</v>
      </c>
      <c r="L305" s="47">
        <v>96.537599999999998</v>
      </c>
    </row>
    <row r="306" spans="11:12" x14ac:dyDescent="0.25">
      <c r="K306" s="74">
        <v>44240</v>
      </c>
      <c r="L306" s="47">
        <v>97.996600000000001</v>
      </c>
    </row>
    <row r="307" spans="11:12" x14ac:dyDescent="0.25">
      <c r="K307" s="74">
        <v>44247</v>
      </c>
      <c r="L307" s="47">
        <v>95.381500000000003</v>
      </c>
    </row>
    <row r="308" spans="11:12" x14ac:dyDescent="0.25">
      <c r="K308" s="74">
        <v>44254</v>
      </c>
      <c r="L308" s="47">
        <v>96.581000000000003</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6B747-DD95-431D-A931-740EB51C4624}">
  <sheetPr codeName="Sheet9">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24</v>
      </c>
    </row>
    <row r="2" spans="1:12" ht="19.5" customHeight="1" x14ac:dyDescent="0.3">
      <c r="A2" s="7" t="str">
        <f>"Weekly Payroll Jobs and Wages in Australia - " &amp;$L$1</f>
        <v>Weekly Payroll Jobs and Wages in Australia - Wholesale trade</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Wholesale trade</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-3.3920050972012561E-2</v>
      </c>
      <c r="C11" s="32">
        <v>-4.2901394889206523E-3</v>
      </c>
      <c r="D11" s="32">
        <v>-9.4861886178443378E-4</v>
      </c>
      <c r="E11" s="32">
        <v>-4.9394428106125376E-3</v>
      </c>
      <c r="F11" s="32">
        <v>-3.7229678595685489E-2</v>
      </c>
      <c r="G11" s="32">
        <v>5.8255393328538796E-2</v>
      </c>
      <c r="H11" s="32">
        <v>4.3323829484178678E-3</v>
      </c>
      <c r="I11" s="68">
        <v>-8.5251770197825039E-3</v>
      </c>
      <c r="J11" s="46"/>
      <c r="K11" s="46"/>
      <c r="L11" s="47"/>
    </row>
    <row r="12" spans="1:12" x14ac:dyDescent="0.25">
      <c r="A12" s="69" t="s">
        <v>6</v>
      </c>
      <c r="B12" s="32">
        <v>-3.8670550308917084E-2</v>
      </c>
      <c r="C12" s="32">
        <v>-4.5742243141141392E-3</v>
      </c>
      <c r="D12" s="32">
        <v>-1.6497201811214168E-3</v>
      </c>
      <c r="E12" s="32">
        <v>-4.3044535013884166E-3</v>
      </c>
      <c r="F12" s="32">
        <v>-6.1469138933417322E-2</v>
      </c>
      <c r="G12" s="32">
        <v>6.6699212523603224E-2</v>
      </c>
      <c r="H12" s="32">
        <v>4.9504659316068622E-3</v>
      </c>
      <c r="I12" s="68">
        <v>-3.8150971312445048E-3</v>
      </c>
      <c r="J12" s="46"/>
      <c r="K12" s="46"/>
      <c r="L12" s="47"/>
    </row>
    <row r="13" spans="1:12" ht="15" customHeight="1" x14ac:dyDescent="0.25">
      <c r="A13" s="69" t="s">
        <v>5</v>
      </c>
      <c r="B13" s="32">
        <v>-3.2522827543839949E-2</v>
      </c>
      <c r="C13" s="32">
        <v>-1.4901726274531013E-3</v>
      </c>
      <c r="D13" s="32">
        <v>3.7674640940399406E-3</v>
      </c>
      <c r="E13" s="32">
        <v>-6.6764030878364578E-3</v>
      </c>
      <c r="F13" s="32">
        <v>-1.6931504050135104E-2</v>
      </c>
      <c r="G13" s="32">
        <v>7.4929924577224583E-2</v>
      </c>
      <c r="H13" s="32">
        <v>1.4654617624638711E-2</v>
      </c>
      <c r="I13" s="68">
        <v>-1.3419735505643016E-2</v>
      </c>
      <c r="J13" s="46"/>
      <c r="K13" s="46"/>
      <c r="L13" s="47"/>
    </row>
    <row r="14" spans="1:12" ht="15" customHeight="1" x14ac:dyDescent="0.25">
      <c r="A14" s="69" t="s">
        <v>44</v>
      </c>
      <c r="B14" s="32">
        <v>-2.4754197583447324E-2</v>
      </c>
      <c r="C14" s="32">
        <v>-1.8300083745368401E-3</v>
      </c>
      <c r="D14" s="32">
        <v>-1.3238183886654653E-4</v>
      </c>
      <c r="E14" s="32">
        <v>-3.5497131602753029E-3</v>
      </c>
      <c r="F14" s="32">
        <v>-2.8252166031679127E-2</v>
      </c>
      <c r="G14" s="32">
        <v>4.5949281993868718E-2</v>
      </c>
      <c r="H14" s="32">
        <v>-3.6206714171711507E-3</v>
      </c>
      <c r="I14" s="68">
        <v>-8.1148285588360514E-3</v>
      </c>
      <c r="J14" s="46"/>
      <c r="K14" s="46"/>
      <c r="L14" s="47"/>
    </row>
    <row r="15" spans="1:12" ht="15" customHeight="1" x14ac:dyDescent="0.25">
      <c r="A15" s="69" t="s">
        <v>4</v>
      </c>
      <c r="B15" s="32">
        <v>-6.9365898058252329E-2</v>
      </c>
      <c r="C15" s="32">
        <v>-2.9722690847743483E-2</v>
      </c>
      <c r="D15" s="32">
        <v>-1.2860974039905493E-2</v>
      </c>
      <c r="E15" s="32">
        <v>-1.7633834480820565E-2</v>
      </c>
      <c r="F15" s="32">
        <v>-6.5226789015218056E-2</v>
      </c>
      <c r="G15" s="32">
        <v>2.0112364338343847E-2</v>
      </c>
      <c r="H15" s="32">
        <v>-1.0332714723256919E-2</v>
      </c>
      <c r="I15" s="68">
        <v>-2.2566916651780677E-2</v>
      </c>
      <c r="J15" s="46"/>
      <c r="K15" s="64"/>
      <c r="L15" s="47"/>
    </row>
    <row r="16" spans="1:12" ht="15" customHeight="1" x14ac:dyDescent="0.25">
      <c r="A16" s="69" t="s">
        <v>3</v>
      </c>
      <c r="B16" s="32">
        <v>-1.3551391676118962E-2</v>
      </c>
      <c r="C16" s="32">
        <v>-3.6627817312564481E-3</v>
      </c>
      <c r="D16" s="32">
        <v>-5.9623247021585168E-3</v>
      </c>
      <c r="E16" s="32">
        <v>1.0561985653303463E-3</v>
      </c>
      <c r="F16" s="32">
        <v>-1.3885726743988358E-2</v>
      </c>
      <c r="G16" s="32">
        <v>2.5909752322616164E-2</v>
      </c>
      <c r="H16" s="32">
        <v>-7.5919309208469787E-3</v>
      </c>
      <c r="I16" s="68">
        <v>-5.9545767421912421E-3</v>
      </c>
      <c r="J16" s="46"/>
      <c r="K16" s="46"/>
      <c r="L16" s="47"/>
    </row>
    <row r="17" spans="1:12" ht="15" customHeight="1" x14ac:dyDescent="0.25">
      <c r="A17" s="69" t="s">
        <v>43</v>
      </c>
      <c r="B17" s="32">
        <v>-7.2466094658178881E-2</v>
      </c>
      <c r="C17" s="32">
        <v>-9.8971530779556893E-4</v>
      </c>
      <c r="D17" s="32">
        <v>-6.0269909535815014E-3</v>
      </c>
      <c r="E17" s="32">
        <v>5.3675264648873622E-3</v>
      </c>
      <c r="F17" s="32">
        <v>-3.9488927845997446E-2</v>
      </c>
      <c r="G17" s="32">
        <v>2.0511718193145567E-2</v>
      </c>
      <c r="H17" s="32">
        <v>-4.7426966534233062E-3</v>
      </c>
      <c r="I17" s="68">
        <v>-3.432311643795094E-4</v>
      </c>
      <c r="J17" s="46"/>
      <c r="K17" s="46"/>
      <c r="L17" s="47"/>
    </row>
    <row r="18" spans="1:12" ht="15" customHeight="1" x14ac:dyDescent="0.25">
      <c r="A18" s="69" t="s">
        <v>2</v>
      </c>
      <c r="B18" s="32">
        <v>-7.8926270579813829E-2</v>
      </c>
      <c r="C18" s="32">
        <v>1.4379188017343392E-2</v>
      </c>
      <c r="D18" s="32">
        <v>1.0000000000000009E-2</v>
      </c>
      <c r="E18" s="32">
        <v>0</v>
      </c>
      <c r="F18" s="32">
        <v>-5.3041044034993767E-2</v>
      </c>
      <c r="G18" s="32">
        <v>2.1709358332508977E-3</v>
      </c>
      <c r="H18" s="32">
        <v>2.5569468443795929E-2</v>
      </c>
      <c r="I18" s="68">
        <v>-2.176296470857586E-2</v>
      </c>
      <c r="J18" s="46"/>
      <c r="K18" s="46"/>
      <c r="L18" s="47"/>
    </row>
    <row r="19" spans="1:12" x14ac:dyDescent="0.25">
      <c r="A19" s="70" t="s">
        <v>1</v>
      </c>
      <c r="B19" s="32">
        <v>6.9920387677397056E-2</v>
      </c>
      <c r="C19" s="32">
        <v>1.979544704717906E-2</v>
      </c>
      <c r="D19" s="32">
        <v>-1.4349489795918324E-2</v>
      </c>
      <c r="E19" s="32">
        <v>2.8781579788934586E-3</v>
      </c>
      <c r="F19" s="32">
        <v>0.20393493572350496</v>
      </c>
      <c r="G19" s="32">
        <v>4.5106259449240182E-2</v>
      </c>
      <c r="H19" s="32">
        <v>0</v>
      </c>
      <c r="I19" s="68">
        <v>4.1616659726360083E-3</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-4.5322662054376628E-2</v>
      </c>
      <c r="C21" s="32">
        <v>-3.8501793004431795E-3</v>
      </c>
      <c r="D21" s="32">
        <v>-2.0116829116378909E-4</v>
      </c>
      <c r="E21" s="32">
        <v>-4.6781117318061005E-3</v>
      </c>
      <c r="F21" s="32">
        <v>-4.7716525358813322E-2</v>
      </c>
      <c r="G21" s="32">
        <v>4.8093627935225536E-2</v>
      </c>
      <c r="H21" s="32">
        <v>3.7303141164821696E-3</v>
      </c>
      <c r="I21" s="68">
        <v>-9.0689676581700018E-3</v>
      </c>
      <c r="J21" s="46"/>
      <c r="K21" s="46"/>
      <c r="L21" s="46"/>
    </row>
    <row r="22" spans="1:12" x14ac:dyDescent="0.25">
      <c r="A22" s="69" t="s">
        <v>13</v>
      </c>
      <c r="B22" s="32">
        <v>-4.2574688413693607E-2</v>
      </c>
      <c r="C22" s="32">
        <v>-5.1949313517425377E-3</v>
      </c>
      <c r="D22" s="32">
        <v>-3.0668543366649814E-3</v>
      </c>
      <c r="E22" s="32">
        <v>-5.064868566352243E-3</v>
      </c>
      <c r="F22" s="32">
        <v>-3.0019637788566422E-2</v>
      </c>
      <c r="G22" s="32">
        <v>8.3751197063862248E-2</v>
      </c>
      <c r="H22" s="32">
        <v>5.9486978979950145E-3</v>
      </c>
      <c r="I22" s="68">
        <v>-7.4421431207851718E-3</v>
      </c>
      <c r="J22" s="46"/>
      <c r="K22" s="52" t="s">
        <v>12</v>
      </c>
      <c r="L22" s="46" t="s">
        <v>60</v>
      </c>
    </row>
    <row r="23" spans="1:12" x14ac:dyDescent="0.25">
      <c r="A23" s="70" t="s">
        <v>69</v>
      </c>
      <c r="B23" s="32">
        <v>7.4502074688796771E-2</v>
      </c>
      <c r="C23" s="32">
        <v>-5.4425618929380026E-2</v>
      </c>
      <c r="D23" s="32">
        <v>6.9800902162078238E-3</v>
      </c>
      <c r="E23" s="32">
        <v>-2.5022747952684221E-2</v>
      </c>
      <c r="F23" s="32">
        <v>0.15458469455706392</v>
      </c>
      <c r="G23" s="32">
        <v>-3.4437651729967267E-2</v>
      </c>
      <c r="H23" s="32">
        <v>-1.8124991460620743E-3</v>
      </c>
      <c r="I23" s="68">
        <v>-8.5338969963614231E-3</v>
      </c>
      <c r="J23" s="46"/>
      <c r="K23" s="49"/>
      <c r="L23" s="46" t="s">
        <v>9</v>
      </c>
    </row>
    <row r="24" spans="1:12" x14ac:dyDescent="0.25">
      <c r="A24" s="69" t="s">
        <v>46</v>
      </c>
      <c r="B24" s="32">
        <v>-5.232941121971546E-2</v>
      </c>
      <c r="C24" s="32">
        <v>1.3884673748103538E-3</v>
      </c>
      <c r="D24" s="32">
        <v>-8.2469443325139391E-4</v>
      </c>
      <c r="E24" s="32">
        <v>-4.0496169281284411E-3</v>
      </c>
      <c r="F24" s="32">
        <v>-3.072841651886038E-2</v>
      </c>
      <c r="G24" s="32">
        <v>4.4070785825001124E-2</v>
      </c>
      <c r="H24" s="32">
        <v>4.3552296265667589E-3</v>
      </c>
      <c r="I24" s="68">
        <v>-4.9560496803201515E-3</v>
      </c>
      <c r="J24" s="46"/>
      <c r="K24" s="46" t="s">
        <v>69</v>
      </c>
      <c r="L24" s="47">
        <v>113.63</v>
      </c>
    </row>
    <row r="25" spans="1:12" x14ac:dyDescent="0.25">
      <c r="A25" s="69" t="s">
        <v>47</v>
      </c>
      <c r="B25" s="32">
        <v>-4.5805207824589411E-2</v>
      </c>
      <c r="C25" s="32">
        <v>-3.220854765303427E-4</v>
      </c>
      <c r="D25" s="32">
        <v>-3.9387112120425893E-4</v>
      </c>
      <c r="E25" s="32">
        <v>-2.7659422106054432E-3</v>
      </c>
      <c r="F25" s="32">
        <v>-4.2192529394882161E-2</v>
      </c>
      <c r="G25" s="32">
        <v>6.7071683359609224E-2</v>
      </c>
      <c r="H25" s="32">
        <v>7.3052267091164858E-3</v>
      </c>
      <c r="I25" s="68">
        <v>-5.5357145459699053E-3</v>
      </c>
      <c r="J25" s="46"/>
      <c r="K25" s="46" t="s">
        <v>46</v>
      </c>
      <c r="L25" s="47">
        <v>94.64</v>
      </c>
    </row>
    <row r="26" spans="1:12" x14ac:dyDescent="0.25">
      <c r="A26" s="69" t="s">
        <v>48</v>
      </c>
      <c r="B26" s="32">
        <v>-3.5488786833069552E-2</v>
      </c>
      <c r="C26" s="32">
        <v>-2.7180636485890641E-4</v>
      </c>
      <c r="D26" s="32">
        <v>-6.2120818360233976E-4</v>
      </c>
      <c r="E26" s="32">
        <v>-2.7792672028597032E-3</v>
      </c>
      <c r="F26" s="32">
        <v>-4.811578454532206E-2</v>
      </c>
      <c r="G26" s="32">
        <v>7.6314437590292439E-2</v>
      </c>
      <c r="H26" s="32">
        <v>5.2838431126767116E-3</v>
      </c>
      <c r="I26" s="68">
        <v>-6.8458082290612232E-3</v>
      </c>
      <c r="J26" s="46"/>
      <c r="K26" s="46" t="s">
        <v>47</v>
      </c>
      <c r="L26" s="47">
        <v>95.45</v>
      </c>
    </row>
    <row r="27" spans="1:12" ht="17.25" customHeight="1" x14ac:dyDescent="0.25">
      <c r="A27" s="69" t="s">
        <v>49</v>
      </c>
      <c r="B27" s="32">
        <v>-1.1005138897664413E-2</v>
      </c>
      <c r="C27" s="32">
        <v>-1.138751808049121E-3</v>
      </c>
      <c r="D27" s="32">
        <v>-1.4467374778051045E-3</v>
      </c>
      <c r="E27" s="32">
        <v>-3.7180627939493727E-3</v>
      </c>
      <c r="F27" s="32">
        <v>-3.6559333620385326E-2</v>
      </c>
      <c r="G27" s="32">
        <v>6.0246632821445933E-2</v>
      </c>
      <c r="H27" s="32">
        <v>2.6771043532380912E-3</v>
      </c>
      <c r="I27" s="68">
        <v>-9.2116459079144564E-3</v>
      </c>
      <c r="J27" s="59"/>
      <c r="K27" s="50" t="s">
        <v>48</v>
      </c>
      <c r="L27" s="47">
        <v>96.48</v>
      </c>
    </row>
    <row r="28" spans="1:12" x14ac:dyDescent="0.25">
      <c r="A28" s="69" t="s">
        <v>50</v>
      </c>
      <c r="B28" s="32">
        <v>1.8719125281871252E-2</v>
      </c>
      <c r="C28" s="32">
        <v>-4.2567532933517338E-3</v>
      </c>
      <c r="D28" s="32">
        <v>-1.9802717768243605E-3</v>
      </c>
      <c r="E28" s="32">
        <v>-6.330244786481809E-3</v>
      </c>
      <c r="F28" s="32">
        <v>3.1947480217275226E-2</v>
      </c>
      <c r="G28" s="32">
        <v>4.6152806080347997E-2</v>
      </c>
      <c r="H28" s="32">
        <v>1.4020128340130888E-4</v>
      </c>
      <c r="I28" s="68">
        <v>-1.5470927821212066E-2</v>
      </c>
      <c r="J28" s="54"/>
      <c r="K28" s="41" t="s">
        <v>49</v>
      </c>
      <c r="L28" s="47">
        <v>99.01</v>
      </c>
    </row>
    <row r="29" spans="1:12" ht="15.75" thickBot="1" x14ac:dyDescent="0.3">
      <c r="A29" s="71" t="s">
        <v>51</v>
      </c>
      <c r="B29" s="72">
        <v>1.1990261716372519E-2</v>
      </c>
      <c r="C29" s="72">
        <v>3.2381335478681716E-3</v>
      </c>
      <c r="D29" s="72">
        <v>3.4399517199759089E-3</v>
      </c>
      <c r="E29" s="72">
        <v>-5.8000000000000274E-3</v>
      </c>
      <c r="F29" s="72">
        <v>5.1242076524953273E-2</v>
      </c>
      <c r="G29" s="72">
        <v>6.6542743430408891E-4</v>
      </c>
      <c r="H29" s="72">
        <v>6.98064261518061E-3</v>
      </c>
      <c r="I29" s="73">
        <v>-2.1187793539988231E-2</v>
      </c>
      <c r="J29" s="54"/>
      <c r="K29" s="41" t="s">
        <v>50</v>
      </c>
      <c r="L29" s="47">
        <v>102.31</v>
      </c>
    </row>
    <row r="30" spans="1:12" x14ac:dyDescent="0.25">
      <c r="A30" s="31" t="s">
        <v>45</v>
      </c>
      <c r="B30" s="29"/>
      <c r="C30" s="29"/>
      <c r="D30" s="29"/>
      <c r="E30" s="29"/>
      <c r="F30" s="29"/>
      <c r="G30" s="29"/>
      <c r="H30" s="29"/>
      <c r="I30" s="29"/>
      <c r="J30" s="54"/>
      <c r="K30" s="41" t="s">
        <v>51</v>
      </c>
      <c r="L30" s="47">
        <v>100.87</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Wholesale trade</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106.71</v>
      </c>
    </row>
    <row r="34" spans="1:12" x14ac:dyDescent="0.25">
      <c r="F34" s="23"/>
      <c r="G34" s="23"/>
      <c r="H34" s="23"/>
      <c r="I34" s="23"/>
      <c r="K34" s="46" t="s">
        <v>46</v>
      </c>
      <c r="L34" s="47">
        <v>94.85</v>
      </c>
    </row>
    <row r="35" spans="1:12" x14ac:dyDescent="0.25">
      <c r="B35" s="23"/>
      <c r="C35" s="23"/>
      <c r="D35" s="23"/>
      <c r="E35" s="23"/>
      <c r="F35" s="23"/>
      <c r="G35" s="23"/>
      <c r="H35" s="23"/>
      <c r="I35" s="23"/>
      <c r="K35" s="46" t="s">
        <v>47</v>
      </c>
      <c r="L35" s="47">
        <v>95.46</v>
      </c>
    </row>
    <row r="36" spans="1:12" x14ac:dyDescent="0.25">
      <c r="A36" s="23"/>
      <c r="B36" s="23"/>
      <c r="C36" s="23"/>
      <c r="D36" s="23"/>
      <c r="E36" s="23"/>
      <c r="F36" s="23"/>
      <c r="G36" s="23"/>
      <c r="H36" s="23"/>
      <c r="I36" s="23"/>
      <c r="K36" s="50" t="s">
        <v>48</v>
      </c>
      <c r="L36" s="47">
        <v>96.51</v>
      </c>
    </row>
    <row r="37" spans="1:12" x14ac:dyDescent="0.25">
      <c r="A37" s="23"/>
      <c r="B37" s="23"/>
      <c r="C37" s="23"/>
      <c r="D37" s="23"/>
      <c r="E37" s="23"/>
      <c r="F37" s="23"/>
      <c r="G37" s="23"/>
      <c r="H37" s="23"/>
      <c r="I37" s="23"/>
      <c r="K37" s="41" t="s">
        <v>49</v>
      </c>
      <c r="L37" s="47">
        <v>99.04</v>
      </c>
    </row>
    <row r="38" spans="1:12" x14ac:dyDescent="0.25">
      <c r="A38" s="23"/>
      <c r="B38" s="23"/>
      <c r="C38" s="23"/>
      <c r="D38" s="23"/>
      <c r="E38" s="23"/>
      <c r="F38" s="23"/>
      <c r="G38" s="23"/>
      <c r="H38" s="23"/>
      <c r="I38" s="23"/>
      <c r="K38" s="41" t="s">
        <v>50</v>
      </c>
      <c r="L38" s="47">
        <v>102.07</v>
      </c>
    </row>
    <row r="39" spans="1:12" x14ac:dyDescent="0.25">
      <c r="A39" s="23"/>
      <c r="B39" s="23"/>
      <c r="C39" s="23"/>
      <c r="D39" s="23"/>
      <c r="E39" s="23"/>
      <c r="F39" s="23"/>
      <c r="G39" s="23"/>
      <c r="H39" s="23"/>
      <c r="I39" s="23"/>
      <c r="K39" s="41" t="s">
        <v>51</v>
      </c>
      <c r="L39" s="47">
        <v>100.85</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107.45</v>
      </c>
    </row>
    <row r="43" spans="1:12" x14ac:dyDescent="0.25">
      <c r="K43" s="46" t="s">
        <v>46</v>
      </c>
      <c r="L43" s="47">
        <v>94.77</v>
      </c>
    </row>
    <row r="44" spans="1:12" x14ac:dyDescent="0.25">
      <c r="B44" s="29"/>
      <c r="C44" s="29"/>
      <c r="D44" s="29"/>
      <c r="E44" s="29"/>
      <c r="F44" s="29"/>
      <c r="G44" s="29"/>
      <c r="H44" s="29"/>
      <c r="I44" s="29"/>
      <c r="J44" s="54"/>
      <c r="K44" s="46" t="s">
        <v>47</v>
      </c>
      <c r="L44" s="47">
        <v>95.42</v>
      </c>
    </row>
    <row r="45" spans="1:12" ht="15.4" customHeight="1" x14ac:dyDescent="0.25">
      <c r="A45" s="26" t="str">
        <f>"Indexed number of payroll jobs in "&amp;$L$1&amp;" each week by age group"</f>
        <v>Indexed number of payroll jobs in Wholesale trade each week by age group</v>
      </c>
      <c r="B45" s="29"/>
      <c r="C45" s="29"/>
      <c r="D45" s="29"/>
      <c r="E45" s="29"/>
      <c r="F45" s="29"/>
      <c r="G45" s="29"/>
      <c r="H45" s="29"/>
      <c r="I45" s="29"/>
      <c r="J45" s="54"/>
      <c r="K45" s="50" t="s">
        <v>48</v>
      </c>
      <c r="L45" s="47">
        <v>96.45</v>
      </c>
    </row>
    <row r="46" spans="1:12" ht="15.4" customHeight="1" x14ac:dyDescent="0.25">
      <c r="B46" s="29"/>
      <c r="C46" s="29"/>
      <c r="D46" s="29"/>
      <c r="E46" s="29"/>
      <c r="F46" s="29"/>
      <c r="G46" s="29"/>
      <c r="H46" s="29"/>
      <c r="I46" s="29"/>
      <c r="J46" s="54"/>
      <c r="K46" s="41" t="s">
        <v>49</v>
      </c>
      <c r="L46" s="47">
        <v>98.9</v>
      </c>
    </row>
    <row r="47" spans="1:12" ht="15.4" customHeight="1" x14ac:dyDescent="0.25">
      <c r="B47" s="29"/>
      <c r="C47" s="29"/>
      <c r="D47" s="29"/>
      <c r="E47" s="29"/>
      <c r="F47" s="29"/>
      <c r="G47" s="29"/>
      <c r="H47" s="29"/>
      <c r="I47" s="29"/>
      <c r="J47" s="54"/>
      <c r="K47" s="41" t="s">
        <v>50</v>
      </c>
      <c r="L47" s="47">
        <v>101.87</v>
      </c>
    </row>
    <row r="48" spans="1:12" ht="15.4" customHeight="1" x14ac:dyDescent="0.25">
      <c r="B48" s="29"/>
      <c r="C48" s="29"/>
      <c r="D48" s="29"/>
      <c r="E48" s="29"/>
      <c r="F48" s="29"/>
      <c r="G48" s="29"/>
      <c r="H48" s="29"/>
      <c r="I48" s="29"/>
      <c r="J48" s="54"/>
      <c r="K48" s="41" t="s">
        <v>51</v>
      </c>
      <c r="L48" s="47">
        <v>101.2</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95.26</v>
      </c>
    </row>
    <row r="54" spans="1:12" ht="15.4" customHeight="1" x14ac:dyDescent="0.25">
      <c r="B54" s="28"/>
      <c r="C54" s="28"/>
      <c r="D54" s="28"/>
      <c r="E54" s="28"/>
      <c r="F54" s="28"/>
      <c r="G54" s="28"/>
      <c r="H54" s="28"/>
      <c r="I54" s="28"/>
      <c r="J54" s="54"/>
      <c r="K54" s="46" t="s">
        <v>5</v>
      </c>
      <c r="L54" s="47">
        <v>95.91</v>
      </c>
    </row>
    <row r="55" spans="1:12" ht="15.4" customHeight="1" x14ac:dyDescent="0.25">
      <c r="B55" s="4"/>
      <c r="C55" s="4"/>
      <c r="D55" s="5"/>
      <c r="E55" s="2"/>
      <c r="F55" s="28"/>
      <c r="G55" s="28"/>
      <c r="H55" s="28"/>
      <c r="I55" s="28"/>
      <c r="J55" s="54"/>
      <c r="K55" s="46" t="s">
        <v>44</v>
      </c>
      <c r="L55" s="47">
        <v>96.42</v>
      </c>
    </row>
    <row r="56" spans="1:12" ht="15.4" customHeight="1" x14ac:dyDescent="0.25">
      <c r="B56" s="4"/>
      <c r="C56" s="4"/>
      <c r="D56" s="5"/>
      <c r="E56" s="2"/>
      <c r="F56" s="28"/>
      <c r="G56" s="28"/>
      <c r="H56" s="28"/>
      <c r="I56" s="28"/>
      <c r="J56" s="54"/>
      <c r="K56" s="50" t="s">
        <v>4</v>
      </c>
      <c r="L56" s="47">
        <v>94.45</v>
      </c>
    </row>
    <row r="57" spans="1:12" ht="15.4" customHeight="1" x14ac:dyDescent="0.25">
      <c r="A57" s="4"/>
      <c r="B57" s="4"/>
      <c r="C57" s="4"/>
      <c r="D57" s="5"/>
      <c r="E57" s="2"/>
      <c r="F57" s="28"/>
      <c r="G57" s="28"/>
      <c r="H57" s="28"/>
      <c r="I57" s="28"/>
      <c r="J57" s="54"/>
      <c r="K57" s="41" t="s">
        <v>3</v>
      </c>
      <c r="L57" s="47">
        <v>97.61</v>
      </c>
    </row>
    <row r="58" spans="1:12" ht="15.4" customHeight="1" x14ac:dyDescent="0.25">
      <c r="B58" s="29"/>
      <c r="C58" s="29"/>
      <c r="D58" s="29"/>
      <c r="E58" s="29"/>
      <c r="F58" s="28"/>
      <c r="G58" s="28"/>
      <c r="H58" s="28"/>
      <c r="I58" s="28"/>
      <c r="J58" s="54"/>
      <c r="K58" s="41" t="s">
        <v>43</v>
      </c>
      <c r="L58" s="47">
        <v>92.61</v>
      </c>
    </row>
    <row r="59" spans="1:12" ht="15.4" customHeight="1" x14ac:dyDescent="0.25">
      <c r="K59" s="41" t="s">
        <v>2</v>
      </c>
      <c r="L59" s="47">
        <v>91.2</v>
      </c>
    </row>
    <row r="60" spans="1:12" ht="15.4" customHeight="1" x14ac:dyDescent="0.25">
      <c r="A60" s="26" t="str">
        <f>"Indexed number of payroll jobs held by men in "&amp;$L$1&amp;" each week by State and Territory"</f>
        <v>Indexed number of payroll jobs held by men in Wholesale trade each week by State and Territory</v>
      </c>
      <c r="K60" s="41" t="s">
        <v>1</v>
      </c>
      <c r="L60" s="47">
        <v>104.53</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94.8</v>
      </c>
    </row>
    <row r="63" spans="1:12" ht="15.4" customHeight="1" x14ac:dyDescent="0.25">
      <c r="B63" s="4"/>
      <c r="C63" s="4"/>
      <c r="D63" s="4"/>
      <c r="E63" s="4"/>
      <c r="F63" s="28"/>
      <c r="G63" s="28"/>
      <c r="H63" s="28"/>
      <c r="I63" s="28"/>
      <c r="J63" s="54"/>
      <c r="K63" s="46" t="s">
        <v>5</v>
      </c>
      <c r="L63" s="47">
        <v>95.4</v>
      </c>
    </row>
    <row r="64" spans="1:12" ht="15.4" customHeight="1" x14ac:dyDescent="0.25">
      <c r="B64" s="4"/>
      <c r="C64" s="4"/>
      <c r="D64" s="3"/>
      <c r="E64" s="2"/>
      <c r="F64" s="28"/>
      <c r="G64" s="28"/>
      <c r="H64" s="28"/>
      <c r="I64" s="28"/>
      <c r="J64" s="54"/>
      <c r="K64" s="46" t="s">
        <v>44</v>
      </c>
      <c r="L64" s="47">
        <v>96.27</v>
      </c>
    </row>
    <row r="65" spans="1:12" ht="15.4" customHeight="1" x14ac:dyDescent="0.25">
      <c r="B65" s="4"/>
      <c r="C65" s="4"/>
      <c r="D65" s="3"/>
      <c r="E65" s="2"/>
      <c r="F65" s="28"/>
      <c r="G65" s="28"/>
      <c r="H65" s="28"/>
      <c r="I65" s="28"/>
      <c r="J65" s="54"/>
      <c r="K65" s="50" t="s">
        <v>4</v>
      </c>
      <c r="L65" s="47">
        <v>93.14</v>
      </c>
    </row>
    <row r="66" spans="1:12" ht="15.4" customHeight="1" x14ac:dyDescent="0.25">
      <c r="B66" s="4"/>
      <c r="C66" s="4"/>
      <c r="D66" s="3"/>
      <c r="E66" s="2"/>
      <c r="F66" s="28"/>
      <c r="G66" s="28"/>
      <c r="H66" s="28"/>
      <c r="I66" s="28"/>
      <c r="J66" s="54"/>
      <c r="K66" s="41" t="s">
        <v>3</v>
      </c>
      <c r="L66" s="47">
        <v>97.91</v>
      </c>
    </row>
    <row r="67" spans="1:12" ht="15.4" customHeight="1" x14ac:dyDescent="0.25">
      <c r="B67" s="28"/>
      <c r="C67" s="28"/>
      <c r="D67" s="28"/>
      <c r="E67" s="28"/>
      <c r="F67" s="28"/>
      <c r="G67" s="28"/>
      <c r="H67" s="28"/>
      <c r="I67" s="28"/>
      <c r="J67" s="54"/>
      <c r="K67" s="41" t="s">
        <v>43</v>
      </c>
      <c r="L67" s="47">
        <v>92.65</v>
      </c>
    </row>
    <row r="68" spans="1:12" ht="15.4" customHeight="1" x14ac:dyDescent="0.25">
      <c r="A68" s="28"/>
      <c r="B68" s="28"/>
      <c r="C68" s="28"/>
      <c r="D68" s="28"/>
      <c r="E68" s="28"/>
      <c r="F68" s="28"/>
      <c r="G68" s="28"/>
      <c r="H68" s="28"/>
      <c r="I68" s="28"/>
      <c r="J68" s="54"/>
      <c r="K68" s="41" t="s">
        <v>2</v>
      </c>
      <c r="L68" s="47">
        <v>91.99</v>
      </c>
    </row>
    <row r="69" spans="1:12" ht="15.4" customHeight="1" x14ac:dyDescent="0.25">
      <c r="A69" s="28"/>
      <c r="B69" s="27"/>
      <c r="C69" s="27"/>
      <c r="D69" s="27"/>
      <c r="E69" s="27"/>
      <c r="F69" s="27"/>
      <c r="G69" s="27"/>
      <c r="H69" s="27"/>
      <c r="I69" s="27"/>
      <c r="J69" s="63"/>
      <c r="K69" s="41" t="s">
        <v>1</v>
      </c>
      <c r="L69" s="47">
        <v>108.6</v>
      </c>
    </row>
    <row r="70" spans="1:12" ht="15.4" customHeight="1" x14ac:dyDescent="0.25">
      <c r="K70" s="43"/>
      <c r="L70" s="47" t="s">
        <v>7</v>
      </c>
    </row>
    <row r="71" spans="1:12" ht="15.4" customHeight="1" x14ac:dyDescent="0.25">
      <c r="K71" s="46" t="s">
        <v>6</v>
      </c>
      <c r="L71" s="47">
        <v>94.72</v>
      </c>
    </row>
    <row r="72" spans="1:12" ht="15.4" customHeight="1" x14ac:dyDescent="0.25">
      <c r="K72" s="46" t="s">
        <v>5</v>
      </c>
      <c r="L72" s="47">
        <v>95.77</v>
      </c>
    </row>
    <row r="73" spans="1:12" ht="15.4" customHeight="1" x14ac:dyDescent="0.25">
      <c r="K73" s="46" t="s">
        <v>44</v>
      </c>
      <c r="L73" s="47">
        <v>96.2</v>
      </c>
    </row>
    <row r="74" spans="1:12" ht="15.4" customHeight="1" x14ac:dyDescent="0.25">
      <c r="K74" s="50" t="s">
        <v>4</v>
      </c>
      <c r="L74" s="47">
        <v>92.39</v>
      </c>
    </row>
    <row r="75" spans="1:12" ht="15.4" customHeight="1" x14ac:dyDescent="0.25">
      <c r="A75" s="26" t="str">
        <f>"Indexed number of payroll jobs held by women in "&amp;$L$1&amp;" each week by State and Territory"</f>
        <v>Indexed number of payroll jobs held by women in Wholesale trade each week by State and Territory</v>
      </c>
      <c r="K75" s="41" t="s">
        <v>3</v>
      </c>
      <c r="L75" s="47">
        <v>97.58</v>
      </c>
    </row>
    <row r="76" spans="1:12" ht="15.4" customHeight="1" x14ac:dyDescent="0.25">
      <c r="K76" s="41" t="s">
        <v>43</v>
      </c>
      <c r="L76" s="47">
        <v>92.24</v>
      </c>
    </row>
    <row r="77" spans="1:12" ht="15.4" customHeight="1" x14ac:dyDescent="0.25">
      <c r="B77" s="4"/>
      <c r="C77" s="4"/>
      <c r="D77" s="4"/>
      <c r="E77" s="4"/>
      <c r="F77" s="28"/>
      <c r="G77" s="28"/>
      <c r="H77" s="28"/>
      <c r="I77" s="28"/>
      <c r="J77" s="54"/>
      <c r="K77" s="41" t="s">
        <v>2</v>
      </c>
      <c r="L77" s="47">
        <v>93.61</v>
      </c>
    </row>
    <row r="78" spans="1:12" ht="15.4" customHeight="1" x14ac:dyDescent="0.25">
      <c r="B78" s="4"/>
      <c r="C78" s="4"/>
      <c r="D78" s="4"/>
      <c r="E78" s="4"/>
      <c r="F78" s="28"/>
      <c r="G78" s="28"/>
      <c r="H78" s="28"/>
      <c r="I78" s="28"/>
      <c r="J78" s="54"/>
      <c r="K78" s="41" t="s">
        <v>1</v>
      </c>
      <c r="L78" s="47">
        <v>107.43</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96.23</v>
      </c>
    </row>
    <row r="83" spans="1:12" ht="15.4" customHeight="1" x14ac:dyDescent="0.25">
      <c r="B83" s="28"/>
      <c r="C83" s="28"/>
      <c r="D83" s="28"/>
      <c r="E83" s="28"/>
      <c r="F83" s="28"/>
      <c r="G83" s="28"/>
      <c r="H83" s="28"/>
      <c r="I83" s="28"/>
      <c r="J83" s="54"/>
      <c r="K83" s="46" t="s">
        <v>5</v>
      </c>
      <c r="L83" s="47">
        <v>96.28</v>
      </c>
    </row>
    <row r="84" spans="1:12" ht="15.4" customHeight="1" x14ac:dyDescent="0.25">
      <c r="A84" s="28"/>
      <c r="B84" s="27"/>
      <c r="C84" s="27"/>
      <c r="D84" s="27"/>
      <c r="E84" s="27"/>
      <c r="F84" s="27"/>
      <c r="G84" s="27"/>
      <c r="H84" s="27"/>
      <c r="I84" s="27"/>
      <c r="J84" s="63"/>
      <c r="K84" s="46" t="s">
        <v>44</v>
      </c>
      <c r="L84" s="47">
        <v>96.79</v>
      </c>
    </row>
    <row r="85" spans="1:12" ht="15.4" customHeight="1" x14ac:dyDescent="0.25">
      <c r="K85" s="50" t="s">
        <v>4</v>
      </c>
      <c r="L85" s="47">
        <v>95.3</v>
      </c>
    </row>
    <row r="86" spans="1:12" ht="15.4" customHeight="1" x14ac:dyDescent="0.25">
      <c r="K86" s="41" t="s">
        <v>3</v>
      </c>
      <c r="L86" s="47">
        <v>96.7</v>
      </c>
    </row>
    <row r="87" spans="1:12" ht="15.4" customHeight="1" x14ac:dyDescent="0.25">
      <c r="K87" s="41" t="s">
        <v>43</v>
      </c>
      <c r="L87" s="47">
        <v>90.25</v>
      </c>
    </row>
    <row r="88" spans="1:12" ht="15.4" customHeight="1" x14ac:dyDescent="0.25">
      <c r="K88" s="41" t="s">
        <v>2</v>
      </c>
      <c r="L88" s="47">
        <v>88.73</v>
      </c>
    </row>
    <row r="89" spans="1:12" ht="15.4" customHeight="1" x14ac:dyDescent="0.25">
      <c r="K89" s="41" t="s">
        <v>1</v>
      </c>
      <c r="L89" s="47">
        <v>100.59</v>
      </c>
    </row>
    <row r="90" spans="1:12" ht="15.4" customHeight="1" x14ac:dyDescent="0.25">
      <c r="K90" s="49"/>
      <c r="L90" s="47" t="s">
        <v>8</v>
      </c>
    </row>
    <row r="91" spans="1:12" ht="15" customHeight="1" x14ac:dyDescent="0.25">
      <c r="K91" s="46" t="s">
        <v>6</v>
      </c>
      <c r="L91" s="47">
        <v>96.16</v>
      </c>
    </row>
    <row r="92" spans="1:12" ht="15" customHeight="1" x14ac:dyDescent="0.25">
      <c r="K92" s="46" t="s">
        <v>5</v>
      </c>
      <c r="L92" s="47">
        <v>95.87</v>
      </c>
    </row>
    <row r="93" spans="1:12" ht="15" customHeight="1" x14ac:dyDescent="0.25">
      <c r="A93" s="26"/>
      <c r="K93" s="46" t="s">
        <v>44</v>
      </c>
      <c r="L93" s="47">
        <v>96.62</v>
      </c>
    </row>
    <row r="94" spans="1:12" ht="15" customHeight="1" x14ac:dyDescent="0.25">
      <c r="K94" s="50" t="s">
        <v>4</v>
      </c>
      <c r="L94" s="47">
        <v>93.02</v>
      </c>
    </row>
    <row r="95" spans="1:12" ht="15" customHeight="1" x14ac:dyDescent="0.25">
      <c r="K95" s="41" t="s">
        <v>3</v>
      </c>
      <c r="L95" s="47">
        <v>97.5</v>
      </c>
    </row>
    <row r="96" spans="1:12" ht="15" customHeight="1" x14ac:dyDescent="0.25">
      <c r="K96" s="41" t="s">
        <v>43</v>
      </c>
      <c r="L96" s="47">
        <v>91.75</v>
      </c>
    </row>
    <row r="97" spans="1:12" ht="15" customHeight="1" x14ac:dyDescent="0.25">
      <c r="K97" s="41" t="s">
        <v>2</v>
      </c>
      <c r="L97" s="47">
        <v>88.03</v>
      </c>
    </row>
    <row r="98" spans="1:12" ht="15" customHeight="1" x14ac:dyDescent="0.25">
      <c r="K98" s="41" t="s">
        <v>1</v>
      </c>
      <c r="L98" s="47">
        <v>102.93</v>
      </c>
    </row>
    <row r="99" spans="1:12" ht="15" customHeight="1" x14ac:dyDescent="0.25">
      <c r="K99" s="43"/>
      <c r="L99" s="47" t="s">
        <v>7</v>
      </c>
    </row>
    <row r="100" spans="1:12" ht="15" customHeight="1" x14ac:dyDescent="0.25">
      <c r="A100" s="25"/>
      <c r="B100" s="24"/>
      <c r="K100" s="46" t="s">
        <v>6</v>
      </c>
      <c r="L100" s="47">
        <v>95.84</v>
      </c>
    </row>
    <row r="101" spans="1:12" x14ac:dyDescent="0.25">
      <c r="A101" s="25"/>
      <c r="B101" s="24"/>
      <c r="K101" s="46" t="s">
        <v>5</v>
      </c>
      <c r="L101" s="47">
        <v>96.17</v>
      </c>
    </row>
    <row r="102" spans="1:12" x14ac:dyDescent="0.25">
      <c r="A102" s="25"/>
      <c r="B102" s="24"/>
      <c r="K102" s="46" t="s">
        <v>44</v>
      </c>
      <c r="L102" s="47">
        <v>96.45</v>
      </c>
    </row>
    <row r="103" spans="1:12" x14ac:dyDescent="0.25">
      <c r="A103" s="25"/>
      <c r="B103" s="24"/>
      <c r="K103" s="50" t="s">
        <v>4</v>
      </c>
      <c r="L103" s="47">
        <v>90.76</v>
      </c>
    </row>
    <row r="104" spans="1:12" x14ac:dyDescent="0.25">
      <c r="A104" s="25"/>
      <c r="B104" s="24"/>
      <c r="K104" s="41" t="s">
        <v>3</v>
      </c>
      <c r="L104" s="47">
        <v>96.42</v>
      </c>
    </row>
    <row r="105" spans="1:12" x14ac:dyDescent="0.25">
      <c r="A105" s="25"/>
      <c r="B105" s="24"/>
      <c r="K105" s="41" t="s">
        <v>43</v>
      </c>
      <c r="L105" s="47">
        <v>91.1</v>
      </c>
    </row>
    <row r="106" spans="1:12" x14ac:dyDescent="0.25">
      <c r="A106" s="25"/>
      <c r="B106" s="24"/>
      <c r="K106" s="41" t="s">
        <v>2</v>
      </c>
      <c r="L106" s="47">
        <v>87.37</v>
      </c>
    </row>
    <row r="107" spans="1:12" x14ac:dyDescent="0.25">
      <c r="A107" s="25"/>
      <c r="B107" s="24"/>
      <c r="K107" s="41" t="s">
        <v>1</v>
      </c>
      <c r="L107" s="47">
        <v>100.82</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99.846800000000002</v>
      </c>
    </row>
    <row r="112" spans="1:12" x14ac:dyDescent="0.25">
      <c r="K112" s="74">
        <v>43918</v>
      </c>
      <c r="L112" s="47">
        <v>97.434600000000003</v>
      </c>
    </row>
    <row r="113" spans="11:12" x14ac:dyDescent="0.25">
      <c r="K113" s="74">
        <v>43925</v>
      </c>
      <c r="L113" s="47">
        <v>95.414000000000001</v>
      </c>
    </row>
    <row r="114" spans="11:12" x14ac:dyDescent="0.25">
      <c r="K114" s="74">
        <v>43932</v>
      </c>
      <c r="L114" s="47">
        <v>94.696700000000007</v>
      </c>
    </row>
    <row r="115" spans="11:12" x14ac:dyDescent="0.25">
      <c r="K115" s="74">
        <v>43939</v>
      </c>
      <c r="L115" s="47">
        <v>94.969399999999993</v>
      </c>
    </row>
    <row r="116" spans="11:12" x14ac:dyDescent="0.25">
      <c r="K116" s="74">
        <v>43946</v>
      </c>
      <c r="L116" s="47">
        <v>94.896199999999993</v>
      </c>
    </row>
    <row r="117" spans="11:12" x14ac:dyDescent="0.25">
      <c r="K117" s="74">
        <v>43953</v>
      </c>
      <c r="L117" s="47">
        <v>94.793199999999999</v>
      </c>
    </row>
    <row r="118" spans="11:12" x14ac:dyDescent="0.25">
      <c r="K118" s="74">
        <v>43960</v>
      </c>
      <c r="L118" s="47">
        <v>95.313999999999993</v>
      </c>
    </row>
    <row r="119" spans="11:12" x14ac:dyDescent="0.25">
      <c r="K119" s="74">
        <v>43967</v>
      </c>
      <c r="L119" s="47">
        <v>96.305800000000005</v>
      </c>
    </row>
    <row r="120" spans="11:12" x14ac:dyDescent="0.25">
      <c r="K120" s="74">
        <v>43974</v>
      </c>
      <c r="L120" s="47">
        <v>96.210700000000003</v>
      </c>
    </row>
    <row r="121" spans="11:12" x14ac:dyDescent="0.25">
      <c r="K121" s="74">
        <v>43981</v>
      </c>
      <c r="L121" s="47">
        <v>96.356399999999994</v>
      </c>
    </row>
    <row r="122" spans="11:12" x14ac:dyDescent="0.25">
      <c r="K122" s="74">
        <v>43988</v>
      </c>
      <c r="L122" s="47">
        <v>96.587500000000006</v>
      </c>
    </row>
    <row r="123" spans="11:12" x14ac:dyDescent="0.25">
      <c r="K123" s="74">
        <v>43995</v>
      </c>
      <c r="L123" s="47">
        <v>96.6524</v>
      </c>
    </row>
    <row r="124" spans="11:12" x14ac:dyDescent="0.25">
      <c r="K124" s="74">
        <v>44002</v>
      </c>
      <c r="L124" s="47">
        <v>95.8292</v>
      </c>
    </row>
    <row r="125" spans="11:12" x14ac:dyDescent="0.25">
      <c r="K125" s="74">
        <v>44009</v>
      </c>
      <c r="L125" s="47">
        <v>94.313999999999993</v>
      </c>
    </row>
    <row r="126" spans="11:12" x14ac:dyDescent="0.25">
      <c r="K126" s="74">
        <v>44016</v>
      </c>
      <c r="L126" s="47">
        <v>95.551400000000001</v>
      </c>
    </row>
    <row r="127" spans="11:12" x14ac:dyDescent="0.25">
      <c r="K127" s="74">
        <v>44023</v>
      </c>
      <c r="L127" s="47">
        <v>97.740899999999996</v>
      </c>
    </row>
    <row r="128" spans="11:12" x14ac:dyDescent="0.25">
      <c r="K128" s="74">
        <v>44030</v>
      </c>
      <c r="L128" s="47">
        <v>97.947199999999995</v>
      </c>
    </row>
    <row r="129" spans="1:12" x14ac:dyDescent="0.25">
      <c r="K129" s="74">
        <v>44037</v>
      </c>
      <c r="L129" s="47">
        <v>98.055000000000007</v>
      </c>
    </row>
    <row r="130" spans="1:12" x14ac:dyDescent="0.25">
      <c r="K130" s="74">
        <v>44044</v>
      </c>
      <c r="L130" s="47">
        <v>97.916700000000006</v>
      </c>
    </row>
    <row r="131" spans="1:12" x14ac:dyDescent="0.25">
      <c r="K131" s="74">
        <v>44051</v>
      </c>
      <c r="L131" s="47">
        <v>97.3733</v>
      </c>
    </row>
    <row r="132" spans="1:12" x14ac:dyDescent="0.25">
      <c r="K132" s="74">
        <v>44058</v>
      </c>
      <c r="L132" s="47">
        <v>97.716700000000003</v>
      </c>
    </row>
    <row r="133" spans="1:12" x14ac:dyDescent="0.25">
      <c r="K133" s="74">
        <v>44065</v>
      </c>
      <c r="L133" s="47">
        <v>97.637600000000006</v>
      </c>
    </row>
    <row r="134" spans="1:12" x14ac:dyDescent="0.25">
      <c r="K134" s="74">
        <v>44072</v>
      </c>
      <c r="L134" s="47">
        <v>97.4696</v>
      </c>
    </row>
    <row r="135" spans="1:12" x14ac:dyDescent="0.25">
      <c r="K135" s="74">
        <v>44079</v>
      </c>
      <c r="L135" s="47">
        <v>97.649100000000004</v>
      </c>
    </row>
    <row r="136" spans="1:12" x14ac:dyDescent="0.25">
      <c r="K136" s="74">
        <v>44086</v>
      </c>
      <c r="L136" s="47">
        <v>97.946799999999996</v>
      </c>
    </row>
    <row r="137" spans="1:12" x14ac:dyDescent="0.25">
      <c r="K137" s="74">
        <v>44093</v>
      </c>
      <c r="L137" s="47">
        <v>97.797600000000003</v>
      </c>
    </row>
    <row r="138" spans="1:12" x14ac:dyDescent="0.25">
      <c r="K138" s="74">
        <v>44100</v>
      </c>
      <c r="L138" s="47">
        <v>97.433599999999998</v>
      </c>
    </row>
    <row r="139" spans="1:12" x14ac:dyDescent="0.25">
      <c r="K139" s="74">
        <v>44107</v>
      </c>
      <c r="L139" s="47">
        <v>97.083500000000001</v>
      </c>
    </row>
    <row r="140" spans="1:12" x14ac:dyDescent="0.25">
      <c r="A140" s="25"/>
      <c r="B140" s="24"/>
      <c r="K140" s="74">
        <v>44114</v>
      </c>
      <c r="L140" s="47">
        <v>96.629000000000005</v>
      </c>
    </row>
    <row r="141" spans="1:12" x14ac:dyDescent="0.25">
      <c r="A141" s="25"/>
      <c r="B141" s="24"/>
      <c r="K141" s="74">
        <v>44121</v>
      </c>
      <c r="L141" s="47">
        <v>96.954400000000007</v>
      </c>
    </row>
    <row r="142" spans="1:12" x14ac:dyDescent="0.25">
      <c r="K142" s="74">
        <v>44128</v>
      </c>
      <c r="L142" s="47">
        <v>97.111699999999999</v>
      </c>
    </row>
    <row r="143" spans="1:12" x14ac:dyDescent="0.25">
      <c r="K143" s="74">
        <v>44135</v>
      </c>
      <c r="L143" s="47">
        <v>97.237499999999997</v>
      </c>
    </row>
    <row r="144" spans="1:12" x14ac:dyDescent="0.25">
      <c r="K144" s="74">
        <v>44142</v>
      </c>
      <c r="L144" s="47">
        <v>97.444400000000002</v>
      </c>
    </row>
    <row r="145" spans="11:12" x14ac:dyDescent="0.25">
      <c r="K145" s="74">
        <v>44149</v>
      </c>
      <c r="L145" s="47">
        <v>98.317800000000005</v>
      </c>
    </row>
    <row r="146" spans="11:12" x14ac:dyDescent="0.25">
      <c r="K146" s="74">
        <v>44156</v>
      </c>
      <c r="L146" s="47">
        <v>98.727500000000006</v>
      </c>
    </row>
    <row r="147" spans="11:12" x14ac:dyDescent="0.25">
      <c r="K147" s="74">
        <v>44163</v>
      </c>
      <c r="L147" s="47">
        <v>99.151200000000003</v>
      </c>
    </row>
    <row r="148" spans="11:12" x14ac:dyDescent="0.25">
      <c r="K148" s="74">
        <v>44170</v>
      </c>
      <c r="L148" s="47">
        <v>99.778099999999995</v>
      </c>
    </row>
    <row r="149" spans="11:12" x14ac:dyDescent="0.25">
      <c r="K149" s="74">
        <v>44177</v>
      </c>
      <c r="L149" s="47">
        <v>100.11450000000001</v>
      </c>
    </row>
    <row r="150" spans="11:12" x14ac:dyDescent="0.25">
      <c r="K150" s="74">
        <v>44184</v>
      </c>
      <c r="L150" s="47">
        <v>99.154300000000006</v>
      </c>
    </row>
    <row r="151" spans="11:12" x14ac:dyDescent="0.25">
      <c r="K151" s="74">
        <v>44191</v>
      </c>
      <c r="L151" s="47">
        <v>96.384</v>
      </c>
    </row>
    <row r="152" spans="11:12" x14ac:dyDescent="0.25">
      <c r="K152" s="74">
        <v>44198</v>
      </c>
      <c r="L152" s="47">
        <v>94.555300000000003</v>
      </c>
    </row>
    <row r="153" spans="11:12" x14ac:dyDescent="0.25">
      <c r="K153" s="74">
        <v>44205</v>
      </c>
      <c r="L153" s="47">
        <v>95.494500000000002</v>
      </c>
    </row>
    <row r="154" spans="11:12" x14ac:dyDescent="0.25">
      <c r="K154" s="74">
        <v>44212</v>
      </c>
      <c r="L154" s="47">
        <v>97.031000000000006</v>
      </c>
    </row>
    <row r="155" spans="11:12" x14ac:dyDescent="0.25">
      <c r="K155" s="74">
        <v>44219</v>
      </c>
      <c r="L155" s="47">
        <v>97.2209</v>
      </c>
    </row>
    <row r="156" spans="11:12" x14ac:dyDescent="0.25">
      <c r="K156" s="74">
        <v>44226</v>
      </c>
      <c r="L156" s="47">
        <v>97.024199999999993</v>
      </c>
    </row>
    <row r="157" spans="11:12" x14ac:dyDescent="0.25">
      <c r="K157" s="74">
        <v>44233</v>
      </c>
      <c r="L157" s="47">
        <v>96.578199999999995</v>
      </c>
    </row>
    <row r="158" spans="11:12" x14ac:dyDescent="0.25">
      <c r="K158" s="74">
        <v>44240</v>
      </c>
      <c r="L158" s="47">
        <v>97.179699999999997</v>
      </c>
    </row>
    <row r="159" spans="11:12" x14ac:dyDescent="0.25">
      <c r="K159" s="74">
        <v>44247</v>
      </c>
      <c r="L159" s="47">
        <v>96.699700000000007</v>
      </c>
    </row>
    <row r="160" spans="11:12" x14ac:dyDescent="0.25">
      <c r="K160" s="74">
        <v>44254</v>
      </c>
      <c r="L160" s="47">
        <v>96.608000000000004</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99.815299999999993</v>
      </c>
    </row>
    <row r="260" spans="11:12" x14ac:dyDescent="0.25">
      <c r="K260" s="74">
        <v>43918</v>
      </c>
      <c r="L260" s="47">
        <v>96.941800000000001</v>
      </c>
    </row>
    <row r="261" spans="11:12" x14ac:dyDescent="0.25">
      <c r="K261" s="74">
        <v>43925</v>
      </c>
      <c r="L261" s="47">
        <v>96.663700000000006</v>
      </c>
    </row>
    <row r="262" spans="11:12" x14ac:dyDescent="0.25">
      <c r="K262" s="74">
        <v>43932</v>
      </c>
      <c r="L262" s="47">
        <v>90.978800000000007</v>
      </c>
    </row>
    <row r="263" spans="11:12" x14ac:dyDescent="0.25">
      <c r="K263" s="74">
        <v>43939</v>
      </c>
      <c r="L263" s="47">
        <v>89.091300000000004</v>
      </c>
    </row>
    <row r="264" spans="11:12" x14ac:dyDescent="0.25">
      <c r="K264" s="74">
        <v>43946</v>
      </c>
      <c r="L264" s="47">
        <v>89.409099999999995</v>
      </c>
    </row>
    <row r="265" spans="11:12" x14ac:dyDescent="0.25">
      <c r="K265" s="74">
        <v>43953</v>
      </c>
      <c r="L265" s="47">
        <v>90.5672</v>
      </c>
    </row>
    <row r="266" spans="11:12" x14ac:dyDescent="0.25">
      <c r="K266" s="74">
        <v>43960</v>
      </c>
      <c r="L266" s="47">
        <v>87.221299999999999</v>
      </c>
    </row>
    <row r="267" spans="11:12" x14ac:dyDescent="0.25">
      <c r="K267" s="74">
        <v>43967</v>
      </c>
      <c r="L267" s="47">
        <v>87.072299999999998</v>
      </c>
    </row>
    <row r="268" spans="11:12" x14ac:dyDescent="0.25">
      <c r="K268" s="74">
        <v>43974</v>
      </c>
      <c r="L268" s="47">
        <v>86.456900000000005</v>
      </c>
    </row>
    <row r="269" spans="11:12" x14ac:dyDescent="0.25">
      <c r="K269" s="74">
        <v>43981</v>
      </c>
      <c r="L269" s="47">
        <v>87.574100000000001</v>
      </c>
    </row>
    <row r="270" spans="11:12" x14ac:dyDescent="0.25">
      <c r="K270" s="74">
        <v>43988</v>
      </c>
      <c r="L270" s="47">
        <v>90.196399999999997</v>
      </c>
    </row>
    <row r="271" spans="11:12" x14ac:dyDescent="0.25">
      <c r="K271" s="74">
        <v>43995</v>
      </c>
      <c r="L271" s="47">
        <v>90.176400000000001</v>
      </c>
    </row>
    <row r="272" spans="11:12" x14ac:dyDescent="0.25">
      <c r="K272" s="74">
        <v>44002</v>
      </c>
      <c r="L272" s="47">
        <v>90.635099999999994</v>
      </c>
    </row>
    <row r="273" spans="11:12" x14ac:dyDescent="0.25">
      <c r="K273" s="74">
        <v>44009</v>
      </c>
      <c r="L273" s="47">
        <v>90.864000000000004</v>
      </c>
    </row>
    <row r="274" spans="11:12" x14ac:dyDescent="0.25">
      <c r="K274" s="74">
        <v>44016</v>
      </c>
      <c r="L274" s="47">
        <v>96.196799999999996</v>
      </c>
    </row>
    <row r="275" spans="11:12" x14ac:dyDescent="0.25">
      <c r="K275" s="74">
        <v>44023</v>
      </c>
      <c r="L275" s="47">
        <v>91.314999999999998</v>
      </c>
    </row>
    <row r="276" spans="11:12" x14ac:dyDescent="0.25">
      <c r="K276" s="74">
        <v>44030</v>
      </c>
      <c r="L276" s="47">
        <v>90.1374</v>
      </c>
    </row>
    <row r="277" spans="11:12" x14ac:dyDescent="0.25">
      <c r="K277" s="74">
        <v>44037</v>
      </c>
      <c r="L277" s="47">
        <v>89.939800000000005</v>
      </c>
    </row>
    <row r="278" spans="11:12" x14ac:dyDescent="0.25">
      <c r="K278" s="74">
        <v>44044</v>
      </c>
      <c r="L278" s="47">
        <v>90.830399999999997</v>
      </c>
    </row>
    <row r="279" spans="11:12" x14ac:dyDescent="0.25">
      <c r="K279" s="74">
        <v>44051</v>
      </c>
      <c r="L279" s="47">
        <v>90.596999999999994</v>
      </c>
    </row>
    <row r="280" spans="11:12" x14ac:dyDescent="0.25">
      <c r="K280" s="74">
        <v>44058</v>
      </c>
      <c r="L280" s="47">
        <v>90.516800000000003</v>
      </c>
    </row>
    <row r="281" spans="11:12" x14ac:dyDescent="0.25">
      <c r="K281" s="74">
        <v>44065</v>
      </c>
      <c r="L281" s="47">
        <v>89.541899999999998</v>
      </c>
    </row>
    <row r="282" spans="11:12" x14ac:dyDescent="0.25">
      <c r="K282" s="74">
        <v>44072</v>
      </c>
      <c r="L282" s="47">
        <v>90.081400000000002</v>
      </c>
    </row>
    <row r="283" spans="11:12" x14ac:dyDescent="0.25">
      <c r="K283" s="74">
        <v>44079</v>
      </c>
      <c r="L283" s="47">
        <v>92.168499999999995</v>
      </c>
    </row>
    <row r="284" spans="11:12" x14ac:dyDescent="0.25">
      <c r="K284" s="74">
        <v>44086</v>
      </c>
      <c r="L284" s="47">
        <v>91.881600000000006</v>
      </c>
    </row>
    <row r="285" spans="11:12" x14ac:dyDescent="0.25">
      <c r="K285" s="74">
        <v>44093</v>
      </c>
      <c r="L285" s="47">
        <v>92.611500000000007</v>
      </c>
    </row>
    <row r="286" spans="11:12" x14ac:dyDescent="0.25">
      <c r="K286" s="74">
        <v>44100</v>
      </c>
      <c r="L286" s="47">
        <v>92.334800000000001</v>
      </c>
    </row>
    <row r="287" spans="11:12" x14ac:dyDescent="0.25">
      <c r="K287" s="74">
        <v>44107</v>
      </c>
      <c r="L287" s="47">
        <v>91.169899999999998</v>
      </c>
    </row>
    <row r="288" spans="11:12" x14ac:dyDescent="0.25">
      <c r="K288" s="74">
        <v>44114</v>
      </c>
      <c r="L288" s="47">
        <v>88.914599999999993</v>
      </c>
    </row>
    <row r="289" spans="11:12" x14ac:dyDescent="0.25">
      <c r="K289" s="74">
        <v>44121</v>
      </c>
      <c r="L289" s="47">
        <v>89.353800000000007</v>
      </c>
    </row>
    <row r="290" spans="11:12" x14ac:dyDescent="0.25">
      <c r="K290" s="74">
        <v>44128</v>
      </c>
      <c r="L290" s="47">
        <v>88.827799999999996</v>
      </c>
    </row>
    <row r="291" spans="11:12" x14ac:dyDescent="0.25">
      <c r="K291" s="74">
        <v>44135</v>
      </c>
      <c r="L291" s="47">
        <v>89.445099999999996</v>
      </c>
    </row>
    <row r="292" spans="11:12" x14ac:dyDescent="0.25">
      <c r="K292" s="74">
        <v>44142</v>
      </c>
      <c r="L292" s="47">
        <v>91.947699999999998</v>
      </c>
    </row>
    <row r="293" spans="11:12" x14ac:dyDescent="0.25">
      <c r="K293" s="74">
        <v>44149</v>
      </c>
      <c r="L293" s="47">
        <v>91.254800000000003</v>
      </c>
    </row>
    <row r="294" spans="11:12" x14ac:dyDescent="0.25">
      <c r="K294" s="74">
        <v>44156</v>
      </c>
      <c r="L294" s="47">
        <v>91.676699999999997</v>
      </c>
    </row>
    <row r="295" spans="11:12" x14ac:dyDescent="0.25">
      <c r="K295" s="74">
        <v>44163</v>
      </c>
      <c r="L295" s="47">
        <v>92.151799999999994</v>
      </c>
    </row>
    <row r="296" spans="11:12" x14ac:dyDescent="0.25">
      <c r="K296" s="74">
        <v>44170</v>
      </c>
      <c r="L296" s="47">
        <v>94.626800000000003</v>
      </c>
    </row>
    <row r="297" spans="11:12" x14ac:dyDescent="0.25">
      <c r="K297" s="74">
        <v>44177</v>
      </c>
      <c r="L297" s="47">
        <v>95.354100000000003</v>
      </c>
    </row>
    <row r="298" spans="11:12" x14ac:dyDescent="0.25">
      <c r="K298" s="74">
        <v>44184</v>
      </c>
      <c r="L298" s="47">
        <v>96.165899999999993</v>
      </c>
    </row>
    <row r="299" spans="11:12" x14ac:dyDescent="0.25">
      <c r="K299" s="74">
        <v>44191</v>
      </c>
      <c r="L299" s="47">
        <v>92.256299999999996</v>
      </c>
    </row>
    <row r="300" spans="11:12" x14ac:dyDescent="0.25">
      <c r="K300" s="74">
        <v>44198</v>
      </c>
      <c r="L300" s="47">
        <v>88.866900000000001</v>
      </c>
    </row>
    <row r="301" spans="11:12" x14ac:dyDescent="0.25">
      <c r="K301" s="74">
        <v>44205</v>
      </c>
      <c r="L301" s="47">
        <v>89.031400000000005</v>
      </c>
    </row>
    <row r="302" spans="11:12" x14ac:dyDescent="0.25">
      <c r="K302" s="74">
        <v>44212</v>
      </c>
      <c r="L302" s="47">
        <v>90.683199999999999</v>
      </c>
    </row>
    <row r="303" spans="11:12" x14ac:dyDescent="0.25">
      <c r="K303" s="74">
        <v>44219</v>
      </c>
      <c r="L303" s="47">
        <v>90.659599999999998</v>
      </c>
    </row>
    <row r="304" spans="11:12" x14ac:dyDescent="0.25">
      <c r="K304" s="74">
        <v>44226</v>
      </c>
      <c r="L304" s="47">
        <v>90.977099999999993</v>
      </c>
    </row>
    <row r="305" spans="11:12" x14ac:dyDescent="0.25">
      <c r="K305" s="74">
        <v>44233</v>
      </c>
      <c r="L305" s="47">
        <v>95.958399999999997</v>
      </c>
    </row>
    <row r="306" spans="11:12" x14ac:dyDescent="0.25">
      <c r="K306" s="74">
        <v>44240</v>
      </c>
      <c r="L306" s="47">
        <v>96.686000000000007</v>
      </c>
    </row>
    <row r="307" spans="11:12" x14ac:dyDescent="0.25">
      <c r="K307" s="74">
        <v>44247</v>
      </c>
      <c r="L307" s="47">
        <v>95.861699999999999</v>
      </c>
    </row>
    <row r="308" spans="11:12" x14ac:dyDescent="0.25">
      <c r="K308" s="74">
        <v>44254</v>
      </c>
      <c r="L308" s="47">
        <v>96.277000000000001</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76EC-46F1-4598-B1C1-C8E3344F86AB}">
  <sheetPr codeName="Sheet10">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25</v>
      </c>
    </row>
    <row r="2" spans="1:12" ht="19.5" customHeight="1" x14ac:dyDescent="0.3">
      <c r="A2" s="7" t="str">
        <f>"Weekly Payroll Jobs and Wages in Australia - " &amp;$L$1</f>
        <v>Weekly Payroll Jobs and Wages in Australia - Retail trade</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Retail trade</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-1.5026241154536546E-2</v>
      </c>
      <c r="C11" s="32">
        <v>-1.5735116691174555E-3</v>
      </c>
      <c r="D11" s="32">
        <v>1.3798010018816198E-2</v>
      </c>
      <c r="E11" s="32">
        <v>-1.2318206954573641E-2</v>
      </c>
      <c r="F11" s="32">
        <v>-1.0234770558442463E-2</v>
      </c>
      <c r="G11" s="32">
        <v>-1.5835130551874022E-2</v>
      </c>
      <c r="H11" s="32">
        <v>-1.3911049877730619E-3</v>
      </c>
      <c r="I11" s="68">
        <v>-2.3758503178979762E-2</v>
      </c>
      <c r="J11" s="46"/>
      <c r="K11" s="46"/>
      <c r="L11" s="47"/>
    </row>
    <row r="12" spans="1:12" x14ac:dyDescent="0.25">
      <c r="A12" s="69" t="s">
        <v>6</v>
      </c>
      <c r="B12" s="32">
        <v>-2.2686279309994783E-2</v>
      </c>
      <c r="C12" s="32">
        <v>-4.6153378355777708E-3</v>
      </c>
      <c r="D12" s="32">
        <v>1.459223237779983E-2</v>
      </c>
      <c r="E12" s="32">
        <v>-1.419523179536375E-2</v>
      </c>
      <c r="F12" s="32">
        <v>-1.4310943831445488E-2</v>
      </c>
      <c r="G12" s="32">
        <v>-1.1108181023583907E-2</v>
      </c>
      <c r="H12" s="32">
        <v>-3.5759234156137465E-3</v>
      </c>
      <c r="I12" s="68">
        <v>-1.9343726264620664E-2</v>
      </c>
      <c r="J12" s="46"/>
      <c r="K12" s="46"/>
      <c r="L12" s="47"/>
    </row>
    <row r="13" spans="1:12" ht="15" customHeight="1" x14ac:dyDescent="0.25">
      <c r="A13" s="69" t="s">
        <v>5</v>
      </c>
      <c r="B13" s="32">
        <v>-1.7481513641178781E-2</v>
      </c>
      <c r="C13" s="32">
        <v>-4.3264428339627736E-3</v>
      </c>
      <c r="D13" s="32">
        <v>1.5678904188284326E-2</v>
      </c>
      <c r="E13" s="32">
        <v>-1.1678246737117037E-2</v>
      </c>
      <c r="F13" s="32">
        <v>-1.0097749099774012E-2</v>
      </c>
      <c r="G13" s="32">
        <v>-2.2982768839763246E-2</v>
      </c>
      <c r="H13" s="32">
        <v>9.5724970541939403E-3</v>
      </c>
      <c r="I13" s="68">
        <v>-2.9774956759976323E-2</v>
      </c>
      <c r="J13" s="46"/>
      <c r="K13" s="46"/>
      <c r="L13" s="47"/>
    </row>
    <row r="14" spans="1:12" ht="15" customHeight="1" x14ac:dyDescent="0.25">
      <c r="A14" s="69" t="s">
        <v>44</v>
      </c>
      <c r="B14" s="32">
        <v>1.5554977518486002E-3</v>
      </c>
      <c r="C14" s="32">
        <v>2.8504720710664788E-3</v>
      </c>
      <c r="D14" s="32">
        <v>1.200516274376362E-2</v>
      </c>
      <c r="E14" s="32">
        <v>-1.1152468115915082E-2</v>
      </c>
      <c r="F14" s="32">
        <v>-1.1358874219661308E-3</v>
      </c>
      <c r="G14" s="32">
        <v>-6.6588665016722448E-3</v>
      </c>
      <c r="H14" s="32">
        <v>-1.3845286880172836E-2</v>
      </c>
      <c r="I14" s="68">
        <v>-2.8624823520848719E-2</v>
      </c>
      <c r="J14" s="46"/>
      <c r="K14" s="46"/>
      <c r="L14" s="47"/>
    </row>
    <row r="15" spans="1:12" ht="15" customHeight="1" x14ac:dyDescent="0.25">
      <c r="A15" s="69" t="s">
        <v>4</v>
      </c>
      <c r="B15" s="32">
        <v>-2.6351002227171461E-2</v>
      </c>
      <c r="C15" s="32">
        <v>1.905079951282751E-3</v>
      </c>
      <c r="D15" s="32">
        <v>1.4500139236981457E-2</v>
      </c>
      <c r="E15" s="32">
        <v>-1.3500255092029345E-2</v>
      </c>
      <c r="F15" s="32">
        <v>2.2949012375321765E-3</v>
      </c>
      <c r="G15" s="32">
        <v>-7.6487072063493589E-3</v>
      </c>
      <c r="H15" s="32">
        <v>7.2720008865825303E-3</v>
      </c>
      <c r="I15" s="68">
        <v>-2.150657258124733E-2</v>
      </c>
      <c r="J15" s="46"/>
      <c r="K15" s="64"/>
      <c r="L15" s="47"/>
    </row>
    <row r="16" spans="1:12" ht="15" customHeight="1" x14ac:dyDescent="0.25">
      <c r="A16" s="69" t="s">
        <v>3</v>
      </c>
      <c r="B16" s="32">
        <v>-7.9553139771636472E-3</v>
      </c>
      <c r="C16" s="32">
        <v>1.8149427574121191E-4</v>
      </c>
      <c r="D16" s="32">
        <v>1.0710682628164214E-2</v>
      </c>
      <c r="E16" s="32">
        <v>-9.9610064144900479E-3</v>
      </c>
      <c r="F16" s="32">
        <v>-1.8190945195816211E-2</v>
      </c>
      <c r="G16" s="32">
        <v>-2.9199180829086901E-2</v>
      </c>
      <c r="H16" s="32">
        <v>-6.611018668133184E-3</v>
      </c>
      <c r="I16" s="68">
        <v>-1.6071956107041818E-2</v>
      </c>
      <c r="J16" s="46"/>
      <c r="K16" s="46"/>
      <c r="L16" s="47"/>
    </row>
    <row r="17" spans="1:12" ht="15" customHeight="1" x14ac:dyDescent="0.25">
      <c r="A17" s="69" t="s">
        <v>43</v>
      </c>
      <c r="B17" s="32">
        <v>-2.4334028864545276E-2</v>
      </c>
      <c r="C17" s="32">
        <v>1.2589221984298238E-3</v>
      </c>
      <c r="D17" s="32">
        <v>1.310011736029626E-2</v>
      </c>
      <c r="E17" s="32">
        <v>-1.2877066345853949E-2</v>
      </c>
      <c r="F17" s="32">
        <v>-2.4473309050443648E-2</v>
      </c>
      <c r="G17" s="32">
        <v>-5.2123135325907177E-2</v>
      </c>
      <c r="H17" s="32">
        <v>-6.2580496958763998E-3</v>
      </c>
      <c r="I17" s="68">
        <v>-1.8466875141371464E-2</v>
      </c>
      <c r="J17" s="46"/>
      <c r="K17" s="46"/>
      <c r="L17" s="47"/>
    </row>
    <row r="18" spans="1:12" ht="15" customHeight="1" x14ac:dyDescent="0.25">
      <c r="A18" s="69" t="s">
        <v>2</v>
      </c>
      <c r="B18" s="32">
        <v>6.6586812685376362E-3</v>
      </c>
      <c r="C18" s="32">
        <v>2.1339120370370557E-2</v>
      </c>
      <c r="D18" s="32">
        <v>8.8453183948782321E-3</v>
      </c>
      <c r="E18" s="32">
        <v>-3.0772737633918412E-3</v>
      </c>
      <c r="F18" s="32">
        <v>1.209147589917503E-2</v>
      </c>
      <c r="G18" s="32">
        <v>-1.273930720440819E-2</v>
      </c>
      <c r="H18" s="32">
        <v>1.0830356372419025E-2</v>
      </c>
      <c r="I18" s="68">
        <v>-8.4014194699019162E-3</v>
      </c>
      <c r="J18" s="46"/>
      <c r="K18" s="46"/>
      <c r="L18" s="47"/>
    </row>
    <row r="19" spans="1:12" x14ac:dyDescent="0.25">
      <c r="A19" s="70" t="s">
        <v>1</v>
      </c>
      <c r="B19" s="32">
        <v>-2.7799005495943385E-2</v>
      </c>
      <c r="C19" s="32">
        <v>5.2171560005411788E-3</v>
      </c>
      <c r="D19" s="32">
        <v>9.7940876656472664E-3</v>
      </c>
      <c r="E19" s="32">
        <v>-1.5982345860639291E-2</v>
      </c>
      <c r="F19" s="32">
        <v>-4.430417380794649E-2</v>
      </c>
      <c r="G19" s="32">
        <v>-5.57862016717392E-3</v>
      </c>
      <c r="H19" s="32">
        <v>1.0031106616837926E-2</v>
      </c>
      <c r="I19" s="68">
        <v>-1.9659732216257275E-2</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-4.3619828942020433E-2</v>
      </c>
      <c r="C21" s="32">
        <v>-3.8496864056984936E-3</v>
      </c>
      <c r="D21" s="32">
        <v>1.3072221780250803E-2</v>
      </c>
      <c r="E21" s="32">
        <v>-1.2863006326409465E-2</v>
      </c>
      <c r="F21" s="32">
        <v>-2.9895118321373371E-2</v>
      </c>
      <c r="G21" s="32">
        <v>-9.340084517581837E-3</v>
      </c>
      <c r="H21" s="32">
        <v>-9.9502249002877408E-3</v>
      </c>
      <c r="I21" s="68">
        <v>-2.4749654044321279E-2</v>
      </c>
      <c r="J21" s="46"/>
      <c r="K21" s="46"/>
      <c r="L21" s="46"/>
    </row>
    <row r="22" spans="1:12" x14ac:dyDescent="0.25">
      <c r="A22" s="69" t="s">
        <v>13</v>
      </c>
      <c r="B22" s="32">
        <v>-6.1840165758628718E-2</v>
      </c>
      <c r="C22" s="32">
        <v>-4.8803389086118365E-3</v>
      </c>
      <c r="D22" s="32">
        <v>1.085989244373553E-2</v>
      </c>
      <c r="E22" s="32">
        <v>-1.2914022117877622E-2</v>
      </c>
      <c r="F22" s="32">
        <v>-1.9319019805688842E-2</v>
      </c>
      <c r="G22" s="32">
        <v>-2.0722612700708742E-2</v>
      </c>
      <c r="H22" s="32">
        <v>7.0842668815227494E-3</v>
      </c>
      <c r="I22" s="68">
        <v>-2.360779631960197E-2</v>
      </c>
      <c r="J22" s="46"/>
      <c r="K22" s="52" t="s">
        <v>12</v>
      </c>
      <c r="L22" s="46" t="s">
        <v>60</v>
      </c>
    </row>
    <row r="23" spans="1:12" x14ac:dyDescent="0.25">
      <c r="A23" s="70" t="s">
        <v>69</v>
      </c>
      <c r="B23" s="32">
        <v>3.6835425373811237E-2</v>
      </c>
      <c r="C23" s="32">
        <v>2.2407398682089408E-4</v>
      </c>
      <c r="D23" s="32">
        <v>3.650998144608919E-2</v>
      </c>
      <c r="E23" s="32">
        <v>-1.013574160763353E-2</v>
      </c>
      <c r="F23" s="32">
        <v>0.10365368178707191</v>
      </c>
      <c r="G23" s="32">
        <v>-7.5042614768343507E-2</v>
      </c>
      <c r="H23" s="32">
        <v>2.2329438368887899E-2</v>
      </c>
      <c r="I23" s="68">
        <v>3.6194004587826178E-3</v>
      </c>
      <c r="J23" s="46"/>
      <c r="K23" s="49"/>
      <c r="L23" s="46" t="s">
        <v>9</v>
      </c>
    </row>
    <row r="24" spans="1:12" x14ac:dyDescent="0.25">
      <c r="A24" s="69" t="s">
        <v>46</v>
      </c>
      <c r="B24" s="32">
        <v>-2.0320246268406894E-2</v>
      </c>
      <c r="C24" s="32">
        <v>-6.5539689336524543E-4</v>
      </c>
      <c r="D24" s="32">
        <v>1.3091269404381878E-2</v>
      </c>
      <c r="E24" s="32">
        <v>-1.7416702726092637E-2</v>
      </c>
      <c r="F24" s="32">
        <v>-1.4021043413948719E-2</v>
      </c>
      <c r="G24" s="32">
        <v>-2.8309333043418317E-2</v>
      </c>
      <c r="H24" s="32">
        <v>7.9177350687191783E-3</v>
      </c>
      <c r="I24" s="68">
        <v>-2.6057138326151086E-2</v>
      </c>
      <c r="J24" s="46"/>
      <c r="K24" s="46" t="s">
        <v>69</v>
      </c>
      <c r="L24" s="47">
        <v>103.66</v>
      </c>
    </row>
    <row r="25" spans="1:12" x14ac:dyDescent="0.25">
      <c r="A25" s="69" t="s">
        <v>47</v>
      </c>
      <c r="B25" s="32">
        <v>-1.334201419497183E-2</v>
      </c>
      <c r="C25" s="32">
        <v>3.4288919739962065E-3</v>
      </c>
      <c r="D25" s="32">
        <v>9.1830078829409079E-3</v>
      </c>
      <c r="E25" s="32">
        <v>-1.1877427796133877E-2</v>
      </c>
      <c r="F25" s="32">
        <v>-1.3840856069623597E-2</v>
      </c>
      <c r="G25" s="32">
        <v>-5.8502464199876592E-3</v>
      </c>
      <c r="H25" s="32">
        <v>-6.1881143328338384E-3</v>
      </c>
      <c r="I25" s="68">
        <v>-2.8288090747878081E-2</v>
      </c>
      <c r="J25" s="46"/>
      <c r="K25" s="46" t="s">
        <v>46</v>
      </c>
      <c r="L25" s="47">
        <v>98.03</v>
      </c>
    </row>
    <row r="26" spans="1:12" x14ac:dyDescent="0.25">
      <c r="A26" s="69" t="s">
        <v>48</v>
      </c>
      <c r="B26" s="32">
        <v>-2.3802211145194319E-2</v>
      </c>
      <c r="C26" s="32">
        <v>3.7610184809233616E-4</v>
      </c>
      <c r="D26" s="32">
        <v>8.2667009894192844E-3</v>
      </c>
      <c r="E26" s="32">
        <v>-8.8125613346418108E-3</v>
      </c>
      <c r="F26" s="32">
        <v>-2.1885346771235437E-2</v>
      </c>
      <c r="G26" s="32">
        <v>-1.5584298884112613E-3</v>
      </c>
      <c r="H26" s="32">
        <v>-7.8448722363330115E-3</v>
      </c>
      <c r="I26" s="68">
        <v>-2.8638038831833579E-2</v>
      </c>
      <c r="J26" s="46"/>
      <c r="K26" s="46" t="s">
        <v>47</v>
      </c>
      <c r="L26" s="47">
        <v>98.33</v>
      </c>
    </row>
    <row r="27" spans="1:12" ht="17.25" customHeight="1" x14ac:dyDescent="0.25">
      <c r="A27" s="69" t="s">
        <v>49</v>
      </c>
      <c r="B27" s="32">
        <v>-1.5309638960746774E-2</v>
      </c>
      <c r="C27" s="32">
        <v>-3.6022549659325831E-3</v>
      </c>
      <c r="D27" s="32">
        <v>7.9457048999140856E-3</v>
      </c>
      <c r="E27" s="32">
        <v>-7.0950091069128529E-3</v>
      </c>
      <c r="F27" s="32">
        <v>-8.6387006918535736E-3</v>
      </c>
      <c r="G27" s="32">
        <v>-6.7988309191538976E-3</v>
      </c>
      <c r="H27" s="32">
        <v>-8.3470620056494971E-3</v>
      </c>
      <c r="I27" s="68">
        <v>-1.7357283292747883E-2</v>
      </c>
      <c r="J27" s="59"/>
      <c r="K27" s="50" t="s">
        <v>48</v>
      </c>
      <c r="L27" s="47">
        <v>97.58</v>
      </c>
    </row>
    <row r="28" spans="1:12" x14ac:dyDescent="0.25">
      <c r="A28" s="69" t="s">
        <v>50</v>
      </c>
      <c r="B28" s="32">
        <v>7.9225288377680059E-3</v>
      </c>
      <c r="C28" s="32">
        <v>-2.9063502140612707E-3</v>
      </c>
      <c r="D28" s="32">
        <v>6.8125184917320336E-3</v>
      </c>
      <c r="E28" s="32">
        <v>-9.2015048124683974E-3</v>
      </c>
      <c r="F28" s="32">
        <v>3.6496233227966135E-2</v>
      </c>
      <c r="G28" s="32">
        <v>-9.0058978079821106E-4</v>
      </c>
      <c r="H28" s="32">
        <v>-6.0590864128080568E-3</v>
      </c>
      <c r="I28" s="68">
        <v>-2.2733785304100862E-2</v>
      </c>
      <c r="J28" s="54"/>
      <c r="K28" s="41" t="s">
        <v>49</v>
      </c>
      <c r="L28" s="47">
        <v>98.83</v>
      </c>
    </row>
    <row r="29" spans="1:12" ht="15.75" thickBot="1" x14ac:dyDescent="0.3">
      <c r="A29" s="71" t="s">
        <v>51</v>
      </c>
      <c r="B29" s="72">
        <v>3.4178131788558108E-3</v>
      </c>
      <c r="C29" s="72">
        <v>2.5708428795370164E-3</v>
      </c>
      <c r="D29" s="72">
        <v>1.3570644886017336E-2</v>
      </c>
      <c r="E29" s="72">
        <v>-1.0375196042948454E-2</v>
      </c>
      <c r="F29" s="72">
        <v>3.7714182660946172E-3</v>
      </c>
      <c r="G29" s="72">
        <v>-1.2624531445181386E-2</v>
      </c>
      <c r="H29" s="72">
        <v>6.0651583984385748E-3</v>
      </c>
      <c r="I29" s="73">
        <v>-1.6133672346076877E-2</v>
      </c>
      <c r="J29" s="54"/>
      <c r="K29" s="41" t="s">
        <v>50</v>
      </c>
      <c r="L29" s="47">
        <v>101.09</v>
      </c>
    </row>
    <row r="30" spans="1:12" x14ac:dyDescent="0.25">
      <c r="A30" s="31" t="s">
        <v>45</v>
      </c>
      <c r="B30" s="29"/>
      <c r="C30" s="29"/>
      <c r="D30" s="29"/>
      <c r="E30" s="29"/>
      <c r="F30" s="29"/>
      <c r="G30" s="29"/>
      <c r="H30" s="29"/>
      <c r="I30" s="29"/>
      <c r="J30" s="54"/>
      <c r="K30" s="41" t="s">
        <v>51</v>
      </c>
      <c r="L30" s="47">
        <v>100.08</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Retail trade</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100.03</v>
      </c>
    </row>
    <row r="34" spans="1:12" x14ac:dyDescent="0.25">
      <c r="F34" s="23"/>
      <c r="G34" s="23"/>
      <c r="H34" s="23"/>
      <c r="I34" s="23"/>
      <c r="K34" s="46" t="s">
        <v>46</v>
      </c>
      <c r="L34" s="47">
        <v>96.7</v>
      </c>
    </row>
    <row r="35" spans="1:12" x14ac:dyDescent="0.25">
      <c r="B35" s="23"/>
      <c r="C35" s="23"/>
      <c r="D35" s="23"/>
      <c r="E35" s="23"/>
      <c r="F35" s="23"/>
      <c r="G35" s="23"/>
      <c r="H35" s="23"/>
      <c r="I35" s="23"/>
      <c r="K35" s="46" t="s">
        <v>47</v>
      </c>
      <c r="L35" s="47">
        <v>97.77</v>
      </c>
    </row>
    <row r="36" spans="1:12" x14ac:dyDescent="0.25">
      <c r="A36" s="23"/>
      <c r="B36" s="23"/>
      <c r="C36" s="23"/>
      <c r="D36" s="23"/>
      <c r="E36" s="23"/>
      <c r="F36" s="23"/>
      <c r="G36" s="23"/>
      <c r="H36" s="23"/>
      <c r="I36" s="23"/>
      <c r="K36" s="50" t="s">
        <v>48</v>
      </c>
      <c r="L36" s="47">
        <v>96.82</v>
      </c>
    </row>
    <row r="37" spans="1:12" x14ac:dyDescent="0.25">
      <c r="A37" s="23"/>
      <c r="B37" s="23"/>
      <c r="C37" s="23"/>
      <c r="D37" s="23"/>
      <c r="E37" s="23"/>
      <c r="F37" s="23"/>
      <c r="G37" s="23"/>
      <c r="H37" s="23"/>
      <c r="I37" s="23"/>
      <c r="K37" s="41" t="s">
        <v>49</v>
      </c>
      <c r="L37" s="47">
        <v>97.69</v>
      </c>
    </row>
    <row r="38" spans="1:12" x14ac:dyDescent="0.25">
      <c r="A38" s="23"/>
      <c r="B38" s="23"/>
      <c r="C38" s="23"/>
      <c r="D38" s="23"/>
      <c r="E38" s="23"/>
      <c r="F38" s="23"/>
      <c r="G38" s="23"/>
      <c r="H38" s="23"/>
      <c r="I38" s="23"/>
      <c r="K38" s="41" t="s">
        <v>50</v>
      </c>
      <c r="L38" s="47">
        <v>100.11</v>
      </c>
    </row>
    <row r="39" spans="1:12" x14ac:dyDescent="0.25">
      <c r="A39" s="23"/>
      <c r="B39" s="23"/>
      <c r="C39" s="23"/>
      <c r="D39" s="23"/>
      <c r="E39" s="23"/>
      <c r="F39" s="23"/>
      <c r="G39" s="23"/>
      <c r="H39" s="23"/>
      <c r="I39" s="23"/>
      <c r="K39" s="41" t="s">
        <v>51</v>
      </c>
      <c r="L39" s="47">
        <v>99</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103.68</v>
      </c>
    </row>
    <row r="43" spans="1:12" x14ac:dyDescent="0.25">
      <c r="K43" s="46" t="s">
        <v>46</v>
      </c>
      <c r="L43" s="47">
        <v>97.97</v>
      </c>
    </row>
    <row r="44" spans="1:12" x14ac:dyDescent="0.25">
      <c r="B44" s="29"/>
      <c r="C44" s="29"/>
      <c r="D44" s="29"/>
      <c r="E44" s="29"/>
      <c r="F44" s="29"/>
      <c r="G44" s="29"/>
      <c r="H44" s="29"/>
      <c r="I44" s="29"/>
      <c r="J44" s="54"/>
      <c r="K44" s="46" t="s">
        <v>47</v>
      </c>
      <c r="L44" s="47">
        <v>98.67</v>
      </c>
    </row>
    <row r="45" spans="1:12" ht="15.4" customHeight="1" x14ac:dyDescent="0.25">
      <c r="A45" s="26" t="str">
        <f>"Indexed number of payroll jobs in "&amp;$L$1&amp;" each week by age group"</f>
        <v>Indexed number of payroll jobs in Retail trade each week by age group</v>
      </c>
      <c r="B45" s="29"/>
      <c r="C45" s="29"/>
      <c r="D45" s="29"/>
      <c r="E45" s="29"/>
      <c r="F45" s="29"/>
      <c r="G45" s="29"/>
      <c r="H45" s="29"/>
      <c r="I45" s="29"/>
      <c r="J45" s="54"/>
      <c r="K45" s="50" t="s">
        <v>48</v>
      </c>
      <c r="L45" s="47">
        <v>97.62</v>
      </c>
    </row>
    <row r="46" spans="1:12" ht="15.4" customHeight="1" x14ac:dyDescent="0.25">
      <c r="B46" s="29"/>
      <c r="C46" s="29"/>
      <c r="D46" s="29"/>
      <c r="E46" s="29"/>
      <c r="F46" s="29"/>
      <c r="G46" s="29"/>
      <c r="H46" s="29"/>
      <c r="I46" s="29"/>
      <c r="J46" s="54"/>
      <c r="K46" s="41" t="s">
        <v>49</v>
      </c>
      <c r="L46" s="47">
        <v>98.47</v>
      </c>
    </row>
    <row r="47" spans="1:12" ht="15.4" customHeight="1" x14ac:dyDescent="0.25">
      <c r="B47" s="29"/>
      <c r="C47" s="29"/>
      <c r="D47" s="29"/>
      <c r="E47" s="29"/>
      <c r="F47" s="29"/>
      <c r="G47" s="29"/>
      <c r="H47" s="29"/>
      <c r="I47" s="29"/>
      <c r="J47" s="54"/>
      <c r="K47" s="41" t="s">
        <v>50</v>
      </c>
      <c r="L47" s="47">
        <v>100.79</v>
      </c>
    </row>
    <row r="48" spans="1:12" ht="15.4" customHeight="1" x14ac:dyDescent="0.25">
      <c r="B48" s="29"/>
      <c r="C48" s="29"/>
      <c r="D48" s="29"/>
      <c r="E48" s="29"/>
      <c r="F48" s="29"/>
      <c r="G48" s="29"/>
      <c r="H48" s="29"/>
      <c r="I48" s="29"/>
      <c r="J48" s="54"/>
      <c r="K48" s="41" t="s">
        <v>51</v>
      </c>
      <c r="L48" s="47">
        <v>100.34</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95.56</v>
      </c>
    </row>
    <row r="54" spans="1:12" ht="15.4" customHeight="1" x14ac:dyDescent="0.25">
      <c r="B54" s="28"/>
      <c r="C54" s="28"/>
      <c r="D54" s="28"/>
      <c r="E54" s="28"/>
      <c r="F54" s="28"/>
      <c r="G54" s="28"/>
      <c r="H54" s="28"/>
      <c r="I54" s="28"/>
      <c r="J54" s="54"/>
      <c r="K54" s="46" t="s">
        <v>5</v>
      </c>
      <c r="L54" s="47">
        <v>96.14</v>
      </c>
    </row>
    <row r="55" spans="1:12" ht="15.4" customHeight="1" x14ac:dyDescent="0.25">
      <c r="B55" s="4"/>
      <c r="C55" s="4"/>
      <c r="D55" s="5"/>
      <c r="E55" s="2"/>
      <c r="F55" s="28"/>
      <c r="G55" s="28"/>
      <c r="H55" s="28"/>
      <c r="I55" s="28"/>
      <c r="J55" s="54"/>
      <c r="K55" s="46" t="s">
        <v>44</v>
      </c>
      <c r="L55" s="47">
        <v>97.8</v>
      </c>
    </row>
    <row r="56" spans="1:12" ht="15.4" customHeight="1" x14ac:dyDescent="0.25">
      <c r="B56" s="4"/>
      <c r="C56" s="4"/>
      <c r="D56" s="5"/>
      <c r="E56" s="2"/>
      <c r="F56" s="28"/>
      <c r="G56" s="28"/>
      <c r="H56" s="28"/>
      <c r="I56" s="28"/>
      <c r="J56" s="54"/>
      <c r="K56" s="50" t="s">
        <v>4</v>
      </c>
      <c r="L56" s="47">
        <v>94.28</v>
      </c>
    </row>
    <row r="57" spans="1:12" ht="15.4" customHeight="1" x14ac:dyDescent="0.25">
      <c r="A57" s="4"/>
      <c r="B57" s="4"/>
      <c r="C57" s="4"/>
      <c r="D57" s="5"/>
      <c r="E57" s="2"/>
      <c r="F57" s="28"/>
      <c r="G57" s="28"/>
      <c r="H57" s="28"/>
      <c r="I57" s="28"/>
      <c r="J57" s="54"/>
      <c r="K57" s="41" t="s">
        <v>3</v>
      </c>
      <c r="L57" s="47">
        <v>95.51</v>
      </c>
    </row>
    <row r="58" spans="1:12" ht="15.4" customHeight="1" x14ac:dyDescent="0.25">
      <c r="B58" s="29"/>
      <c r="C58" s="29"/>
      <c r="D58" s="29"/>
      <c r="E58" s="29"/>
      <c r="F58" s="28"/>
      <c r="G58" s="28"/>
      <c r="H58" s="28"/>
      <c r="I58" s="28"/>
      <c r="J58" s="54"/>
      <c r="K58" s="41" t="s">
        <v>43</v>
      </c>
      <c r="L58" s="47">
        <v>94.56</v>
      </c>
    </row>
    <row r="59" spans="1:12" ht="15.4" customHeight="1" x14ac:dyDescent="0.25">
      <c r="K59" s="41" t="s">
        <v>2</v>
      </c>
      <c r="L59" s="47">
        <v>95.87</v>
      </c>
    </row>
    <row r="60" spans="1:12" ht="15.4" customHeight="1" x14ac:dyDescent="0.25">
      <c r="A60" s="26" t="str">
        <f>"Indexed number of payroll jobs held by men in "&amp;$L$1&amp;" each week by State and Territory"</f>
        <v>Indexed number of payroll jobs held by men in Retail trade each week by State and Territory</v>
      </c>
      <c r="K60" s="41" t="s">
        <v>1</v>
      </c>
      <c r="L60" s="47">
        <v>93.6</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93.48</v>
      </c>
    </row>
    <row r="63" spans="1:12" ht="15.4" customHeight="1" x14ac:dyDescent="0.25">
      <c r="B63" s="4"/>
      <c r="C63" s="4"/>
      <c r="D63" s="4"/>
      <c r="E63" s="4"/>
      <c r="F63" s="28"/>
      <c r="G63" s="28"/>
      <c r="H63" s="28"/>
      <c r="I63" s="28"/>
      <c r="J63" s="54"/>
      <c r="K63" s="46" t="s">
        <v>5</v>
      </c>
      <c r="L63" s="47">
        <v>94.48</v>
      </c>
    </row>
    <row r="64" spans="1:12" ht="15.4" customHeight="1" x14ac:dyDescent="0.25">
      <c r="B64" s="4"/>
      <c r="C64" s="4"/>
      <c r="D64" s="3"/>
      <c r="E64" s="2"/>
      <c r="F64" s="28"/>
      <c r="G64" s="28"/>
      <c r="H64" s="28"/>
      <c r="I64" s="28"/>
      <c r="J64" s="54"/>
      <c r="K64" s="46" t="s">
        <v>44</v>
      </c>
      <c r="L64" s="47">
        <v>96.71</v>
      </c>
    </row>
    <row r="65" spans="1:12" ht="15.4" customHeight="1" x14ac:dyDescent="0.25">
      <c r="B65" s="4"/>
      <c r="C65" s="4"/>
      <c r="D65" s="3"/>
      <c r="E65" s="2"/>
      <c r="F65" s="28"/>
      <c r="G65" s="28"/>
      <c r="H65" s="28"/>
      <c r="I65" s="28"/>
      <c r="J65" s="54"/>
      <c r="K65" s="50" t="s">
        <v>4</v>
      </c>
      <c r="L65" s="47">
        <v>92.91</v>
      </c>
    </row>
    <row r="66" spans="1:12" ht="15.4" customHeight="1" x14ac:dyDescent="0.25">
      <c r="B66" s="4"/>
      <c r="C66" s="4"/>
      <c r="D66" s="3"/>
      <c r="E66" s="2"/>
      <c r="F66" s="28"/>
      <c r="G66" s="28"/>
      <c r="H66" s="28"/>
      <c r="I66" s="28"/>
      <c r="J66" s="54"/>
      <c r="K66" s="41" t="s">
        <v>3</v>
      </c>
      <c r="L66" s="47">
        <v>93.89</v>
      </c>
    </row>
    <row r="67" spans="1:12" ht="15.4" customHeight="1" x14ac:dyDescent="0.25">
      <c r="B67" s="28"/>
      <c r="C67" s="28"/>
      <c r="D67" s="28"/>
      <c r="E67" s="28"/>
      <c r="F67" s="28"/>
      <c r="G67" s="28"/>
      <c r="H67" s="28"/>
      <c r="I67" s="28"/>
      <c r="J67" s="54"/>
      <c r="K67" s="41" t="s">
        <v>43</v>
      </c>
      <c r="L67" s="47">
        <v>93.36</v>
      </c>
    </row>
    <row r="68" spans="1:12" ht="15.4" customHeight="1" x14ac:dyDescent="0.25">
      <c r="A68" s="28"/>
      <c r="B68" s="28"/>
      <c r="C68" s="28"/>
      <c r="D68" s="28"/>
      <c r="E68" s="28"/>
      <c r="F68" s="28"/>
      <c r="G68" s="28"/>
      <c r="H68" s="28"/>
      <c r="I68" s="28"/>
      <c r="J68" s="54"/>
      <c r="K68" s="41" t="s">
        <v>2</v>
      </c>
      <c r="L68" s="47">
        <v>97.89</v>
      </c>
    </row>
    <row r="69" spans="1:12" ht="15.4" customHeight="1" x14ac:dyDescent="0.25">
      <c r="A69" s="28"/>
      <c r="B69" s="27"/>
      <c r="C69" s="27"/>
      <c r="D69" s="27"/>
      <c r="E69" s="27"/>
      <c r="F69" s="27"/>
      <c r="G69" s="27"/>
      <c r="H69" s="27"/>
      <c r="I69" s="27"/>
      <c r="J69" s="63"/>
      <c r="K69" s="41" t="s">
        <v>1</v>
      </c>
      <c r="L69" s="47">
        <v>92.65</v>
      </c>
    </row>
    <row r="70" spans="1:12" ht="15.4" customHeight="1" x14ac:dyDescent="0.25">
      <c r="K70" s="43"/>
      <c r="L70" s="47" t="s">
        <v>7</v>
      </c>
    </row>
    <row r="71" spans="1:12" ht="15.4" customHeight="1" x14ac:dyDescent="0.25">
      <c r="K71" s="46" t="s">
        <v>6</v>
      </c>
      <c r="L71" s="47">
        <v>94.8</v>
      </c>
    </row>
    <row r="72" spans="1:12" ht="15.4" customHeight="1" x14ac:dyDescent="0.25">
      <c r="K72" s="46" t="s">
        <v>5</v>
      </c>
      <c r="L72" s="47">
        <v>95.97</v>
      </c>
    </row>
    <row r="73" spans="1:12" ht="15.4" customHeight="1" x14ac:dyDescent="0.25">
      <c r="K73" s="46" t="s">
        <v>44</v>
      </c>
      <c r="L73" s="47">
        <v>97.76</v>
      </c>
    </row>
    <row r="74" spans="1:12" ht="15.4" customHeight="1" x14ac:dyDescent="0.25">
      <c r="K74" s="50" t="s">
        <v>4</v>
      </c>
      <c r="L74" s="47">
        <v>94.07</v>
      </c>
    </row>
    <row r="75" spans="1:12" ht="15.4" customHeight="1" x14ac:dyDescent="0.25">
      <c r="A75" s="26" t="str">
        <f>"Indexed number of payroll jobs held by women in "&amp;$L$1&amp;" each week by State and Territory"</f>
        <v>Indexed number of payroll jobs held by women in Retail trade each week by State and Territory</v>
      </c>
      <c r="K75" s="41" t="s">
        <v>3</v>
      </c>
      <c r="L75" s="47">
        <v>94.67</v>
      </c>
    </row>
    <row r="76" spans="1:12" ht="15.4" customHeight="1" x14ac:dyDescent="0.25">
      <c r="K76" s="41" t="s">
        <v>43</v>
      </c>
      <c r="L76" s="47">
        <v>94.52</v>
      </c>
    </row>
    <row r="77" spans="1:12" ht="15.4" customHeight="1" x14ac:dyDescent="0.25">
      <c r="B77" s="4"/>
      <c r="C77" s="4"/>
      <c r="D77" s="4"/>
      <c r="E77" s="4"/>
      <c r="F77" s="28"/>
      <c r="G77" s="28"/>
      <c r="H77" s="28"/>
      <c r="I77" s="28"/>
      <c r="J77" s="54"/>
      <c r="K77" s="41" t="s">
        <v>2</v>
      </c>
      <c r="L77" s="47">
        <v>98.22</v>
      </c>
    </row>
    <row r="78" spans="1:12" ht="15.4" customHeight="1" x14ac:dyDescent="0.25">
      <c r="B78" s="4"/>
      <c r="C78" s="4"/>
      <c r="D78" s="4"/>
      <c r="E78" s="4"/>
      <c r="F78" s="28"/>
      <c r="G78" s="28"/>
      <c r="H78" s="28"/>
      <c r="I78" s="28"/>
      <c r="J78" s="54"/>
      <c r="K78" s="41" t="s">
        <v>1</v>
      </c>
      <c r="L78" s="47">
        <v>93.86</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93.9</v>
      </c>
    </row>
    <row r="83" spans="1:12" ht="15.4" customHeight="1" x14ac:dyDescent="0.25">
      <c r="B83" s="28"/>
      <c r="C83" s="28"/>
      <c r="D83" s="28"/>
      <c r="E83" s="28"/>
      <c r="F83" s="28"/>
      <c r="G83" s="28"/>
      <c r="H83" s="28"/>
      <c r="I83" s="28"/>
      <c r="J83" s="54"/>
      <c r="K83" s="46" t="s">
        <v>5</v>
      </c>
      <c r="L83" s="47">
        <v>95.05</v>
      </c>
    </row>
    <row r="84" spans="1:12" ht="15.4" customHeight="1" x14ac:dyDescent="0.25">
      <c r="A84" s="28"/>
      <c r="B84" s="27"/>
      <c r="C84" s="27"/>
      <c r="D84" s="27"/>
      <c r="E84" s="27"/>
      <c r="F84" s="27"/>
      <c r="G84" s="27"/>
      <c r="H84" s="27"/>
      <c r="I84" s="27"/>
      <c r="J84" s="63"/>
      <c r="K84" s="46" t="s">
        <v>44</v>
      </c>
      <c r="L84" s="47">
        <v>94.66</v>
      </c>
    </row>
    <row r="85" spans="1:12" ht="15.4" customHeight="1" x14ac:dyDescent="0.25">
      <c r="K85" s="50" t="s">
        <v>4</v>
      </c>
      <c r="L85" s="47">
        <v>92.25</v>
      </c>
    </row>
    <row r="86" spans="1:12" ht="15.4" customHeight="1" x14ac:dyDescent="0.25">
      <c r="K86" s="41" t="s">
        <v>3</v>
      </c>
      <c r="L86" s="47">
        <v>94.53</v>
      </c>
    </row>
    <row r="87" spans="1:12" ht="15.4" customHeight="1" x14ac:dyDescent="0.25">
      <c r="K87" s="41" t="s">
        <v>43</v>
      </c>
      <c r="L87" s="47">
        <v>93.05</v>
      </c>
    </row>
    <row r="88" spans="1:12" ht="15.4" customHeight="1" x14ac:dyDescent="0.25">
      <c r="K88" s="41" t="s">
        <v>2</v>
      </c>
      <c r="L88" s="47">
        <v>95.05</v>
      </c>
    </row>
    <row r="89" spans="1:12" ht="15.4" customHeight="1" x14ac:dyDescent="0.25">
      <c r="K89" s="41" t="s">
        <v>1</v>
      </c>
      <c r="L89" s="47">
        <v>92.01</v>
      </c>
    </row>
    <row r="90" spans="1:12" ht="15.4" customHeight="1" x14ac:dyDescent="0.25">
      <c r="K90" s="49"/>
      <c r="L90" s="47" t="s">
        <v>8</v>
      </c>
    </row>
    <row r="91" spans="1:12" ht="15" customHeight="1" x14ac:dyDescent="0.25">
      <c r="K91" s="46" t="s">
        <v>6</v>
      </c>
      <c r="L91" s="47">
        <v>92.25</v>
      </c>
    </row>
    <row r="92" spans="1:12" ht="15" customHeight="1" x14ac:dyDescent="0.25">
      <c r="K92" s="46" t="s">
        <v>5</v>
      </c>
      <c r="L92" s="47">
        <v>92.89</v>
      </c>
    </row>
    <row r="93" spans="1:12" ht="15" customHeight="1" x14ac:dyDescent="0.25">
      <c r="A93" s="26"/>
      <c r="K93" s="46" t="s">
        <v>44</v>
      </c>
      <c r="L93" s="47">
        <v>93.73</v>
      </c>
    </row>
    <row r="94" spans="1:12" ht="15" customHeight="1" x14ac:dyDescent="0.25">
      <c r="K94" s="50" t="s">
        <v>4</v>
      </c>
      <c r="L94" s="47">
        <v>91.01</v>
      </c>
    </row>
    <row r="95" spans="1:12" ht="15" customHeight="1" x14ac:dyDescent="0.25">
      <c r="K95" s="41" t="s">
        <v>3</v>
      </c>
      <c r="L95" s="47">
        <v>93.75</v>
      </c>
    </row>
    <row r="96" spans="1:12" ht="15" customHeight="1" x14ac:dyDescent="0.25">
      <c r="K96" s="41" t="s">
        <v>43</v>
      </c>
      <c r="L96" s="47">
        <v>92.29</v>
      </c>
    </row>
    <row r="97" spans="1:12" ht="15" customHeight="1" x14ac:dyDescent="0.25">
      <c r="K97" s="41" t="s">
        <v>2</v>
      </c>
      <c r="L97" s="47">
        <v>95.11</v>
      </c>
    </row>
    <row r="98" spans="1:12" ht="15" customHeight="1" x14ac:dyDescent="0.25">
      <c r="K98" s="41" t="s">
        <v>1</v>
      </c>
      <c r="L98" s="47">
        <v>91.46</v>
      </c>
    </row>
    <row r="99" spans="1:12" ht="15" customHeight="1" x14ac:dyDescent="0.25">
      <c r="K99" s="43"/>
      <c r="L99" s="47" t="s">
        <v>7</v>
      </c>
    </row>
    <row r="100" spans="1:12" ht="15" customHeight="1" x14ac:dyDescent="0.25">
      <c r="A100" s="25"/>
      <c r="B100" s="24"/>
      <c r="K100" s="46" t="s">
        <v>6</v>
      </c>
      <c r="L100" s="47">
        <v>93.32</v>
      </c>
    </row>
    <row r="101" spans="1:12" x14ac:dyDescent="0.25">
      <c r="A101" s="25"/>
      <c r="B101" s="24"/>
      <c r="K101" s="46" t="s">
        <v>5</v>
      </c>
      <c r="L101" s="47">
        <v>94.04</v>
      </c>
    </row>
    <row r="102" spans="1:12" x14ac:dyDescent="0.25">
      <c r="A102" s="25"/>
      <c r="B102" s="24"/>
      <c r="K102" s="46" t="s">
        <v>44</v>
      </c>
      <c r="L102" s="47">
        <v>94.57</v>
      </c>
    </row>
    <row r="103" spans="1:12" x14ac:dyDescent="0.25">
      <c r="A103" s="25"/>
      <c r="B103" s="24"/>
      <c r="K103" s="50" t="s">
        <v>4</v>
      </c>
      <c r="L103" s="47">
        <v>92.19</v>
      </c>
    </row>
    <row r="104" spans="1:12" x14ac:dyDescent="0.25">
      <c r="A104" s="25"/>
      <c r="B104" s="24"/>
      <c r="K104" s="41" t="s">
        <v>3</v>
      </c>
      <c r="L104" s="47">
        <v>94.54</v>
      </c>
    </row>
    <row r="105" spans="1:12" x14ac:dyDescent="0.25">
      <c r="A105" s="25"/>
      <c r="B105" s="24"/>
      <c r="K105" s="41" t="s">
        <v>43</v>
      </c>
      <c r="L105" s="47">
        <v>93.13</v>
      </c>
    </row>
    <row r="106" spans="1:12" x14ac:dyDescent="0.25">
      <c r="A106" s="25"/>
      <c r="B106" s="24"/>
      <c r="K106" s="41" t="s">
        <v>2</v>
      </c>
      <c r="L106" s="47">
        <v>96.29</v>
      </c>
    </row>
    <row r="107" spans="1:12" x14ac:dyDescent="0.25">
      <c r="A107" s="25"/>
      <c r="B107" s="24"/>
      <c r="K107" s="41" t="s">
        <v>1</v>
      </c>
      <c r="L107" s="47">
        <v>91.87</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99.8489</v>
      </c>
    </row>
    <row r="112" spans="1:12" x14ac:dyDescent="0.25">
      <c r="K112" s="74">
        <v>43918</v>
      </c>
      <c r="L112" s="47">
        <v>95.575199999999995</v>
      </c>
    </row>
    <row r="113" spans="11:12" x14ac:dyDescent="0.25">
      <c r="K113" s="74">
        <v>43925</v>
      </c>
      <c r="L113" s="47">
        <v>92.979100000000003</v>
      </c>
    </row>
    <row r="114" spans="11:12" x14ac:dyDescent="0.25">
      <c r="K114" s="74">
        <v>43932</v>
      </c>
      <c r="L114" s="47">
        <v>91.316500000000005</v>
      </c>
    </row>
    <row r="115" spans="11:12" x14ac:dyDescent="0.25">
      <c r="K115" s="74">
        <v>43939</v>
      </c>
      <c r="L115" s="47">
        <v>91.674800000000005</v>
      </c>
    </row>
    <row r="116" spans="11:12" x14ac:dyDescent="0.25">
      <c r="K116" s="74">
        <v>43946</v>
      </c>
      <c r="L116" s="47">
        <v>92.274900000000002</v>
      </c>
    </row>
    <row r="117" spans="11:12" x14ac:dyDescent="0.25">
      <c r="K117" s="74">
        <v>43953</v>
      </c>
      <c r="L117" s="47">
        <v>92.705600000000004</v>
      </c>
    </row>
    <row r="118" spans="11:12" x14ac:dyDescent="0.25">
      <c r="K118" s="74">
        <v>43960</v>
      </c>
      <c r="L118" s="47">
        <v>94.044600000000003</v>
      </c>
    </row>
    <row r="119" spans="11:12" x14ac:dyDescent="0.25">
      <c r="K119" s="74">
        <v>43967</v>
      </c>
      <c r="L119" s="47">
        <v>94.447999999999993</v>
      </c>
    </row>
    <row r="120" spans="11:12" x14ac:dyDescent="0.25">
      <c r="K120" s="74">
        <v>43974</v>
      </c>
      <c r="L120" s="47">
        <v>95.100899999999996</v>
      </c>
    </row>
    <row r="121" spans="11:12" x14ac:dyDescent="0.25">
      <c r="K121" s="74">
        <v>43981</v>
      </c>
      <c r="L121" s="47">
        <v>95.757599999999996</v>
      </c>
    </row>
    <row r="122" spans="11:12" x14ac:dyDescent="0.25">
      <c r="K122" s="74">
        <v>43988</v>
      </c>
      <c r="L122" s="47">
        <v>97.900099999999995</v>
      </c>
    </row>
    <row r="123" spans="11:12" x14ac:dyDescent="0.25">
      <c r="K123" s="74">
        <v>43995</v>
      </c>
      <c r="L123" s="47">
        <v>96.067800000000005</v>
      </c>
    </row>
    <row r="124" spans="11:12" x14ac:dyDescent="0.25">
      <c r="K124" s="74">
        <v>44002</v>
      </c>
      <c r="L124" s="47">
        <v>96.815399999999997</v>
      </c>
    </row>
    <row r="125" spans="11:12" x14ac:dyDescent="0.25">
      <c r="K125" s="74">
        <v>44009</v>
      </c>
      <c r="L125" s="47">
        <v>96.530799999999999</v>
      </c>
    </row>
    <row r="126" spans="11:12" x14ac:dyDescent="0.25">
      <c r="K126" s="74">
        <v>44016</v>
      </c>
      <c r="L126" s="47">
        <v>97.622900000000001</v>
      </c>
    </row>
    <row r="127" spans="11:12" x14ac:dyDescent="0.25">
      <c r="K127" s="74">
        <v>44023</v>
      </c>
      <c r="L127" s="47">
        <v>98.717799999999997</v>
      </c>
    </row>
    <row r="128" spans="11:12" x14ac:dyDescent="0.25">
      <c r="K128" s="74">
        <v>44030</v>
      </c>
      <c r="L128" s="47">
        <v>98.239099999999993</v>
      </c>
    </row>
    <row r="129" spans="1:12" x14ac:dyDescent="0.25">
      <c r="K129" s="74">
        <v>44037</v>
      </c>
      <c r="L129" s="47">
        <v>97.747600000000006</v>
      </c>
    </row>
    <row r="130" spans="1:12" x14ac:dyDescent="0.25">
      <c r="K130" s="74">
        <v>44044</v>
      </c>
      <c r="L130" s="47">
        <v>98.136300000000006</v>
      </c>
    </row>
    <row r="131" spans="1:12" x14ac:dyDescent="0.25">
      <c r="K131" s="74">
        <v>44051</v>
      </c>
      <c r="L131" s="47">
        <v>98.432900000000004</v>
      </c>
    </row>
    <row r="132" spans="1:12" x14ac:dyDescent="0.25">
      <c r="K132" s="74">
        <v>44058</v>
      </c>
      <c r="L132" s="47">
        <v>97.284099999999995</v>
      </c>
    </row>
    <row r="133" spans="1:12" x14ac:dyDescent="0.25">
      <c r="K133" s="74">
        <v>44065</v>
      </c>
      <c r="L133" s="47">
        <v>97.040400000000005</v>
      </c>
    </row>
    <row r="134" spans="1:12" x14ac:dyDescent="0.25">
      <c r="K134" s="74">
        <v>44072</v>
      </c>
      <c r="L134" s="47">
        <v>97.138599999999997</v>
      </c>
    </row>
    <row r="135" spans="1:12" x14ac:dyDescent="0.25">
      <c r="K135" s="74">
        <v>44079</v>
      </c>
      <c r="L135" s="47">
        <v>97.707999999999998</v>
      </c>
    </row>
    <row r="136" spans="1:12" x14ac:dyDescent="0.25">
      <c r="K136" s="74">
        <v>44086</v>
      </c>
      <c r="L136" s="47">
        <v>98.061300000000003</v>
      </c>
    </row>
    <row r="137" spans="1:12" x14ac:dyDescent="0.25">
      <c r="K137" s="74">
        <v>44093</v>
      </c>
      <c r="L137" s="47">
        <v>98.225200000000001</v>
      </c>
    </row>
    <row r="138" spans="1:12" x14ac:dyDescent="0.25">
      <c r="K138" s="74">
        <v>44100</v>
      </c>
      <c r="L138" s="47">
        <v>98.157600000000002</v>
      </c>
    </row>
    <row r="139" spans="1:12" x14ac:dyDescent="0.25">
      <c r="K139" s="74">
        <v>44107</v>
      </c>
      <c r="L139" s="47">
        <v>97.1524</v>
      </c>
    </row>
    <row r="140" spans="1:12" x14ac:dyDescent="0.25">
      <c r="A140" s="25"/>
      <c r="B140" s="24"/>
      <c r="K140" s="74">
        <v>44114</v>
      </c>
      <c r="L140" s="47">
        <v>97.705500000000001</v>
      </c>
    </row>
    <row r="141" spans="1:12" x14ac:dyDescent="0.25">
      <c r="A141" s="25"/>
      <c r="B141" s="24"/>
      <c r="K141" s="74">
        <v>44121</v>
      </c>
      <c r="L141" s="47">
        <v>98.387500000000003</v>
      </c>
    </row>
    <row r="142" spans="1:12" x14ac:dyDescent="0.25">
      <c r="K142" s="74">
        <v>44128</v>
      </c>
      <c r="L142" s="47">
        <v>98.8489</v>
      </c>
    </row>
    <row r="143" spans="1:12" x14ac:dyDescent="0.25">
      <c r="K143" s="74">
        <v>44135</v>
      </c>
      <c r="L143" s="47">
        <v>100.1467</v>
      </c>
    </row>
    <row r="144" spans="1:12" x14ac:dyDescent="0.25">
      <c r="K144" s="74">
        <v>44142</v>
      </c>
      <c r="L144" s="47">
        <v>101.1109</v>
      </c>
    </row>
    <row r="145" spans="11:12" x14ac:dyDescent="0.25">
      <c r="K145" s="74">
        <v>44149</v>
      </c>
      <c r="L145" s="47">
        <v>101.6052</v>
      </c>
    </row>
    <row r="146" spans="11:12" x14ac:dyDescent="0.25">
      <c r="K146" s="74">
        <v>44156</v>
      </c>
      <c r="L146" s="47">
        <v>102.1309</v>
      </c>
    </row>
    <row r="147" spans="11:12" x14ac:dyDescent="0.25">
      <c r="K147" s="74">
        <v>44163</v>
      </c>
      <c r="L147" s="47">
        <v>102.05289999999999</v>
      </c>
    </row>
    <row r="148" spans="11:12" x14ac:dyDescent="0.25">
      <c r="K148" s="74">
        <v>44170</v>
      </c>
      <c r="L148" s="47">
        <v>104.196</v>
      </c>
    </row>
    <row r="149" spans="11:12" x14ac:dyDescent="0.25">
      <c r="K149" s="74">
        <v>44177</v>
      </c>
      <c r="L149" s="47">
        <v>103.5692</v>
      </c>
    </row>
    <row r="150" spans="11:12" x14ac:dyDescent="0.25">
      <c r="K150" s="74">
        <v>44184</v>
      </c>
      <c r="L150" s="47">
        <v>103.6194</v>
      </c>
    </row>
    <row r="151" spans="11:12" x14ac:dyDescent="0.25">
      <c r="K151" s="74">
        <v>44191</v>
      </c>
      <c r="L151" s="47">
        <v>101.2376</v>
      </c>
    </row>
    <row r="152" spans="11:12" x14ac:dyDescent="0.25">
      <c r="K152" s="74">
        <v>44198</v>
      </c>
      <c r="L152" s="47">
        <v>99.267200000000003</v>
      </c>
    </row>
    <row r="153" spans="11:12" x14ac:dyDescent="0.25">
      <c r="K153" s="74">
        <v>44205</v>
      </c>
      <c r="L153" s="47">
        <v>98.183899999999994</v>
      </c>
    </row>
    <row r="154" spans="11:12" x14ac:dyDescent="0.25">
      <c r="K154" s="74">
        <v>44212</v>
      </c>
      <c r="L154" s="47">
        <v>99.628200000000007</v>
      </c>
    </row>
    <row r="155" spans="11:12" x14ac:dyDescent="0.25">
      <c r="K155" s="74">
        <v>44219</v>
      </c>
      <c r="L155" s="47">
        <v>98.768799999999999</v>
      </c>
    </row>
    <row r="156" spans="11:12" x14ac:dyDescent="0.25">
      <c r="K156" s="74">
        <v>44226</v>
      </c>
      <c r="L156" s="47">
        <v>98.652600000000007</v>
      </c>
    </row>
    <row r="157" spans="11:12" x14ac:dyDescent="0.25">
      <c r="K157" s="74">
        <v>44233</v>
      </c>
      <c r="L157" s="47">
        <v>97.355000000000004</v>
      </c>
    </row>
    <row r="158" spans="11:12" x14ac:dyDescent="0.25">
      <c r="K158" s="74">
        <v>44240</v>
      </c>
      <c r="L158" s="47">
        <v>98.368499999999997</v>
      </c>
    </row>
    <row r="159" spans="11:12" x14ac:dyDescent="0.25">
      <c r="K159" s="74">
        <v>44247</v>
      </c>
      <c r="L159" s="47">
        <v>97.156800000000004</v>
      </c>
    </row>
    <row r="160" spans="11:12" x14ac:dyDescent="0.25">
      <c r="K160" s="74">
        <v>44254</v>
      </c>
      <c r="L160" s="47">
        <v>98.497399999999999</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99.326499999999996</v>
      </c>
    </row>
    <row r="260" spans="11:12" x14ac:dyDescent="0.25">
      <c r="K260" s="74">
        <v>43918</v>
      </c>
      <c r="L260" s="47">
        <v>96.859300000000005</v>
      </c>
    </row>
    <row r="261" spans="11:12" x14ac:dyDescent="0.25">
      <c r="K261" s="74">
        <v>43925</v>
      </c>
      <c r="L261" s="47">
        <v>95.250900000000001</v>
      </c>
    </row>
    <row r="262" spans="11:12" x14ac:dyDescent="0.25">
      <c r="K262" s="74">
        <v>43932</v>
      </c>
      <c r="L262" s="47">
        <v>95.546800000000005</v>
      </c>
    </row>
    <row r="263" spans="11:12" x14ac:dyDescent="0.25">
      <c r="K263" s="74">
        <v>43939</v>
      </c>
      <c r="L263" s="47">
        <v>96.732900000000001</v>
      </c>
    </row>
    <row r="264" spans="11:12" x14ac:dyDescent="0.25">
      <c r="K264" s="74">
        <v>43946</v>
      </c>
      <c r="L264" s="47">
        <v>98.224100000000007</v>
      </c>
    </row>
    <row r="265" spans="11:12" x14ac:dyDescent="0.25">
      <c r="K265" s="74">
        <v>43953</v>
      </c>
      <c r="L265" s="47">
        <v>97.034700000000001</v>
      </c>
    </row>
    <row r="266" spans="11:12" x14ac:dyDescent="0.25">
      <c r="K266" s="74">
        <v>43960</v>
      </c>
      <c r="L266" s="47">
        <v>100.2948</v>
      </c>
    </row>
    <row r="267" spans="11:12" x14ac:dyDescent="0.25">
      <c r="K267" s="74">
        <v>43967</v>
      </c>
      <c r="L267" s="47">
        <v>95.070599999999999</v>
      </c>
    </row>
    <row r="268" spans="11:12" x14ac:dyDescent="0.25">
      <c r="K268" s="74">
        <v>43974</v>
      </c>
      <c r="L268" s="47">
        <v>94.761200000000002</v>
      </c>
    </row>
    <row r="269" spans="11:12" x14ac:dyDescent="0.25">
      <c r="K269" s="74">
        <v>43981</v>
      </c>
      <c r="L269" s="47">
        <v>100.1643</v>
      </c>
    </row>
    <row r="270" spans="11:12" x14ac:dyDescent="0.25">
      <c r="K270" s="74">
        <v>43988</v>
      </c>
      <c r="L270" s="47">
        <v>106.4922</v>
      </c>
    </row>
    <row r="271" spans="11:12" x14ac:dyDescent="0.25">
      <c r="K271" s="74">
        <v>43995</v>
      </c>
      <c r="L271" s="47">
        <v>101.87269999999999</v>
      </c>
    </row>
    <row r="272" spans="11:12" x14ac:dyDescent="0.25">
      <c r="K272" s="74">
        <v>44002</v>
      </c>
      <c r="L272" s="47">
        <v>101.1952</v>
      </c>
    </row>
    <row r="273" spans="11:12" x14ac:dyDescent="0.25">
      <c r="K273" s="74">
        <v>44009</v>
      </c>
      <c r="L273" s="47">
        <v>100.4329</v>
      </c>
    </row>
    <row r="274" spans="11:12" x14ac:dyDescent="0.25">
      <c r="K274" s="74">
        <v>44016</v>
      </c>
      <c r="L274" s="47">
        <v>102.0688</v>
      </c>
    </row>
    <row r="275" spans="11:12" x14ac:dyDescent="0.25">
      <c r="K275" s="74">
        <v>44023</v>
      </c>
      <c r="L275" s="47">
        <v>100.453</v>
      </c>
    </row>
    <row r="276" spans="11:12" x14ac:dyDescent="0.25">
      <c r="K276" s="74">
        <v>44030</v>
      </c>
      <c r="L276" s="47">
        <v>100.7427</v>
      </c>
    </row>
    <row r="277" spans="11:12" x14ac:dyDescent="0.25">
      <c r="K277" s="74">
        <v>44037</v>
      </c>
      <c r="L277" s="47">
        <v>98.236500000000007</v>
      </c>
    </row>
    <row r="278" spans="11:12" x14ac:dyDescent="0.25">
      <c r="K278" s="74">
        <v>44044</v>
      </c>
      <c r="L278" s="47">
        <v>100.3806</v>
      </c>
    </row>
    <row r="279" spans="11:12" x14ac:dyDescent="0.25">
      <c r="K279" s="74">
        <v>44051</v>
      </c>
      <c r="L279" s="47">
        <v>102.7871</v>
      </c>
    </row>
    <row r="280" spans="11:12" x14ac:dyDescent="0.25">
      <c r="K280" s="74">
        <v>44058</v>
      </c>
      <c r="L280" s="47">
        <v>101.3952</v>
      </c>
    </row>
    <row r="281" spans="11:12" x14ac:dyDescent="0.25">
      <c r="K281" s="74">
        <v>44065</v>
      </c>
      <c r="L281" s="47">
        <v>98.152299999999997</v>
      </c>
    </row>
    <row r="282" spans="11:12" x14ac:dyDescent="0.25">
      <c r="K282" s="74">
        <v>44072</v>
      </c>
      <c r="L282" s="47">
        <v>99.157700000000006</v>
      </c>
    </row>
    <row r="283" spans="11:12" x14ac:dyDescent="0.25">
      <c r="K283" s="74">
        <v>44079</v>
      </c>
      <c r="L283" s="47">
        <v>101.57769999999999</v>
      </c>
    </row>
    <row r="284" spans="11:12" x14ac:dyDescent="0.25">
      <c r="K284" s="74">
        <v>44086</v>
      </c>
      <c r="L284" s="47">
        <v>103.1126</v>
      </c>
    </row>
    <row r="285" spans="11:12" x14ac:dyDescent="0.25">
      <c r="K285" s="74">
        <v>44093</v>
      </c>
      <c r="L285" s="47">
        <v>101.70140000000001</v>
      </c>
    </row>
    <row r="286" spans="11:12" x14ac:dyDescent="0.25">
      <c r="K286" s="74">
        <v>44100</v>
      </c>
      <c r="L286" s="47">
        <v>101.08920000000001</v>
      </c>
    </row>
    <row r="287" spans="11:12" x14ac:dyDescent="0.25">
      <c r="K287" s="74">
        <v>44107</v>
      </c>
      <c r="L287" s="47">
        <v>99.7</v>
      </c>
    </row>
    <row r="288" spans="11:12" x14ac:dyDescent="0.25">
      <c r="K288" s="74">
        <v>44114</v>
      </c>
      <c r="L288" s="47">
        <v>98.831299999999999</v>
      </c>
    </row>
    <row r="289" spans="11:12" x14ac:dyDescent="0.25">
      <c r="K289" s="74">
        <v>44121</v>
      </c>
      <c r="L289" s="47">
        <v>98.108999999999995</v>
      </c>
    </row>
    <row r="290" spans="11:12" x14ac:dyDescent="0.25">
      <c r="K290" s="74">
        <v>44128</v>
      </c>
      <c r="L290" s="47">
        <v>98.170100000000005</v>
      </c>
    </row>
    <row r="291" spans="11:12" x14ac:dyDescent="0.25">
      <c r="K291" s="74">
        <v>44135</v>
      </c>
      <c r="L291" s="47">
        <v>99.339399999999998</v>
      </c>
    </row>
    <row r="292" spans="11:12" x14ac:dyDescent="0.25">
      <c r="K292" s="74">
        <v>44142</v>
      </c>
      <c r="L292" s="47">
        <v>101.9122</v>
      </c>
    </row>
    <row r="293" spans="11:12" x14ac:dyDescent="0.25">
      <c r="K293" s="74">
        <v>44149</v>
      </c>
      <c r="L293" s="47">
        <v>102.73650000000001</v>
      </c>
    </row>
    <row r="294" spans="11:12" x14ac:dyDescent="0.25">
      <c r="K294" s="74">
        <v>44156</v>
      </c>
      <c r="L294" s="47">
        <v>101.2912</v>
      </c>
    </row>
    <row r="295" spans="11:12" x14ac:dyDescent="0.25">
      <c r="K295" s="74">
        <v>44163</v>
      </c>
      <c r="L295" s="47">
        <v>102.1422</v>
      </c>
    </row>
    <row r="296" spans="11:12" x14ac:dyDescent="0.25">
      <c r="K296" s="74">
        <v>44170</v>
      </c>
      <c r="L296" s="47">
        <v>106.0977</v>
      </c>
    </row>
    <row r="297" spans="11:12" x14ac:dyDescent="0.25">
      <c r="K297" s="74">
        <v>44177</v>
      </c>
      <c r="L297" s="47">
        <v>106.4324</v>
      </c>
    </row>
    <row r="298" spans="11:12" x14ac:dyDescent="0.25">
      <c r="K298" s="74">
        <v>44184</v>
      </c>
      <c r="L298" s="47">
        <v>107.173</v>
      </c>
    </row>
    <row r="299" spans="11:12" x14ac:dyDescent="0.25">
      <c r="K299" s="74">
        <v>44191</v>
      </c>
      <c r="L299" s="47">
        <v>106.881</v>
      </c>
    </row>
    <row r="300" spans="11:12" x14ac:dyDescent="0.25">
      <c r="K300" s="74">
        <v>44198</v>
      </c>
      <c r="L300" s="47">
        <v>103.8612</v>
      </c>
    </row>
    <row r="301" spans="11:12" x14ac:dyDescent="0.25">
      <c r="K301" s="74">
        <v>44205</v>
      </c>
      <c r="L301" s="47">
        <v>100.6528</v>
      </c>
    </row>
    <row r="302" spans="11:12" x14ac:dyDescent="0.25">
      <c r="K302" s="74">
        <v>44212</v>
      </c>
      <c r="L302" s="47">
        <v>101.557</v>
      </c>
    </row>
    <row r="303" spans="11:12" x14ac:dyDescent="0.25">
      <c r="K303" s="74">
        <v>44219</v>
      </c>
      <c r="L303" s="47">
        <v>99.972099999999998</v>
      </c>
    </row>
    <row r="304" spans="11:12" x14ac:dyDescent="0.25">
      <c r="K304" s="74">
        <v>44226</v>
      </c>
      <c r="L304" s="47">
        <v>100.569</v>
      </c>
    </row>
    <row r="305" spans="11:12" x14ac:dyDescent="0.25">
      <c r="K305" s="74">
        <v>44233</v>
      </c>
      <c r="L305" s="47">
        <v>100.3925</v>
      </c>
    </row>
    <row r="306" spans="11:12" x14ac:dyDescent="0.25">
      <c r="K306" s="74">
        <v>44240</v>
      </c>
      <c r="L306" s="47">
        <v>101.5265</v>
      </c>
    </row>
    <row r="307" spans="11:12" x14ac:dyDescent="0.25">
      <c r="K307" s="74">
        <v>44247</v>
      </c>
      <c r="L307" s="47">
        <v>99.114400000000003</v>
      </c>
    </row>
    <row r="308" spans="11:12" x14ac:dyDescent="0.25">
      <c r="K308" s="74">
        <v>44254</v>
      </c>
      <c r="L308" s="47">
        <v>98.976500000000001</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C17F1-D0BE-4EAB-A305-57EAF8D961A4}">
  <sheetPr codeName="Sheet11">
    <tabColor rgb="FF0070C0"/>
  </sheetPr>
  <dimension ref="A1:L500"/>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5" t="s">
        <v>19</v>
      </c>
      <c r="B1" s="75"/>
      <c r="C1" s="75"/>
      <c r="D1" s="75"/>
      <c r="E1" s="75"/>
      <c r="F1" s="75"/>
      <c r="G1" s="75"/>
      <c r="H1" s="75"/>
      <c r="I1" s="75"/>
      <c r="J1" s="61"/>
      <c r="K1" s="39"/>
      <c r="L1" s="40" t="s">
        <v>26</v>
      </c>
    </row>
    <row r="2" spans="1:12" ht="19.5" customHeight="1" x14ac:dyDescent="0.3">
      <c r="A2" s="7" t="str">
        <f>"Weekly Payroll Jobs and Wages in Australia - " &amp;$L$1</f>
        <v>Weekly Payroll Jobs and Wages in Australia - Accommodation and food services</v>
      </c>
      <c r="B2" s="29"/>
      <c r="C2" s="29"/>
      <c r="D2" s="29"/>
      <c r="E2" s="29"/>
      <c r="F2" s="29"/>
      <c r="G2" s="29"/>
      <c r="H2" s="29"/>
      <c r="I2" s="29"/>
      <c r="J2" s="54"/>
      <c r="K2" s="43" t="s">
        <v>58</v>
      </c>
      <c r="L2" s="60">
        <v>44254</v>
      </c>
    </row>
    <row r="3" spans="1:12" ht="15" customHeight="1" x14ac:dyDescent="0.25">
      <c r="A3" s="38" t="str">
        <f>"Week ending "&amp;TEXT($L$2,"dddd dd mmmm yyyy")</f>
        <v>Week ending Saturday 27 February 2021</v>
      </c>
      <c r="B3" s="29"/>
      <c r="C3" s="35"/>
      <c r="D3" s="37"/>
      <c r="E3" s="29"/>
      <c r="F3" s="29"/>
      <c r="G3" s="29"/>
      <c r="H3" s="29"/>
      <c r="I3" s="29"/>
      <c r="J3" s="54"/>
      <c r="K3" s="45" t="s">
        <v>59</v>
      </c>
      <c r="L3" s="44">
        <v>43904</v>
      </c>
    </row>
    <row r="4" spans="1:12" ht="15" customHeight="1" x14ac:dyDescent="0.25">
      <c r="A4" s="6" t="s">
        <v>18</v>
      </c>
      <c r="B4" s="28"/>
      <c r="C4" s="28"/>
      <c r="D4" s="28"/>
      <c r="E4" s="28"/>
      <c r="F4" s="28"/>
      <c r="G4" s="28"/>
      <c r="H4" s="28"/>
      <c r="I4" s="28"/>
      <c r="J4" s="54"/>
      <c r="K4" s="43" t="s">
        <v>65</v>
      </c>
      <c r="L4" s="44">
        <v>44226</v>
      </c>
    </row>
    <row r="5" spans="1:12" ht="11.65" customHeight="1" x14ac:dyDescent="0.25">
      <c r="A5" s="53"/>
      <c r="B5" s="29"/>
      <c r="C5" s="29"/>
      <c r="D5" s="28"/>
      <c r="E5" s="28"/>
      <c r="F5" s="29"/>
      <c r="G5" s="29"/>
      <c r="H5" s="29"/>
      <c r="I5" s="29"/>
      <c r="J5" s="54"/>
      <c r="K5" s="43"/>
      <c r="L5" s="44">
        <v>44233</v>
      </c>
    </row>
    <row r="6" spans="1:12" ht="16.5" customHeight="1" thickBot="1" x14ac:dyDescent="0.3">
      <c r="A6" s="36" t="str">
        <f>"Change in payroll jobs and total wages, "&amp;$L$1</f>
        <v>Change in payroll jobs and total wages, Accommodation and food services</v>
      </c>
      <c r="B6" s="35"/>
      <c r="C6" s="34"/>
      <c r="D6" s="33"/>
      <c r="E6" s="28"/>
      <c r="F6" s="29"/>
      <c r="G6" s="29"/>
      <c r="H6" s="29"/>
      <c r="I6" s="29"/>
      <c r="J6" s="54"/>
      <c r="K6" s="43"/>
      <c r="L6" s="44">
        <v>44240</v>
      </c>
    </row>
    <row r="7" spans="1:12" ht="16.5" customHeight="1" x14ac:dyDescent="0.25">
      <c r="A7" s="65"/>
      <c r="B7" s="87" t="s">
        <v>55</v>
      </c>
      <c r="C7" s="88"/>
      <c r="D7" s="88"/>
      <c r="E7" s="89"/>
      <c r="F7" s="90" t="s">
        <v>56</v>
      </c>
      <c r="G7" s="88"/>
      <c r="H7" s="88"/>
      <c r="I7" s="89"/>
      <c r="J7" s="56"/>
      <c r="K7" s="43" t="s">
        <v>66</v>
      </c>
      <c r="L7" s="44">
        <v>44247</v>
      </c>
    </row>
    <row r="8" spans="1:12" ht="34.15" customHeight="1" x14ac:dyDescent="0.25">
      <c r="A8" s="91"/>
      <c r="B8" s="93" t="str">
        <f>"% Change between " &amp; TEXT($L$3,"dd mmm yyyy")&amp;" and "&amp; TEXT($L$2,"dd mmm yyyy") &amp; " (Change since 100th case of COVID-19)"</f>
        <v>% Change between 14 Mar 2020 and 27 Feb 2021 (Change since 100th case of COVID-19)</v>
      </c>
      <c r="C8" s="95" t="str">
        <f>"% Change between " &amp; TEXT($L$4,"dd mmm yyyy")&amp;" and "&amp; TEXT($L$2,"dd mmm yyyy") &amp; " (monthly change)"</f>
        <v>% Change between 30 Jan 2021 and 27 Feb 2021 (monthly change)</v>
      </c>
      <c r="D8" s="78" t="str">
        <f>"% Change between " &amp; TEXT($L$7,"dd mmm yyyy")&amp;" and "&amp; TEXT($L$2,"dd mmm yyyy") &amp; " (weekly change)"</f>
        <v>% Change between 20 Feb 2021 and 27 Feb 2021 (weekly change)</v>
      </c>
      <c r="E8" s="80" t="str">
        <f>"% Change between " &amp; TEXT($L$6,"dd mmm yyyy")&amp;" and "&amp; TEXT($L$7,"dd mmm yyyy") &amp; " (weekly change)"</f>
        <v>% Change between 13 Feb 2021 and 20 Feb 2021 (weekly change)</v>
      </c>
      <c r="F8" s="93" t="str">
        <f>"% Change between " &amp; TEXT($L$3,"dd mmm yyyy")&amp;" and "&amp; TEXT($L$2,"dd mmm yyyy") &amp; " (Change since 100th case of COVID-19)"</f>
        <v>% Change between 14 Mar 2020 and 27 Feb 2021 (Change since 100th case of COVID-19)</v>
      </c>
      <c r="G8" s="95" t="str">
        <f>"% Change between " &amp; TEXT($L$4,"dd mmm yyyy")&amp;" and "&amp; TEXT($L$2,"dd mmm yyyy") &amp; " (monthly change)"</f>
        <v>% Change between 30 Jan 2021 and 27 Feb 2021 (monthly change)</v>
      </c>
      <c r="H8" s="78" t="str">
        <f>"% Change between " &amp; TEXT($L$7,"dd mmm yyyy")&amp;" and "&amp; TEXT($L$2,"dd mmm yyyy") &amp; " (weekly change)"</f>
        <v>% Change between 20 Feb 2021 and 27 Feb 2021 (weekly change)</v>
      </c>
      <c r="I8" s="80" t="str">
        <f>"% Change between " &amp; TEXT($L$6,"dd mmm yyyy")&amp;" and "&amp; TEXT($L$7,"dd mmm yyyy") &amp; " (weekly change)"</f>
        <v>% Change between 13 Feb 2021 and 20 Feb 2021 (weekly change)</v>
      </c>
      <c r="J8" s="57"/>
      <c r="K8" s="43" t="s">
        <v>67</v>
      </c>
      <c r="L8" s="44">
        <v>44254</v>
      </c>
    </row>
    <row r="9" spans="1:12" ht="47.25" customHeight="1" thickBot="1" x14ac:dyDescent="0.3">
      <c r="A9" s="92"/>
      <c r="B9" s="94"/>
      <c r="C9" s="96"/>
      <c r="D9" s="79"/>
      <c r="E9" s="81"/>
      <c r="F9" s="94"/>
      <c r="G9" s="96"/>
      <c r="H9" s="79"/>
      <c r="I9" s="81"/>
      <c r="J9" s="58"/>
      <c r="K9" s="45" t="s">
        <v>63</v>
      </c>
      <c r="L9" s="47"/>
    </row>
    <row r="10" spans="1:12" x14ac:dyDescent="0.25">
      <c r="A10" s="66"/>
      <c r="B10" s="82" t="s">
        <v>17</v>
      </c>
      <c r="C10" s="83"/>
      <c r="D10" s="83"/>
      <c r="E10" s="83"/>
      <c r="F10" s="83"/>
      <c r="G10" s="83"/>
      <c r="H10" s="83"/>
      <c r="I10" s="84"/>
      <c r="J10" s="46"/>
      <c r="K10" s="64"/>
      <c r="L10" s="47"/>
    </row>
    <row r="11" spans="1:12" x14ac:dyDescent="0.25">
      <c r="A11" s="67" t="s">
        <v>16</v>
      </c>
      <c r="B11" s="32">
        <v>-0.11649644212050947</v>
      </c>
      <c r="C11" s="32">
        <v>2.6269145568904584E-3</v>
      </c>
      <c r="D11" s="32">
        <v>2.5620291357384861E-2</v>
      </c>
      <c r="E11" s="32">
        <v>-1.6504464048668344E-2</v>
      </c>
      <c r="F11" s="32">
        <v>-0.10168107060175957</v>
      </c>
      <c r="G11" s="32">
        <v>-2.6840824383149386E-2</v>
      </c>
      <c r="H11" s="32">
        <v>1.9980594327794643E-2</v>
      </c>
      <c r="I11" s="68">
        <v>-2.3756828742143909E-2</v>
      </c>
      <c r="J11" s="46"/>
      <c r="K11" s="46"/>
      <c r="L11" s="47"/>
    </row>
    <row r="12" spans="1:12" x14ac:dyDescent="0.25">
      <c r="A12" s="69" t="s">
        <v>6</v>
      </c>
      <c r="B12" s="32">
        <v>-0.12314468822495894</v>
      </c>
      <c r="C12" s="32">
        <v>7.9228479789996697E-3</v>
      </c>
      <c r="D12" s="32">
        <v>2.9213174014402821E-2</v>
      </c>
      <c r="E12" s="32">
        <v>-2.0686021684274691E-2</v>
      </c>
      <c r="F12" s="32">
        <v>-0.12042687492470394</v>
      </c>
      <c r="G12" s="32">
        <v>-1.4151470679115707E-2</v>
      </c>
      <c r="H12" s="32">
        <v>1.737007002559654E-2</v>
      </c>
      <c r="I12" s="68">
        <v>-3.0983357613340368E-2</v>
      </c>
      <c r="J12" s="46"/>
      <c r="K12" s="46"/>
      <c r="L12" s="47"/>
    </row>
    <row r="13" spans="1:12" ht="15" customHeight="1" x14ac:dyDescent="0.25">
      <c r="A13" s="69" t="s">
        <v>5</v>
      </c>
      <c r="B13" s="32">
        <v>-0.13994685045749666</v>
      </c>
      <c r="C13" s="32">
        <v>-7.2787351305519943E-3</v>
      </c>
      <c r="D13" s="32">
        <v>3.564612222598007E-2</v>
      </c>
      <c r="E13" s="32">
        <v>-2.3183415185804024E-2</v>
      </c>
      <c r="F13" s="32">
        <v>-0.12814608506735314</v>
      </c>
      <c r="G13" s="32">
        <v>-4.7851780765548635E-2</v>
      </c>
      <c r="H13" s="32">
        <v>6.4048138269214627E-2</v>
      </c>
      <c r="I13" s="68">
        <v>-2.844252614022158E-2</v>
      </c>
      <c r="J13" s="46"/>
      <c r="K13" s="46"/>
      <c r="L13" s="47"/>
    </row>
    <row r="14" spans="1:12" ht="15" customHeight="1" x14ac:dyDescent="0.25">
      <c r="A14" s="69" t="s">
        <v>44</v>
      </c>
      <c r="B14" s="32">
        <v>-0.1114051918735891</v>
      </c>
      <c r="C14" s="32">
        <v>-1.4850472004034332E-3</v>
      </c>
      <c r="D14" s="32">
        <v>1.9384531630483703E-2</v>
      </c>
      <c r="E14" s="32">
        <v>-1.2273103809094743E-2</v>
      </c>
      <c r="F14" s="32">
        <v>-6.5099243684729524E-2</v>
      </c>
      <c r="G14" s="32">
        <v>-1.8871740520378322E-2</v>
      </c>
      <c r="H14" s="32">
        <v>1.7424011508739845E-3</v>
      </c>
      <c r="I14" s="68">
        <v>-2.062356056402459E-2</v>
      </c>
      <c r="J14" s="46"/>
      <c r="K14" s="46"/>
      <c r="L14" s="47"/>
    </row>
    <row r="15" spans="1:12" ht="15" customHeight="1" x14ac:dyDescent="0.25">
      <c r="A15" s="69" t="s">
        <v>4</v>
      </c>
      <c r="B15" s="32">
        <v>-8.1953572632288529E-2</v>
      </c>
      <c r="C15" s="32">
        <v>1.0773012964723883E-2</v>
      </c>
      <c r="D15" s="32">
        <v>2.0428949401765539E-2</v>
      </c>
      <c r="E15" s="32">
        <v>-1.6420247800654098E-2</v>
      </c>
      <c r="F15" s="32">
        <v>-9.3548636299228605E-2</v>
      </c>
      <c r="G15" s="32">
        <v>-6.8374721408548278E-2</v>
      </c>
      <c r="H15" s="32">
        <v>-7.7915655790721239E-3</v>
      </c>
      <c r="I15" s="68">
        <v>-4.1885580685032009E-2</v>
      </c>
      <c r="J15" s="46"/>
      <c r="K15" s="64"/>
      <c r="L15" s="47"/>
    </row>
    <row r="16" spans="1:12" ht="15" customHeight="1" x14ac:dyDescent="0.25">
      <c r="A16" s="69" t="s">
        <v>3</v>
      </c>
      <c r="B16" s="32">
        <v>-7.9619081476799969E-2</v>
      </c>
      <c r="C16" s="32">
        <v>9.0337638534898623E-4</v>
      </c>
      <c r="D16" s="32">
        <v>7.017172328348753E-3</v>
      </c>
      <c r="E16" s="32">
        <v>2.9765345046814939E-3</v>
      </c>
      <c r="F16" s="32">
        <v>-5.1626800647198601E-2</v>
      </c>
      <c r="G16" s="32">
        <v>-1.4917649775268216E-2</v>
      </c>
      <c r="H16" s="32">
        <v>-2.4864724670041749E-3</v>
      </c>
      <c r="I16" s="68">
        <v>1.4893100116987412E-2</v>
      </c>
      <c r="J16" s="46"/>
      <c r="K16" s="46"/>
      <c r="L16" s="47"/>
    </row>
    <row r="17" spans="1:12" ht="15" customHeight="1" x14ac:dyDescent="0.25">
      <c r="A17" s="69" t="s">
        <v>43</v>
      </c>
      <c r="B17" s="32">
        <v>-6.9664143502321751E-2</v>
      </c>
      <c r="C17" s="32">
        <v>1.6811040044493852E-2</v>
      </c>
      <c r="D17" s="32">
        <v>2.8104175453395053E-2</v>
      </c>
      <c r="E17" s="32">
        <v>-1.5160955347871208E-2</v>
      </c>
      <c r="F17" s="32">
        <v>-9.4599158351366897E-2</v>
      </c>
      <c r="G17" s="32">
        <v>-3.0680166547353838E-2</v>
      </c>
      <c r="H17" s="32">
        <v>8.5451163768743843E-3</v>
      </c>
      <c r="I17" s="68">
        <v>-3.1728498172397424E-2</v>
      </c>
      <c r="J17" s="46"/>
      <c r="K17" s="46"/>
      <c r="L17" s="47"/>
    </row>
    <row r="18" spans="1:12" ht="15" customHeight="1" x14ac:dyDescent="0.25">
      <c r="A18" s="69" t="s">
        <v>2</v>
      </c>
      <c r="B18" s="32">
        <v>-4.4451019066403696E-2</v>
      </c>
      <c r="C18" s="32">
        <v>2.6840469125335664E-2</v>
      </c>
      <c r="D18" s="32">
        <v>2.0925821860072968E-2</v>
      </c>
      <c r="E18" s="32">
        <v>-1.4029180695847021E-3</v>
      </c>
      <c r="F18" s="32">
        <v>-5.5184138783054837E-2</v>
      </c>
      <c r="G18" s="32">
        <v>-2.6593456277458349E-2</v>
      </c>
      <c r="H18" s="32">
        <v>8.969962928750963E-4</v>
      </c>
      <c r="I18" s="68">
        <v>-4.914640914632229E-3</v>
      </c>
      <c r="J18" s="46"/>
      <c r="K18" s="46"/>
      <c r="L18" s="47"/>
    </row>
    <row r="19" spans="1:12" x14ac:dyDescent="0.25">
      <c r="A19" s="70" t="s">
        <v>1</v>
      </c>
      <c r="B19" s="32">
        <v>-0.14820658342792281</v>
      </c>
      <c r="C19" s="32">
        <v>3.3729241600979565E-2</v>
      </c>
      <c r="D19" s="32">
        <v>3.05745021744106E-2</v>
      </c>
      <c r="E19" s="32">
        <v>-2.4776785714285765E-2</v>
      </c>
      <c r="F19" s="32">
        <v>-0.13809717936978072</v>
      </c>
      <c r="G19" s="32">
        <v>-4.8277039376402042E-3</v>
      </c>
      <c r="H19" s="32">
        <v>1.3485372708037735E-2</v>
      </c>
      <c r="I19" s="68">
        <v>-2.8530493458997164E-2</v>
      </c>
      <c r="J19" s="58"/>
      <c r="K19" s="48"/>
      <c r="L19" s="47"/>
    </row>
    <row r="20" spans="1:12" x14ac:dyDescent="0.25">
      <c r="A20" s="66"/>
      <c r="B20" s="85" t="s">
        <v>15</v>
      </c>
      <c r="C20" s="85"/>
      <c r="D20" s="85"/>
      <c r="E20" s="85"/>
      <c r="F20" s="85"/>
      <c r="G20" s="85"/>
      <c r="H20" s="85"/>
      <c r="I20" s="86"/>
      <c r="J20" s="46"/>
      <c r="K20" s="46"/>
      <c r="L20" s="47"/>
    </row>
    <row r="21" spans="1:12" x14ac:dyDescent="0.25">
      <c r="A21" s="69" t="s">
        <v>14</v>
      </c>
      <c r="B21" s="32">
        <v>-0.18306462140992164</v>
      </c>
      <c r="C21" s="32">
        <v>-1.0256780669610666E-2</v>
      </c>
      <c r="D21" s="32">
        <v>2.058878859320501E-2</v>
      </c>
      <c r="E21" s="32">
        <v>-2.1840682664476363E-2</v>
      </c>
      <c r="F21" s="32">
        <v>-0.12690298523563515</v>
      </c>
      <c r="G21" s="32">
        <v>-2.3353244841012755E-2</v>
      </c>
      <c r="H21" s="32">
        <v>1.7290735947081748E-2</v>
      </c>
      <c r="I21" s="68">
        <v>-2.2305056613411089E-2</v>
      </c>
      <c r="J21" s="46"/>
      <c r="K21" s="46"/>
      <c r="L21" s="46"/>
    </row>
    <row r="22" spans="1:12" x14ac:dyDescent="0.25">
      <c r="A22" s="69" t="s">
        <v>13</v>
      </c>
      <c r="B22" s="32">
        <v>-0.17598127529674712</v>
      </c>
      <c r="C22" s="32">
        <v>-1.1914869717764009E-3</v>
      </c>
      <c r="D22" s="32">
        <v>2.2436539124906174E-2</v>
      </c>
      <c r="E22" s="32">
        <v>-1.7494077266338559E-2</v>
      </c>
      <c r="F22" s="32">
        <v>-0.12756901457154546</v>
      </c>
      <c r="G22" s="32">
        <v>-2.4750537055955424E-2</v>
      </c>
      <c r="H22" s="32">
        <v>1.997936538045475E-2</v>
      </c>
      <c r="I22" s="68">
        <v>-2.3544147283553141E-2</v>
      </c>
      <c r="J22" s="46"/>
      <c r="K22" s="52" t="s">
        <v>12</v>
      </c>
      <c r="L22" s="46" t="s">
        <v>60</v>
      </c>
    </row>
    <row r="23" spans="1:12" x14ac:dyDescent="0.25">
      <c r="A23" s="70" t="s">
        <v>69</v>
      </c>
      <c r="B23" s="32">
        <v>-7.4914833391269808E-2</v>
      </c>
      <c r="C23" s="32">
        <v>1.7224922186424907E-2</v>
      </c>
      <c r="D23" s="32">
        <v>4.8629668315809838E-2</v>
      </c>
      <c r="E23" s="32">
        <v>-1.3512596331237581E-2</v>
      </c>
      <c r="F23" s="32">
        <v>-7.8298898088903557E-2</v>
      </c>
      <c r="G23" s="32">
        <v>-9.4011929405209749E-2</v>
      </c>
      <c r="H23" s="32">
        <v>5.0966526731767603E-2</v>
      </c>
      <c r="I23" s="68">
        <v>-5.4224417717107065E-2</v>
      </c>
      <c r="J23" s="46"/>
      <c r="K23" s="49"/>
      <c r="L23" s="46" t="s">
        <v>9</v>
      </c>
    </row>
    <row r="24" spans="1:12" x14ac:dyDescent="0.25">
      <c r="A24" s="69" t="s">
        <v>46</v>
      </c>
      <c r="B24" s="32">
        <v>-0.12957382830774899</v>
      </c>
      <c r="C24" s="32">
        <v>4.0880366796434142E-3</v>
      </c>
      <c r="D24" s="32">
        <v>2.416545124349545E-2</v>
      </c>
      <c r="E24" s="32">
        <v>-1.8734649406289772E-2</v>
      </c>
      <c r="F24" s="32">
        <v>-9.1405594979480198E-2</v>
      </c>
      <c r="G24" s="32">
        <v>-2.5746410268841391E-2</v>
      </c>
      <c r="H24" s="32">
        <v>3.0274767473306818E-2</v>
      </c>
      <c r="I24" s="68">
        <v>-2.6605134525949592E-2</v>
      </c>
      <c r="J24" s="46"/>
      <c r="K24" s="46" t="s">
        <v>69</v>
      </c>
      <c r="L24" s="47">
        <v>90.94</v>
      </c>
    </row>
    <row r="25" spans="1:12" x14ac:dyDescent="0.25">
      <c r="A25" s="69" t="s">
        <v>47</v>
      </c>
      <c r="B25" s="32">
        <v>-0.12685976921890096</v>
      </c>
      <c r="C25" s="32">
        <v>-4.8533535710649778E-3</v>
      </c>
      <c r="D25" s="32">
        <v>1.256803842169707E-2</v>
      </c>
      <c r="E25" s="32">
        <v>-1.7014107453623084E-2</v>
      </c>
      <c r="F25" s="32">
        <v>-0.11419584178192743</v>
      </c>
      <c r="G25" s="32">
        <v>-1.2696614820576158E-2</v>
      </c>
      <c r="H25" s="32">
        <v>8.7657039959470051E-3</v>
      </c>
      <c r="I25" s="68">
        <v>-1.5602343427901344E-2</v>
      </c>
      <c r="J25" s="46"/>
      <c r="K25" s="46" t="s">
        <v>46</v>
      </c>
      <c r="L25" s="47">
        <v>86.69</v>
      </c>
    </row>
    <row r="26" spans="1:12" x14ac:dyDescent="0.25">
      <c r="A26" s="69" t="s">
        <v>48</v>
      </c>
      <c r="B26" s="32">
        <v>-9.7280700537059839E-2</v>
      </c>
      <c r="C26" s="32">
        <v>1.8335130140152422E-3</v>
      </c>
      <c r="D26" s="32">
        <v>1.1240400460156064E-2</v>
      </c>
      <c r="E26" s="32">
        <v>-1.0536678408269329E-2</v>
      </c>
      <c r="F26" s="32">
        <v>-9.7373930750369153E-2</v>
      </c>
      <c r="G26" s="32">
        <v>6.0748287605449924E-4</v>
      </c>
      <c r="H26" s="32">
        <v>5.5362511521837021E-3</v>
      </c>
      <c r="I26" s="68">
        <v>-1.1115188983603752E-2</v>
      </c>
      <c r="J26" s="46"/>
      <c r="K26" s="46" t="s">
        <v>47</v>
      </c>
      <c r="L26" s="47">
        <v>87.74</v>
      </c>
    </row>
    <row r="27" spans="1:12" ht="17.25" customHeight="1" x14ac:dyDescent="0.25">
      <c r="A27" s="69" t="s">
        <v>49</v>
      </c>
      <c r="B27" s="32">
        <v>-7.5401700978245056E-2</v>
      </c>
      <c r="C27" s="32">
        <v>5.3100629055622406E-3</v>
      </c>
      <c r="D27" s="32">
        <v>1.2664960921102475E-2</v>
      </c>
      <c r="E27" s="32">
        <v>-9.9740753201005283E-3</v>
      </c>
      <c r="F27" s="32">
        <v>-8.1096149108029758E-2</v>
      </c>
      <c r="G27" s="32">
        <v>-1.8299307935858433E-3</v>
      </c>
      <c r="H27" s="32">
        <v>7.1811426679404544E-3</v>
      </c>
      <c r="I27" s="68">
        <v>-1.0468980097152802E-2</v>
      </c>
      <c r="J27" s="59"/>
      <c r="K27" s="50" t="s">
        <v>48</v>
      </c>
      <c r="L27" s="47">
        <v>90.11</v>
      </c>
    </row>
    <row r="28" spans="1:12" x14ac:dyDescent="0.25">
      <c r="A28" s="69" t="s">
        <v>50</v>
      </c>
      <c r="B28" s="32">
        <v>-3.5675107191974753E-2</v>
      </c>
      <c r="C28" s="32">
        <v>8.5472544208478052E-3</v>
      </c>
      <c r="D28" s="32">
        <v>1.3607142857142929E-2</v>
      </c>
      <c r="E28" s="32">
        <v>-8.5153022510749965E-3</v>
      </c>
      <c r="F28" s="32">
        <v>-4.358883902682742E-2</v>
      </c>
      <c r="G28" s="32">
        <v>-2.265471990755763E-2</v>
      </c>
      <c r="H28" s="32">
        <v>1.3925115128728294E-2</v>
      </c>
      <c r="I28" s="68">
        <v>-2.9173321416940068E-2</v>
      </c>
      <c r="J28" s="54"/>
      <c r="K28" s="41" t="s">
        <v>49</v>
      </c>
      <c r="L28" s="47">
        <v>91.97</v>
      </c>
    </row>
    <row r="29" spans="1:12" ht="15.75" thickBot="1" x14ac:dyDescent="0.3">
      <c r="A29" s="71" t="s">
        <v>51</v>
      </c>
      <c r="B29" s="72">
        <v>-3.6681883024251127E-2</v>
      </c>
      <c r="C29" s="72">
        <v>4.889880952380965E-3</v>
      </c>
      <c r="D29" s="72">
        <v>2.0994859389174447E-2</v>
      </c>
      <c r="E29" s="72">
        <v>-1.6944114149821665E-2</v>
      </c>
      <c r="F29" s="72">
        <v>-2.8562455845406842E-2</v>
      </c>
      <c r="G29" s="72">
        <v>-1.5250882068848393E-2</v>
      </c>
      <c r="H29" s="72">
        <v>2.4605011198999716E-2</v>
      </c>
      <c r="I29" s="73">
        <v>-2.9162040029955039E-2</v>
      </c>
      <c r="J29" s="54"/>
      <c r="K29" s="41" t="s">
        <v>50</v>
      </c>
      <c r="L29" s="47">
        <v>95.62</v>
      </c>
    </row>
    <row r="30" spans="1:12" x14ac:dyDescent="0.25">
      <c r="A30" s="31" t="s">
        <v>45</v>
      </c>
      <c r="B30" s="29"/>
      <c r="C30" s="29"/>
      <c r="D30" s="29"/>
      <c r="E30" s="29"/>
      <c r="F30" s="29"/>
      <c r="G30" s="29"/>
      <c r="H30" s="29"/>
      <c r="I30" s="29"/>
      <c r="J30" s="54"/>
      <c r="K30" s="41" t="s">
        <v>51</v>
      </c>
      <c r="L30" s="47">
        <v>95.86</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Accommodation and food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69</v>
      </c>
      <c r="L33" s="47">
        <v>88.22</v>
      </c>
    </row>
    <row r="34" spans="1:12" x14ac:dyDescent="0.25">
      <c r="F34" s="23"/>
      <c r="G34" s="23"/>
      <c r="H34" s="23"/>
      <c r="I34" s="23"/>
      <c r="K34" s="46" t="s">
        <v>46</v>
      </c>
      <c r="L34" s="47">
        <v>84.99</v>
      </c>
    </row>
    <row r="35" spans="1:12" x14ac:dyDescent="0.25">
      <c r="B35" s="23"/>
      <c r="C35" s="23"/>
      <c r="D35" s="23"/>
      <c r="E35" s="23"/>
      <c r="F35" s="23"/>
      <c r="G35" s="23"/>
      <c r="H35" s="23"/>
      <c r="I35" s="23"/>
      <c r="K35" s="46" t="s">
        <v>47</v>
      </c>
      <c r="L35" s="47">
        <v>86.23</v>
      </c>
    </row>
    <row r="36" spans="1:12" x14ac:dyDescent="0.25">
      <c r="A36" s="23"/>
      <c r="B36" s="23"/>
      <c r="C36" s="23"/>
      <c r="D36" s="23"/>
      <c r="E36" s="23"/>
      <c r="F36" s="23"/>
      <c r="G36" s="23"/>
      <c r="H36" s="23"/>
      <c r="I36" s="23"/>
      <c r="K36" s="50" t="s">
        <v>48</v>
      </c>
      <c r="L36" s="47">
        <v>89.27</v>
      </c>
    </row>
    <row r="37" spans="1:12" x14ac:dyDescent="0.25">
      <c r="A37" s="23"/>
      <c r="B37" s="23"/>
      <c r="C37" s="23"/>
      <c r="D37" s="23"/>
      <c r="E37" s="23"/>
      <c r="F37" s="23"/>
      <c r="G37" s="23"/>
      <c r="H37" s="23"/>
      <c r="I37" s="23"/>
      <c r="K37" s="41" t="s">
        <v>49</v>
      </c>
      <c r="L37" s="47">
        <v>91.3</v>
      </c>
    </row>
    <row r="38" spans="1:12" x14ac:dyDescent="0.25">
      <c r="A38" s="23"/>
      <c r="B38" s="23"/>
      <c r="C38" s="23"/>
      <c r="D38" s="23"/>
      <c r="E38" s="23"/>
      <c r="F38" s="23"/>
      <c r="G38" s="23"/>
      <c r="H38" s="23"/>
      <c r="I38" s="23"/>
      <c r="K38" s="41" t="s">
        <v>50</v>
      </c>
      <c r="L38" s="47">
        <v>95.14</v>
      </c>
    </row>
    <row r="39" spans="1:12" x14ac:dyDescent="0.25">
      <c r="A39" s="23"/>
      <c r="B39" s="23"/>
      <c r="C39" s="23"/>
      <c r="D39" s="23"/>
      <c r="E39" s="23"/>
      <c r="F39" s="23"/>
      <c r="G39" s="23"/>
      <c r="H39" s="23"/>
      <c r="I39" s="23"/>
      <c r="K39" s="41" t="s">
        <v>51</v>
      </c>
      <c r="L39" s="47">
        <v>94.35</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69</v>
      </c>
      <c r="L42" s="47">
        <v>92.51</v>
      </c>
    </row>
    <row r="43" spans="1:12" x14ac:dyDescent="0.25">
      <c r="K43" s="46" t="s">
        <v>46</v>
      </c>
      <c r="L43" s="47">
        <v>87.04</v>
      </c>
    </row>
    <row r="44" spans="1:12" x14ac:dyDescent="0.25">
      <c r="B44" s="29"/>
      <c r="C44" s="29"/>
      <c r="D44" s="29"/>
      <c r="E44" s="29"/>
      <c r="F44" s="29"/>
      <c r="G44" s="29"/>
      <c r="H44" s="29"/>
      <c r="I44" s="29"/>
      <c r="J44" s="54"/>
      <c r="K44" s="46" t="s">
        <v>47</v>
      </c>
      <c r="L44" s="47">
        <v>87.31</v>
      </c>
    </row>
    <row r="45" spans="1:12" ht="15.4" customHeight="1" x14ac:dyDescent="0.25">
      <c r="A45" s="26" t="str">
        <f>"Indexed number of payroll jobs in "&amp;$L$1&amp;" each week by age group"</f>
        <v>Indexed number of payroll jobs in Accommodation and food services each week by age group</v>
      </c>
      <c r="B45" s="29"/>
      <c r="C45" s="29"/>
      <c r="D45" s="29"/>
      <c r="E45" s="29"/>
      <c r="F45" s="29"/>
      <c r="G45" s="29"/>
      <c r="H45" s="29"/>
      <c r="I45" s="29"/>
      <c r="J45" s="54"/>
      <c r="K45" s="50" t="s">
        <v>48</v>
      </c>
      <c r="L45" s="47">
        <v>90.27</v>
      </c>
    </row>
    <row r="46" spans="1:12" ht="15.4" customHeight="1" x14ac:dyDescent="0.25">
      <c r="B46" s="29"/>
      <c r="C46" s="29"/>
      <c r="D46" s="29"/>
      <c r="E46" s="29"/>
      <c r="F46" s="29"/>
      <c r="G46" s="29"/>
      <c r="H46" s="29"/>
      <c r="I46" s="29"/>
      <c r="J46" s="54"/>
      <c r="K46" s="41" t="s">
        <v>49</v>
      </c>
      <c r="L46" s="47">
        <v>92.46</v>
      </c>
    </row>
    <row r="47" spans="1:12" ht="15.4" customHeight="1" x14ac:dyDescent="0.25">
      <c r="B47" s="29"/>
      <c r="C47" s="29"/>
      <c r="D47" s="29"/>
      <c r="E47" s="29"/>
      <c r="F47" s="29"/>
      <c r="G47" s="29"/>
      <c r="H47" s="29"/>
      <c r="I47" s="29"/>
      <c r="J47" s="54"/>
      <c r="K47" s="41" t="s">
        <v>50</v>
      </c>
      <c r="L47" s="47">
        <v>96.43</v>
      </c>
    </row>
    <row r="48" spans="1:12" ht="15.4" customHeight="1" x14ac:dyDescent="0.25">
      <c r="B48" s="29"/>
      <c r="C48" s="29"/>
      <c r="D48" s="29"/>
      <c r="E48" s="29"/>
      <c r="F48" s="29"/>
      <c r="G48" s="29"/>
      <c r="H48" s="29"/>
      <c r="I48" s="29"/>
      <c r="J48" s="54"/>
      <c r="K48" s="41" t="s">
        <v>51</v>
      </c>
      <c r="L48" s="47">
        <v>96.33</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61</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82.33</v>
      </c>
    </row>
    <row r="54" spans="1:12" ht="15.4" customHeight="1" x14ac:dyDescent="0.25">
      <c r="B54" s="28"/>
      <c r="C54" s="28"/>
      <c r="D54" s="28"/>
      <c r="E54" s="28"/>
      <c r="F54" s="28"/>
      <c r="G54" s="28"/>
      <c r="H54" s="28"/>
      <c r="I54" s="28"/>
      <c r="J54" s="54"/>
      <c r="K54" s="46" t="s">
        <v>5</v>
      </c>
      <c r="L54" s="47">
        <v>81.39</v>
      </c>
    </row>
    <row r="55" spans="1:12" ht="15.4" customHeight="1" x14ac:dyDescent="0.25">
      <c r="B55" s="4"/>
      <c r="C55" s="4"/>
      <c r="D55" s="5"/>
      <c r="E55" s="2"/>
      <c r="F55" s="28"/>
      <c r="G55" s="28"/>
      <c r="H55" s="28"/>
      <c r="I55" s="28"/>
      <c r="J55" s="54"/>
      <c r="K55" s="46" t="s">
        <v>44</v>
      </c>
      <c r="L55" s="47">
        <v>83.35</v>
      </c>
    </row>
    <row r="56" spans="1:12" ht="15.4" customHeight="1" x14ac:dyDescent="0.25">
      <c r="B56" s="4"/>
      <c r="C56" s="4"/>
      <c r="D56" s="5"/>
      <c r="E56" s="2"/>
      <c r="F56" s="28"/>
      <c r="G56" s="28"/>
      <c r="H56" s="28"/>
      <c r="I56" s="28"/>
      <c r="J56" s="54"/>
      <c r="K56" s="50" t="s">
        <v>4</v>
      </c>
      <c r="L56" s="47">
        <v>84.62</v>
      </c>
    </row>
    <row r="57" spans="1:12" ht="15.4" customHeight="1" x14ac:dyDescent="0.25">
      <c r="A57" s="4"/>
      <c r="B57" s="4"/>
      <c r="C57" s="4"/>
      <c r="D57" s="5"/>
      <c r="E57" s="2"/>
      <c r="F57" s="28"/>
      <c r="G57" s="28"/>
      <c r="H57" s="28"/>
      <c r="I57" s="28"/>
      <c r="J57" s="54"/>
      <c r="K57" s="41" t="s">
        <v>3</v>
      </c>
      <c r="L57" s="47">
        <v>83.53</v>
      </c>
    </row>
    <row r="58" spans="1:12" ht="15.4" customHeight="1" x14ac:dyDescent="0.25">
      <c r="B58" s="29"/>
      <c r="C58" s="29"/>
      <c r="D58" s="29"/>
      <c r="E58" s="29"/>
      <c r="F58" s="28"/>
      <c r="G58" s="28"/>
      <c r="H58" s="28"/>
      <c r="I58" s="28"/>
      <c r="J58" s="54"/>
      <c r="K58" s="41" t="s">
        <v>43</v>
      </c>
      <c r="L58" s="47">
        <v>85.31</v>
      </c>
    </row>
    <row r="59" spans="1:12" ht="15.4" customHeight="1" x14ac:dyDescent="0.25">
      <c r="K59" s="41" t="s">
        <v>2</v>
      </c>
      <c r="L59" s="47">
        <v>86.93</v>
      </c>
    </row>
    <row r="60" spans="1:12" ht="15.4" customHeight="1" x14ac:dyDescent="0.25">
      <c r="A60" s="26" t="str">
        <f>"Indexed number of payroll jobs held by men in "&amp;$L$1&amp;" each week by State and Territory"</f>
        <v>Indexed number of payroll jobs held by men in Accommodation and food services each week by State and Territory</v>
      </c>
      <c r="K60" s="41" t="s">
        <v>1</v>
      </c>
      <c r="L60" s="47">
        <v>77.47</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80</v>
      </c>
    </row>
    <row r="63" spans="1:12" ht="15.4" customHeight="1" x14ac:dyDescent="0.25">
      <c r="B63" s="4"/>
      <c r="C63" s="4"/>
      <c r="D63" s="4"/>
      <c r="E63" s="4"/>
      <c r="F63" s="28"/>
      <c r="G63" s="28"/>
      <c r="H63" s="28"/>
      <c r="I63" s="28"/>
      <c r="J63" s="54"/>
      <c r="K63" s="46" t="s">
        <v>5</v>
      </c>
      <c r="L63" s="47">
        <v>77.42</v>
      </c>
    </row>
    <row r="64" spans="1:12" ht="15.4" customHeight="1" x14ac:dyDescent="0.25">
      <c r="B64" s="4"/>
      <c r="C64" s="4"/>
      <c r="D64" s="3"/>
      <c r="E64" s="2"/>
      <c r="F64" s="28"/>
      <c r="G64" s="28"/>
      <c r="H64" s="28"/>
      <c r="I64" s="28"/>
      <c r="J64" s="54"/>
      <c r="K64" s="46" t="s">
        <v>44</v>
      </c>
      <c r="L64" s="47">
        <v>81.180000000000007</v>
      </c>
    </row>
    <row r="65" spans="1:12" ht="15.4" customHeight="1" x14ac:dyDescent="0.25">
      <c r="B65" s="4"/>
      <c r="C65" s="4"/>
      <c r="D65" s="3"/>
      <c r="E65" s="2"/>
      <c r="F65" s="28"/>
      <c r="G65" s="28"/>
      <c r="H65" s="28"/>
      <c r="I65" s="28"/>
      <c r="J65" s="54"/>
      <c r="K65" s="50" t="s">
        <v>4</v>
      </c>
      <c r="L65" s="47">
        <v>82.71</v>
      </c>
    </row>
    <row r="66" spans="1:12" ht="15.4" customHeight="1" x14ac:dyDescent="0.25">
      <c r="B66" s="4"/>
      <c r="C66" s="4"/>
      <c r="D66" s="3"/>
      <c r="E66" s="2"/>
      <c r="F66" s="28"/>
      <c r="G66" s="28"/>
      <c r="H66" s="28"/>
      <c r="I66" s="28"/>
      <c r="J66" s="54"/>
      <c r="K66" s="41" t="s">
        <v>3</v>
      </c>
      <c r="L66" s="47">
        <v>82.44</v>
      </c>
    </row>
    <row r="67" spans="1:12" ht="15.4" customHeight="1" x14ac:dyDescent="0.25">
      <c r="B67" s="28"/>
      <c r="C67" s="28"/>
      <c r="D67" s="28"/>
      <c r="E67" s="28"/>
      <c r="F67" s="28"/>
      <c r="G67" s="28"/>
      <c r="H67" s="28"/>
      <c r="I67" s="28"/>
      <c r="J67" s="54"/>
      <c r="K67" s="41" t="s">
        <v>43</v>
      </c>
      <c r="L67" s="47">
        <v>83.88</v>
      </c>
    </row>
    <row r="68" spans="1:12" ht="15.4" customHeight="1" x14ac:dyDescent="0.25">
      <c r="A68" s="28"/>
      <c r="B68" s="28"/>
      <c r="C68" s="28"/>
      <c r="D68" s="28"/>
      <c r="E68" s="28"/>
      <c r="F68" s="28"/>
      <c r="G68" s="28"/>
      <c r="H68" s="28"/>
      <c r="I68" s="28"/>
      <c r="J68" s="54"/>
      <c r="K68" s="41" t="s">
        <v>2</v>
      </c>
      <c r="L68" s="47">
        <v>86.55</v>
      </c>
    </row>
    <row r="69" spans="1:12" ht="15.4" customHeight="1" x14ac:dyDescent="0.25">
      <c r="A69" s="28"/>
      <c r="B69" s="27"/>
      <c r="C69" s="27"/>
      <c r="D69" s="27"/>
      <c r="E69" s="27"/>
      <c r="F69" s="27"/>
      <c r="G69" s="27"/>
      <c r="H69" s="27"/>
      <c r="I69" s="27"/>
      <c r="J69" s="63"/>
      <c r="K69" s="41" t="s">
        <v>1</v>
      </c>
      <c r="L69" s="47">
        <v>76.41</v>
      </c>
    </row>
    <row r="70" spans="1:12" ht="15.4" customHeight="1" x14ac:dyDescent="0.25">
      <c r="K70" s="43"/>
      <c r="L70" s="47" t="s">
        <v>7</v>
      </c>
    </row>
    <row r="71" spans="1:12" ht="15.4" customHeight="1" x14ac:dyDescent="0.25">
      <c r="K71" s="46" t="s">
        <v>6</v>
      </c>
      <c r="L71" s="47">
        <v>81.96</v>
      </c>
    </row>
    <row r="72" spans="1:12" ht="15.4" customHeight="1" x14ac:dyDescent="0.25">
      <c r="K72" s="46" t="s">
        <v>5</v>
      </c>
      <c r="L72" s="47">
        <v>79.680000000000007</v>
      </c>
    </row>
    <row r="73" spans="1:12" ht="15.4" customHeight="1" x14ac:dyDescent="0.25">
      <c r="K73" s="46" t="s">
        <v>44</v>
      </c>
      <c r="L73" s="47">
        <v>82.31</v>
      </c>
    </row>
    <row r="74" spans="1:12" ht="15.4" customHeight="1" x14ac:dyDescent="0.25">
      <c r="K74" s="50" t="s">
        <v>4</v>
      </c>
      <c r="L74" s="47">
        <v>83.83</v>
      </c>
    </row>
    <row r="75" spans="1:12" ht="15.4" customHeight="1" x14ac:dyDescent="0.25">
      <c r="A75" s="26" t="str">
        <f>"Indexed number of payroll jobs held by women in "&amp;$L$1&amp;" each week by State and Territory"</f>
        <v>Indexed number of payroll jobs held by women in Accommodation and food services each week by State and Territory</v>
      </c>
      <c r="K75" s="41" t="s">
        <v>3</v>
      </c>
      <c r="L75" s="47">
        <v>82.73</v>
      </c>
    </row>
    <row r="76" spans="1:12" ht="15.4" customHeight="1" x14ac:dyDescent="0.25">
      <c r="K76" s="41" t="s">
        <v>43</v>
      </c>
      <c r="L76" s="47">
        <v>85.92</v>
      </c>
    </row>
    <row r="77" spans="1:12" ht="15.4" customHeight="1" x14ac:dyDescent="0.25">
      <c r="B77" s="4"/>
      <c r="C77" s="4"/>
      <c r="D77" s="4"/>
      <c r="E77" s="4"/>
      <c r="F77" s="28"/>
      <c r="G77" s="28"/>
      <c r="H77" s="28"/>
      <c r="I77" s="28"/>
      <c r="J77" s="54"/>
      <c r="K77" s="41" t="s">
        <v>2</v>
      </c>
      <c r="L77" s="47">
        <v>88.25</v>
      </c>
    </row>
    <row r="78" spans="1:12" ht="15.4" customHeight="1" x14ac:dyDescent="0.25">
      <c r="B78" s="4"/>
      <c r="C78" s="4"/>
      <c r="D78" s="4"/>
      <c r="E78" s="4"/>
      <c r="F78" s="28"/>
      <c r="G78" s="28"/>
      <c r="H78" s="28"/>
      <c r="I78" s="28"/>
      <c r="J78" s="54"/>
      <c r="K78" s="41" t="s">
        <v>1</v>
      </c>
      <c r="L78" s="47">
        <v>77.94</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62</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81.55</v>
      </c>
    </row>
    <row r="83" spans="1:12" ht="15.4" customHeight="1" x14ac:dyDescent="0.25">
      <c r="B83" s="28"/>
      <c r="C83" s="28"/>
      <c r="D83" s="28"/>
      <c r="E83" s="28"/>
      <c r="F83" s="28"/>
      <c r="G83" s="28"/>
      <c r="H83" s="28"/>
      <c r="I83" s="28"/>
      <c r="J83" s="54"/>
      <c r="K83" s="46" t="s">
        <v>5</v>
      </c>
      <c r="L83" s="47">
        <v>81.790000000000006</v>
      </c>
    </row>
    <row r="84" spans="1:12" ht="15.4" customHeight="1" x14ac:dyDescent="0.25">
      <c r="A84" s="28"/>
      <c r="B84" s="27"/>
      <c r="C84" s="27"/>
      <c r="D84" s="27"/>
      <c r="E84" s="27"/>
      <c r="F84" s="27"/>
      <c r="G84" s="27"/>
      <c r="H84" s="27"/>
      <c r="I84" s="27"/>
      <c r="J84" s="63"/>
      <c r="K84" s="46" t="s">
        <v>44</v>
      </c>
      <c r="L84" s="47">
        <v>82.81</v>
      </c>
    </row>
    <row r="85" spans="1:12" ht="15.4" customHeight="1" x14ac:dyDescent="0.25">
      <c r="K85" s="50" t="s">
        <v>4</v>
      </c>
      <c r="L85" s="47">
        <v>83.54</v>
      </c>
    </row>
    <row r="86" spans="1:12" ht="15.4" customHeight="1" x14ac:dyDescent="0.25">
      <c r="K86" s="41" t="s">
        <v>3</v>
      </c>
      <c r="L86" s="47">
        <v>85.42</v>
      </c>
    </row>
    <row r="87" spans="1:12" ht="15.4" customHeight="1" x14ac:dyDescent="0.25">
      <c r="K87" s="41" t="s">
        <v>43</v>
      </c>
      <c r="L87" s="47">
        <v>86.35</v>
      </c>
    </row>
    <row r="88" spans="1:12" ht="15.4" customHeight="1" x14ac:dyDescent="0.25">
      <c r="K88" s="41" t="s">
        <v>2</v>
      </c>
      <c r="L88" s="47">
        <v>89.2</v>
      </c>
    </row>
    <row r="89" spans="1:12" ht="15.4" customHeight="1" x14ac:dyDescent="0.25">
      <c r="K89" s="41" t="s">
        <v>1</v>
      </c>
      <c r="L89" s="47">
        <v>76.22</v>
      </c>
    </row>
    <row r="90" spans="1:12" ht="15.4" customHeight="1" x14ac:dyDescent="0.25">
      <c r="K90" s="49"/>
      <c r="L90" s="47" t="s">
        <v>8</v>
      </c>
    </row>
    <row r="91" spans="1:12" ht="15" customHeight="1" x14ac:dyDescent="0.25">
      <c r="K91" s="46" t="s">
        <v>6</v>
      </c>
      <c r="L91" s="47">
        <v>79.89</v>
      </c>
    </row>
    <row r="92" spans="1:12" ht="15" customHeight="1" x14ac:dyDescent="0.25">
      <c r="K92" s="46" t="s">
        <v>5</v>
      </c>
      <c r="L92" s="47">
        <v>78.12</v>
      </c>
    </row>
    <row r="93" spans="1:12" ht="15" customHeight="1" x14ac:dyDescent="0.25">
      <c r="A93" s="26"/>
      <c r="K93" s="46" t="s">
        <v>44</v>
      </c>
      <c r="L93" s="47">
        <v>81.06</v>
      </c>
    </row>
    <row r="94" spans="1:12" ht="15" customHeight="1" x14ac:dyDescent="0.25">
      <c r="K94" s="50" t="s">
        <v>4</v>
      </c>
      <c r="L94" s="47">
        <v>82.77</v>
      </c>
    </row>
    <row r="95" spans="1:12" ht="15" customHeight="1" x14ac:dyDescent="0.25">
      <c r="K95" s="41" t="s">
        <v>3</v>
      </c>
      <c r="L95" s="47">
        <v>85.15</v>
      </c>
    </row>
    <row r="96" spans="1:12" ht="15" customHeight="1" x14ac:dyDescent="0.25">
      <c r="K96" s="41" t="s">
        <v>43</v>
      </c>
      <c r="L96" s="47">
        <v>84.82</v>
      </c>
    </row>
    <row r="97" spans="1:12" ht="15" customHeight="1" x14ac:dyDescent="0.25">
      <c r="K97" s="41" t="s">
        <v>2</v>
      </c>
      <c r="L97" s="47">
        <v>89.56</v>
      </c>
    </row>
    <row r="98" spans="1:12" ht="15" customHeight="1" x14ac:dyDescent="0.25">
      <c r="K98" s="41" t="s">
        <v>1</v>
      </c>
      <c r="L98" s="47">
        <v>75.84</v>
      </c>
    </row>
    <row r="99" spans="1:12" ht="15" customHeight="1" x14ac:dyDescent="0.25">
      <c r="K99" s="43"/>
      <c r="L99" s="47" t="s">
        <v>7</v>
      </c>
    </row>
    <row r="100" spans="1:12" ht="15" customHeight="1" x14ac:dyDescent="0.25">
      <c r="A100" s="25"/>
      <c r="B100" s="24"/>
      <c r="K100" s="46" t="s">
        <v>6</v>
      </c>
      <c r="L100" s="47">
        <v>82</v>
      </c>
    </row>
    <row r="101" spans="1:12" x14ac:dyDescent="0.25">
      <c r="A101" s="25"/>
      <c r="B101" s="24"/>
      <c r="K101" s="46" t="s">
        <v>5</v>
      </c>
      <c r="L101" s="47">
        <v>80.790000000000006</v>
      </c>
    </row>
    <row r="102" spans="1:12" x14ac:dyDescent="0.25">
      <c r="A102" s="25"/>
      <c r="B102" s="24"/>
      <c r="K102" s="46" t="s">
        <v>44</v>
      </c>
      <c r="L102" s="47">
        <v>82.27</v>
      </c>
    </row>
    <row r="103" spans="1:12" x14ac:dyDescent="0.25">
      <c r="A103" s="25"/>
      <c r="B103" s="24"/>
      <c r="K103" s="50" t="s">
        <v>4</v>
      </c>
      <c r="L103" s="47">
        <v>84.17</v>
      </c>
    </row>
    <row r="104" spans="1:12" x14ac:dyDescent="0.25">
      <c r="A104" s="25"/>
      <c r="B104" s="24"/>
      <c r="K104" s="41" t="s">
        <v>3</v>
      </c>
      <c r="L104" s="47">
        <v>85.46</v>
      </c>
    </row>
    <row r="105" spans="1:12" x14ac:dyDescent="0.25">
      <c r="A105" s="25"/>
      <c r="B105" s="24"/>
      <c r="K105" s="41" t="s">
        <v>43</v>
      </c>
      <c r="L105" s="47">
        <v>86.83</v>
      </c>
    </row>
    <row r="106" spans="1:12" x14ac:dyDescent="0.25">
      <c r="A106" s="25"/>
      <c r="B106" s="24"/>
      <c r="K106" s="41" t="s">
        <v>2</v>
      </c>
      <c r="L106" s="47">
        <v>90.97</v>
      </c>
    </row>
    <row r="107" spans="1:12" x14ac:dyDescent="0.25">
      <c r="A107" s="25"/>
      <c r="B107" s="24"/>
      <c r="K107" s="41" t="s">
        <v>1</v>
      </c>
      <c r="L107" s="47">
        <v>78.25</v>
      </c>
    </row>
    <row r="108" spans="1:12" x14ac:dyDescent="0.25">
      <c r="A108" s="25"/>
      <c r="B108" s="24"/>
      <c r="K108" s="42"/>
      <c r="L108" s="42"/>
    </row>
    <row r="109" spans="1:12" x14ac:dyDescent="0.25">
      <c r="A109" s="25"/>
      <c r="B109" s="24"/>
      <c r="K109" s="52" t="s">
        <v>52</v>
      </c>
      <c r="L109" s="52"/>
    </row>
    <row r="110" spans="1:12" x14ac:dyDescent="0.25">
      <c r="K110" s="74">
        <v>43904</v>
      </c>
      <c r="L110" s="47">
        <v>100</v>
      </c>
    </row>
    <row r="111" spans="1:12" x14ac:dyDescent="0.25">
      <c r="K111" s="74">
        <v>43911</v>
      </c>
      <c r="L111" s="47">
        <v>94.653400000000005</v>
      </c>
    </row>
    <row r="112" spans="1:12" x14ac:dyDescent="0.25">
      <c r="K112" s="74">
        <v>43918</v>
      </c>
      <c r="L112" s="47">
        <v>75.152199999999993</v>
      </c>
    </row>
    <row r="113" spans="11:12" x14ac:dyDescent="0.25">
      <c r="K113" s="74">
        <v>43925</v>
      </c>
      <c r="L113" s="47">
        <v>66.953199999999995</v>
      </c>
    </row>
    <row r="114" spans="11:12" x14ac:dyDescent="0.25">
      <c r="K114" s="74">
        <v>43932</v>
      </c>
      <c r="L114" s="47">
        <v>64.391199999999998</v>
      </c>
    </row>
    <row r="115" spans="11:12" x14ac:dyDescent="0.25">
      <c r="K115" s="74">
        <v>43939</v>
      </c>
      <c r="L115" s="47">
        <v>65.371300000000005</v>
      </c>
    </row>
    <row r="116" spans="11:12" x14ac:dyDescent="0.25">
      <c r="K116" s="74">
        <v>43946</v>
      </c>
      <c r="L116" s="47">
        <v>68.143699999999995</v>
      </c>
    </row>
    <row r="117" spans="11:12" x14ac:dyDescent="0.25">
      <c r="K117" s="74">
        <v>43953</v>
      </c>
      <c r="L117" s="47">
        <v>69.978300000000004</v>
      </c>
    </row>
    <row r="118" spans="11:12" x14ac:dyDescent="0.25">
      <c r="K118" s="74">
        <v>43960</v>
      </c>
      <c r="L118" s="47">
        <v>71.443899999999999</v>
      </c>
    </row>
    <row r="119" spans="11:12" x14ac:dyDescent="0.25">
      <c r="K119" s="74">
        <v>43967</v>
      </c>
      <c r="L119" s="47">
        <v>71.719700000000003</v>
      </c>
    </row>
    <row r="120" spans="11:12" x14ac:dyDescent="0.25">
      <c r="K120" s="74">
        <v>43974</v>
      </c>
      <c r="L120" s="47">
        <v>73.120999999999995</v>
      </c>
    </row>
    <row r="121" spans="11:12" x14ac:dyDescent="0.25">
      <c r="K121" s="74">
        <v>43981</v>
      </c>
      <c r="L121" s="47">
        <v>74.682500000000005</v>
      </c>
    </row>
    <row r="122" spans="11:12" x14ac:dyDescent="0.25">
      <c r="K122" s="74">
        <v>43988</v>
      </c>
      <c r="L122" s="47">
        <v>77.818399999999997</v>
      </c>
    </row>
    <row r="123" spans="11:12" x14ac:dyDescent="0.25">
      <c r="K123" s="74">
        <v>43995</v>
      </c>
      <c r="L123" s="47">
        <v>79.890100000000004</v>
      </c>
    </row>
    <row r="124" spans="11:12" x14ac:dyDescent="0.25">
      <c r="K124" s="74">
        <v>44002</v>
      </c>
      <c r="L124" s="47">
        <v>81.280299999999997</v>
      </c>
    </row>
    <row r="125" spans="11:12" x14ac:dyDescent="0.25">
      <c r="K125" s="74">
        <v>44009</v>
      </c>
      <c r="L125" s="47">
        <v>82.530799999999999</v>
      </c>
    </row>
    <row r="126" spans="11:12" x14ac:dyDescent="0.25">
      <c r="K126" s="74">
        <v>44016</v>
      </c>
      <c r="L126" s="47">
        <v>85.104699999999994</v>
      </c>
    </row>
    <row r="127" spans="11:12" x14ac:dyDescent="0.25">
      <c r="K127" s="74">
        <v>44023</v>
      </c>
      <c r="L127" s="47">
        <v>85.977800000000002</v>
      </c>
    </row>
    <row r="128" spans="11:12" x14ac:dyDescent="0.25">
      <c r="K128" s="74">
        <v>44030</v>
      </c>
      <c r="L128" s="47">
        <v>86.203900000000004</v>
      </c>
    </row>
    <row r="129" spans="1:12" x14ac:dyDescent="0.25">
      <c r="K129" s="74">
        <v>44037</v>
      </c>
      <c r="L129" s="47">
        <v>85.868799999999993</v>
      </c>
    </row>
    <row r="130" spans="1:12" x14ac:dyDescent="0.25">
      <c r="K130" s="74">
        <v>44044</v>
      </c>
      <c r="L130" s="47">
        <v>86.003299999999996</v>
      </c>
    </row>
    <row r="131" spans="1:12" x14ac:dyDescent="0.25">
      <c r="K131" s="74">
        <v>44051</v>
      </c>
      <c r="L131" s="47">
        <v>84.039299999999997</v>
      </c>
    </row>
    <row r="132" spans="1:12" x14ac:dyDescent="0.25">
      <c r="K132" s="74">
        <v>44058</v>
      </c>
      <c r="L132" s="47">
        <v>84.154399999999995</v>
      </c>
    </row>
    <row r="133" spans="1:12" x14ac:dyDescent="0.25">
      <c r="K133" s="74">
        <v>44065</v>
      </c>
      <c r="L133" s="47">
        <v>84.950199999999995</v>
      </c>
    </row>
    <row r="134" spans="1:12" x14ac:dyDescent="0.25">
      <c r="K134" s="74">
        <v>44072</v>
      </c>
      <c r="L134" s="47">
        <v>84.985399999999998</v>
      </c>
    </row>
    <row r="135" spans="1:12" x14ac:dyDescent="0.25">
      <c r="K135" s="74">
        <v>44079</v>
      </c>
      <c r="L135" s="47">
        <v>85.211200000000005</v>
      </c>
    </row>
    <row r="136" spans="1:12" x14ac:dyDescent="0.25">
      <c r="K136" s="74">
        <v>44086</v>
      </c>
      <c r="L136" s="47">
        <v>87.439499999999995</v>
      </c>
    </row>
    <row r="137" spans="1:12" x14ac:dyDescent="0.25">
      <c r="K137" s="74">
        <v>44093</v>
      </c>
      <c r="L137" s="47">
        <v>87.971199999999996</v>
      </c>
    </row>
    <row r="138" spans="1:12" x14ac:dyDescent="0.25">
      <c r="K138" s="74">
        <v>44100</v>
      </c>
      <c r="L138" s="47">
        <v>87.984399999999994</v>
      </c>
    </row>
    <row r="139" spans="1:12" x14ac:dyDescent="0.25">
      <c r="K139" s="74">
        <v>44107</v>
      </c>
      <c r="L139" s="47">
        <v>86.853200000000001</v>
      </c>
    </row>
    <row r="140" spans="1:12" x14ac:dyDescent="0.25">
      <c r="A140" s="25"/>
      <c r="B140" s="24"/>
      <c r="K140" s="74">
        <v>44114</v>
      </c>
      <c r="L140" s="47">
        <v>87.275000000000006</v>
      </c>
    </row>
    <row r="141" spans="1:12" x14ac:dyDescent="0.25">
      <c r="A141" s="25"/>
      <c r="B141" s="24"/>
      <c r="K141" s="74">
        <v>44121</v>
      </c>
      <c r="L141" s="47">
        <v>87.522900000000007</v>
      </c>
    </row>
    <row r="142" spans="1:12" x14ac:dyDescent="0.25">
      <c r="K142" s="74">
        <v>44128</v>
      </c>
      <c r="L142" s="47">
        <v>87.718000000000004</v>
      </c>
    </row>
    <row r="143" spans="1:12" x14ac:dyDescent="0.25">
      <c r="K143" s="74">
        <v>44135</v>
      </c>
      <c r="L143" s="47">
        <v>88.224199999999996</v>
      </c>
    </row>
    <row r="144" spans="1:12" x14ac:dyDescent="0.25">
      <c r="K144" s="74">
        <v>44142</v>
      </c>
      <c r="L144" s="47">
        <v>89.085999999999999</v>
      </c>
    </row>
    <row r="145" spans="11:12" x14ac:dyDescent="0.25">
      <c r="K145" s="74">
        <v>44149</v>
      </c>
      <c r="L145" s="47">
        <v>89.888800000000003</v>
      </c>
    </row>
    <row r="146" spans="11:12" x14ac:dyDescent="0.25">
      <c r="K146" s="74">
        <v>44156</v>
      </c>
      <c r="L146" s="47">
        <v>90.091999999999999</v>
      </c>
    </row>
    <row r="147" spans="11:12" x14ac:dyDescent="0.25">
      <c r="K147" s="74">
        <v>44163</v>
      </c>
      <c r="L147" s="47">
        <v>90.832700000000003</v>
      </c>
    </row>
    <row r="148" spans="11:12" x14ac:dyDescent="0.25">
      <c r="K148" s="74">
        <v>44170</v>
      </c>
      <c r="L148" s="47">
        <v>91.777699999999996</v>
      </c>
    </row>
    <row r="149" spans="11:12" x14ac:dyDescent="0.25">
      <c r="K149" s="74">
        <v>44177</v>
      </c>
      <c r="L149" s="47">
        <v>92.577299999999994</v>
      </c>
    </row>
    <row r="150" spans="11:12" x14ac:dyDescent="0.25">
      <c r="K150" s="74">
        <v>44184</v>
      </c>
      <c r="L150" s="47">
        <v>92.700299999999999</v>
      </c>
    </row>
    <row r="151" spans="11:12" x14ac:dyDescent="0.25">
      <c r="K151" s="74">
        <v>44191</v>
      </c>
      <c r="L151" s="47">
        <v>88.423699999999997</v>
      </c>
    </row>
    <row r="152" spans="11:12" x14ac:dyDescent="0.25">
      <c r="K152" s="74">
        <v>44198</v>
      </c>
      <c r="L152" s="47">
        <v>85.050899999999999</v>
      </c>
    </row>
    <row r="153" spans="11:12" x14ac:dyDescent="0.25">
      <c r="K153" s="74">
        <v>44205</v>
      </c>
      <c r="L153" s="47">
        <v>85.991699999999994</v>
      </c>
    </row>
    <row r="154" spans="11:12" x14ac:dyDescent="0.25">
      <c r="K154" s="74">
        <v>44212</v>
      </c>
      <c r="L154" s="47">
        <v>87.368499999999997</v>
      </c>
    </row>
    <row r="155" spans="11:12" x14ac:dyDescent="0.25">
      <c r="K155" s="74">
        <v>44219</v>
      </c>
      <c r="L155" s="47">
        <v>87.860200000000006</v>
      </c>
    </row>
    <row r="156" spans="11:12" x14ac:dyDescent="0.25">
      <c r="K156" s="74">
        <v>44226</v>
      </c>
      <c r="L156" s="47">
        <v>88.118899999999996</v>
      </c>
    </row>
    <row r="157" spans="11:12" x14ac:dyDescent="0.25">
      <c r="K157" s="74">
        <v>44233</v>
      </c>
      <c r="L157" s="47">
        <v>87.380099999999999</v>
      </c>
    </row>
    <row r="158" spans="11:12" x14ac:dyDescent="0.25">
      <c r="K158" s="74">
        <v>44240</v>
      </c>
      <c r="L158" s="47">
        <v>87.588899999999995</v>
      </c>
    </row>
    <row r="159" spans="11:12" x14ac:dyDescent="0.25">
      <c r="K159" s="74">
        <v>44247</v>
      </c>
      <c r="L159" s="47">
        <v>86.143299999999996</v>
      </c>
    </row>
    <row r="160" spans="11:12" x14ac:dyDescent="0.25">
      <c r="K160" s="74">
        <v>44254</v>
      </c>
      <c r="L160" s="47">
        <v>88.350399999999993</v>
      </c>
    </row>
    <row r="161" spans="11:12" x14ac:dyDescent="0.25">
      <c r="K161" s="74" t="s">
        <v>53</v>
      </c>
      <c r="L161" s="47" t="s">
        <v>53</v>
      </c>
    </row>
    <row r="162" spans="11:12" x14ac:dyDescent="0.25">
      <c r="K162" s="74" t="s">
        <v>53</v>
      </c>
      <c r="L162" s="47" t="s">
        <v>53</v>
      </c>
    </row>
    <row r="163" spans="11:12" x14ac:dyDescent="0.25">
      <c r="K163" s="74" t="s">
        <v>53</v>
      </c>
      <c r="L163" s="47" t="s">
        <v>53</v>
      </c>
    </row>
    <row r="164" spans="11:12" x14ac:dyDescent="0.25">
      <c r="K164" s="74" t="s">
        <v>53</v>
      </c>
      <c r="L164" s="47" t="s">
        <v>53</v>
      </c>
    </row>
    <row r="165" spans="11:12" x14ac:dyDescent="0.25">
      <c r="K165" s="74" t="s">
        <v>53</v>
      </c>
      <c r="L165" s="47" t="s">
        <v>53</v>
      </c>
    </row>
    <row r="166" spans="11:12" x14ac:dyDescent="0.25">
      <c r="K166" s="74" t="s">
        <v>53</v>
      </c>
      <c r="L166" s="47" t="s">
        <v>53</v>
      </c>
    </row>
    <row r="167" spans="11:12" x14ac:dyDescent="0.25">
      <c r="K167" s="74" t="s">
        <v>53</v>
      </c>
      <c r="L167" s="47" t="s">
        <v>53</v>
      </c>
    </row>
    <row r="168" spans="11:12" x14ac:dyDescent="0.25">
      <c r="K168" s="74" t="s">
        <v>53</v>
      </c>
      <c r="L168" s="47" t="s">
        <v>53</v>
      </c>
    </row>
    <row r="169" spans="11:12" x14ac:dyDescent="0.25">
      <c r="K169" s="74" t="s">
        <v>53</v>
      </c>
      <c r="L169" s="47" t="s">
        <v>53</v>
      </c>
    </row>
    <row r="170" spans="11:12" x14ac:dyDescent="0.25">
      <c r="K170" s="74" t="s">
        <v>53</v>
      </c>
      <c r="L170" s="47" t="s">
        <v>53</v>
      </c>
    </row>
    <row r="171" spans="11:12" x14ac:dyDescent="0.25">
      <c r="K171" s="74" t="s">
        <v>53</v>
      </c>
      <c r="L171" s="47" t="s">
        <v>53</v>
      </c>
    </row>
    <row r="172" spans="11:12" x14ac:dyDescent="0.25">
      <c r="K172" s="74" t="s">
        <v>53</v>
      </c>
      <c r="L172" s="47" t="s">
        <v>53</v>
      </c>
    </row>
    <row r="173" spans="11:12" x14ac:dyDescent="0.25">
      <c r="K173" s="74" t="s">
        <v>53</v>
      </c>
      <c r="L173" s="47" t="s">
        <v>53</v>
      </c>
    </row>
    <row r="174" spans="11:12" x14ac:dyDescent="0.25">
      <c r="K174" s="74" t="s">
        <v>53</v>
      </c>
      <c r="L174" s="47" t="s">
        <v>53</v>
      </c>
    </row>
    <row r="175" spans="11:12" x14ac:dyDescent="0.25">
      <c r="K175" s="74" t="s">
        <v>53</v>
      </c>
      <c r="L175" s="47" t="s">
        <v>53</v>
      </c>
    </row>
    <row r="176" spans="11:12" x14ac:dyDescent="0.25">
      <c r="K176" s="74" t="s">
        <v>53</v>
      </c>
      <c r="L176" s="47" t="s">
        <v>53</v>
      </c>
    </row>
    <row r="177" spans="11:12" x14ac:dyDescent="0.25">
      <c r="K177" s="74" t="s">
        <v>53</v>
      </c>
      <c r="L177" s="47" t="s">
        <v>53</v>
      </c>
    </row>
    <row r="178" spans="11:12" x14ac:dyDescent="0.25">
      <c r="K178" s="74" t="s">
        <v>53</v>
      </c>
      <c r="L178" s="47" t="s">
        <v>53</v>
      </c>
    </row>
    <row r="179" spans="11:12" x14ac:dyDescent="0.25">
      <c r="K179" s="74" t="s">
        <v>53</v>
      </c>
      <c r="L179" s="47" t="s">
        <v>53</v>
      </c>
    </row>
    <row r="180" spans="11:12" x14ac:dyDescent="0.25">
      <c r="K180" s="74" t="s">
        <v>53</v>
      </c>
      <c r="L180" s="47" t="s">
        <v>53</v>
      </c>
    </row>
    <row r="181" spans="11:12" x14ac:dyDescent="0.25">
      <c r="K181" s="74" t="s">
        <v>53</v>
      </c>
      <c r="L181" s="47" t="s">
        <v>53</v>
      </c>
    </row>
    <row r="182" spans="11:12" x14ac:dyDescent="0.25">
      <c r="K182" s="74" t="s">
        <v>53</v>
      </c>
      <c r="L182" s="47" t="s">
        <v>53</v>
      </c>
    </row>
    <row r="183" spans="11:12" x14ac:dyDescent="0.25">
      <c r="K183" s="74" t="s">
        <v>53</v>
      </c>
      <c r="L183" s="47" t="s">
        <v>53</v>
      </c>
    </row>
    <row r="184" spans="11:12" x14ac:dyDescent="0.25">
      <c r="K184" s="74" t="s">
        <v>53</v>
      </c>
      <c r="L184" s="47" t="s">
        <v>53</v>
      </c>
    </row>
    <row r="185" spans="11:12" x14ac:dyDescent="0.25">
      <c r="K185" s="74" t="s">
        <v>53</v>
      </c>
      <c r="L185" s="47" t="s">
        <v>53</v>
      </c>
    </row>
    <row r="186" spans="11:12" x14ac:dyDescent="0.25">
      <c r="K186" s="74" t="s">
        <v>53</v>
      </c>
      <c r="L186" s="47" t="s">
        <v>53</v>
      </c>
    </row>
    <row r="187" spans="11:12" x14ac:dyDescent="0.25">
      <c r="K187" s="74" t="s">
        <v>53</v>
      </c>
      <c r="L187" s="47" t="s">
        <v>53</v>
      </c>
    </row>
    <row r="188" spans="11:12" x14ac:dyDescent="0.25">
      <c r="K188" s="74" t="s">
        <v>53</v>
      </c>
      <c r="L188" s="47" t="s">
        <v>53</v>
      </c>
    </row>
    <row r="189" spans="11:12" x14ac:dyDescent="0.25">
      <c r="K189" s="74" t="s">
        <v>53</v>
      </c>
      <c r="L189" s="47" t="s">
        <v>53</v>
      </c>
    </row>
    <row r="190" spans="11:12" x14ac:dyDescent="0.25">
      <c r="K190" s="74" t="s">
        <v>53</v>
      </c>
      <c r="L190" s="47" t="s">
        <v>53</v>
      </c>
    </row>
    <row r="191" spans="11:12" x14ac:dyDescent="0.25">
      <c r="K191" s="74" t="s">
        <v>53</v>
      </c>
      <c r="L191" s="47" t="s">
        <v>53</v>
      </c>
    </row>
    <row r="192" spans="11:12" x14ac:dyDescent="0.25">
      <c r="K192" s="74" t="s">
        <v>53</v>
      </c>
      <c r="L192" s="47" t="s">
        <v>53</v>
      </c>
    </row>
    <row r="193" spans="11:12" x14ac:dyDescent="0.25">
      <c r="K193" s="74" t="s">
        <v>53</v>
      </c>
      <c r="L193" s="47" t="s">
        <v>53</v>
      </c>
    </row>
    <row r="194" spans="11:12" x14ac:dyDescent="0.25">
      <c r="K194" s="74" t="s">
        <v>53</v>
      </c>
      <c r="L194" s="47" t="s">
        <v>53</v>
      </c>
    </row>
    <row r="195" spans="11:12" x14ac:dyDescent="0.25">
      <c r="K195" s="74" t="s">
        <v>53</v>
      </c>
      <c r="L195" s="47" t="s">
        <v>53</v>
      </c>
    </row>
    <row r="196" spans="11:12" x14ac:dyDescent="0.25">
      <c r="K196" s="74" t="s">
        <v>53</v>
      </c>
      <c r="L196" s="47" t="s">
        <v>53</v>
      </c>
    </row>
    <row r="197" spans="11:12" x14ac:dyDescent="0.25">
      <c r="K197" s="74" t="s">
        <v>53</v>
      </c>
      <c r="L197" s="47" t="s">
        <v>53</v>
      </c>
    </row>
    <row r="198" spans="11:12" x14ac:dyDescent="0.25">
      <c r="K198" s="74" t="s">
        <v>53</v>
      </c>
      <c r="L198" s="47" t="s">
        <v>53</v>
      </c>
    </row>
    <row r="199" spans="11:12" x14ac:dyDescent="0.25">
      <c r="K199" s="74" t="s">
        <v>53</v>
      </c>
      <c r="L199" s="47" t="s">
        <v>53</v>
      </c>
    </row>
    <row r="200" spans="11:12" x14ac:dyDescent="0.25">
      <c r="K200" s="74" t="s">
        <v>53</v>
      </c>
      <c r="L200" s="47" t="s">
        <v>53</v>
      </c>
    </row>
    <row r="201" spans="11:12" x14ac:dyDescent="0.25">
      <c r="K201" s="74" t="s">
        <v>53</v>
      </c>
      <c r="L201" s="47" t="s">
        <v>53</v>
      </c>
    </row>
    <row r="202" spans="11:12" x14ac:dyDescent="0.25">
      <c r="K202" s="74" t="s">
        <v>53</v>
      </c>
      <c r="L202" s="47" t="s">
        <v>53</v>
      </c>
    </row>
    <row r="203" spans="11:12" x14ac:dyDescent="0.25">
      <c r="K203" s="74" t="s">
        <v>53</v>
      </c>
      <c r="L203" s="47" t="s">
        <v>53</v>
      </c>
    </row>
    <row r="204" spans="11:12" x14ac:dyDescent="0.25">
      <c r="K204" s="74" t="s">
        <v>53</v>
      </c>
      <c r="L204" s="47" t="s">
        <v>53</v>
      </c>
    </row>
    <row r="205" spans="11:12" x14ac:dyDescent="0.25">
      <c r="K205" s="74" t="s">
        <v>53</v>
      </c>
      <c r="L205" s="47" t="s">
        <v>53</v>
      </c>
    </row>
    <row r="206" spans="11:12" x14ac:dyDescent="0.25">
      <c r="K206" s="74" t="s">
        <v>53</v>
      </c>
      <c r="L206" s="47" t="s">
        <v>53</v>
      </c>
    </row>
    <row r="207" spans="11:12" x14ac:dyDescent="0.25">
      <c r="K207" s="74" t="s">
        <v>53</v>
      </c>
      <c r="L207" s="47" t="s">
        <v>53</v>
      </c>
    </row>
    <row r="208" spans="11:12" x14ac:dyDescent="0.25">
      <c r="K208" s="74" t="s">
        <v>53</v>
      </c>
      <c r="L208" s="47" t="s">
        <v>53</v>
      </c>
    </row>
    <row r="209" spans="11:12" x14ac:dyDescent="0.25">
      <c r="K209" s="74" t="s">
        <v>53</v>
      </c>
      <c r="L209" s="47" t="s">
        <v>53</v>
      </c>
    </row>
    <row r="210" spans="11:12" x14ac:dyDescent="0.25">
      <c r="K210" s="74" t="s">
        <v>53</v>
      </c>
      <c r="L210" s="47" t="s">
        <v>53</v>
      </c>
    </row>
    <row r="211" spans="11:12" x14ac:dyDescent="0.25">
      <c r="K211" s="74" t="s">
        <v>53</v>
      </c>
      <c r="L211" s="47" t="s">
        <v>53</v>
      </c>
    </row>
    <row r="212" spans="11:12" x14ac:dyDescent="0.25">
      <c r="K212" s="74" t="s">
        <v>53</v>
      </c>
      <c r="L212" s="47" t="s">
        <v>53</v>
      </c>
    </row>
    <row r="213" spans="11:12" x14ac:dyDescent="0.25">
      <c r="K213" s="74" t="s">
        <v>53</v>
      </c>
      <c r="L213" s="47" t="s">
        <v>53</v>
      </c>
    </row>
    <row r="214" spans="11:12" x14ac:dyDescent="0.25">
      <c r="K214" s="74" t="s">
        <v>53</v>
      </c>
      <c r="L214" s="47" t="s">
        <v>53</v>
      </c>
    </row>
    <row r="215" spans="11:12" x14ac:dyDescent="0.25">
      <c r="K215" s="74" t="s">
        <v>53</v>
      </c>
      <c r="L215" s="47" t="s">
        <v>53</v>
      </c>
    </row>
    <row r="216" spans="11:12" x14ac:dyDescent="0.25">
      <c r="K216" s="74" t="s">
        <v>53</v>
      </c>
      <c r="L216" s="47" t="s">
        <v>53</v>
      </c>
    </row>
    <row r="217" spans="11:12" x14ac:dyDescent="0.25">
      <c r="K217" s="74" t="s">
        <v>53</v>
      </c>
      <c r="L217" s="47" t="s">
        <v>53</v>
      </c>
    </row>
    <row r="218" spans="11:12" x14ac:dyDescent="0.25">
      <c r="K218" s="74" t="s">
        <v>53</v>
      </c>
      <c r="L218" s="47" t="s">
        <v>53</v>
      </c>
    </row>
    <row r="219" spans="11:12" x14ac:dyDescent="0.25">
      <c r="K219" s="74" t="s">
        <v>53</v>
      </c>
      <c r="L219" s="47" t="s">
        <v>53</v>
      </c>
    </row>
    <row r="220" spans="11:12" x14ac:dyDescent="0.25">
      <c r="K220" s="74" t="s">
        <v>53</v>
      </c>
      <c r="L220" s="47" t="s">
        <v>53</v>
      </c>
    </row>
    <row r="221" spans="11:12" x14ac:dyDescent="0.25">
      <c r="K221" s="74" t="s">
        <v>53</v>
      </c>
      <c r="L221" s="47" t="s">
        <v>53</v>
      </c>
    </row>
    <row r="222" spans="11:12" x14ac:dyDescent="0.25">
      <c r="K222" s="74" t="s">
        <v>53</v>
      </c>
      <c r="L222" s="47" t="s">
        <v>53</v>
      </c>
    </row>
    <row r="223" spans="11:12" x14ac:dyDescent="0.25">
      <c r="K223" s="74" t="s">
        <v>53</v>
      </c>
      <c r="L223" s="47" t="s">
        <v>53</v>
      </c>
    </row>
    <row r="224" spans="11:12" x14ac:dyDescent="0.25">
      <c r="K224" s="74" t="s">
        <v>53</v>
      </c>
      <c r="L224" s="47" t="s">
        <v>53</v>
      </c>
    </row>
    <row r="225" spans="11:12" x14ac:dyDescent="0.25">
      <c r="K225" s="74" t="s">
        <v>53</v>
      </c>
      <c r="L225" s="47" t="s">
        <v>53</v>
      </c>
    </row>
    <row r="226" spans="11:12" x14ac:dyDescent="0.25">
      <c r="K226" s="74" t="s">
        <v>53</v>
      </c>
      <c r="L226" s="47" t="s">
        <v>53</v>
      </c>
    </row>
    <row r="227" spans="11:12" x14ac:dyDescent="0.25">
      <c r="K227" s="74" t="s">
        <v>53</v>
      </c>
      <c r="L227" s="47" t="s">
        <v>53</v>
      </c>
    </row>
    <row r="228" spans="11:12" x14ac:dyDescent="0.25">
      <c r="K228" s="74" t="s">
        <v>53</v>
      </c>
      <c r="L228" s="47" t="s">
        <v>53</v>
      </c>
    </row>
    <row r="229" spans="11:12" x14ac:dyDescent="0.25">
      <c r="K229" s="74" t="s">
        <v>53</v>
      </c>
      <c r="L229" s="47" t="s">
        <v>53</v>
      </c>
    </row>
    <row r="230" spans="11:12" x14ac:dyDescent="0.25">
      <c r="K230" s="74" t="s">
        <v>53</v>
      </c>
      <c r="L230" s="47" t="s">
        <v>53</v>
      </c>
    </row>
    <row r="231" spans="11:12" x14ac:dyDescent="0.25">
      <c r="K231" s="74" t="s">
        <v>53</v>
      </c>
      <c r="L231" s="47" t="s">
        <v>53</v>
      </c>
    </row>
    <row r="232" spans="11:12" x14ac:dyDescent="0.25">
      <c r="K232" s="74" t="s">
        <v>53</v>
      </c>
      <c r="L232" s="47" t="s">
        <v>53</v>
      </c>
    </row>
    <row r="233" spans="11:12" x14ac:dyDescent="0.25">
      <c r="K233" s="74" t="s">
        <v>53</v>
      </c>
      <c r="L233" s="47" t="s">
        <v>53</v>
      </c>
    </row>
    <row r="234" spans="11:12" x14ac:dyDescent="0.25">
      <c r="K234" s="74" t="s">
        <v>53</v>
      </c>
      <c r="L234" s="47" t="s">
        <v>53</v>
      </c>
    </row>
    <row r="235" spans="11:12" x14ac:dyDescent="0.25">
      <c r="K235" s="74" t="s">
        <v>53</v>
      </c>
      <c r="L235" s="47" t="s">
        <v>53</v>
      </c>
    </row>
    <row r="236" spans="11:12" x14ac:dyDescent="0.25">
      <c r="K236" s="74" t="s">
        <v>53</v>
      </c>
      <c r="L236" s="47" t="s">
        <v>53</v>
      </c>
    </row>
    <row r="237" spans="11:12" x14ac:dyDescent="0.25">
      <c r="K237" s="74" t="s">
        <v>53</v>
      </c>
      <c r="L237" s="47" t="s">
        <v>53</v>
      </c>
    </row>
    <row r="238" spans="11:12" x14ac:dyDescent="0.25">
      <c r="K238" s="74" t="s">
        <v>53</v>
      </c>
      <c r="L238" s="47" t="s">
        <v>53</v>
      </c>
    </row>
    <row r="239" spans="11:12" x14ac:dyDescent="0.25">
      <c r="K239" s="74" t="s">
        <v>53</v>
      </c>
      <c r="L239" s="47" t="s">
        <v>53</v>
      </c>
    </row>
    <row r="240" spans="11:12" x14ac:dyDescent="0.25">
      <c r="K240" s="74" t="s">
        <v>53</v>
      </c>
      <c r="L240" s="47" t="s">
        <v>53</v>
      </c>
    </row>
    <row r="241" spans="11:12" x14ac:dyDescent="0.25">
      <c r="K241" s="74" t="s">
        <v>53</v>
      </c>
      <c r="L241" s="47" t="s">
        <v>53</v>
      </c>
    </row>
    <row r="242" spans="11:12" x14ac:dyDescent="0.25">
      <c r="K242" s="74" t="s">
        <v>53</v>
      </c>
      <c r="L242" s="47" t="s">
        <v>53</v>
      </c>
    </row>
    <row r="243" spans="11:12" x14ac:dyDescent="0.25">
      <c r="K243" s="74" t="s">
        <v>53</v>
      </c>
      <c r="L243" s="47" t="s">
        <v>53</v>
      </c>
    </row>
    <row r="244" spans="11:12" x14ac:dyDescent="0.25">
      <c r="K244" s="74" t="s">
        <v>53</v>
      </c>
      <c r="L244" s="47" t="s">
        <v>53</v>
      </c>
    </row>
    <row r="245" spans="11:12" x14ac:dyDescent="0.25">
      <c r="K245" s="74" t="s">
        <v>53</v>
      </c>
      <c r="L245" s="47" t="s">
        <v>53</v>
      </c>
    </row>
    <row r="246" spans="11:12" x14ac:dyDescent="0.25">
      <c r="K246" s="74" t="s">
        <v>53</v>
      </c>
      <c r="L246" s="47" t="s">
        <v>53</v>
      </c>
    </row>
    <row r="247" spans="11:12" x14ac:dyDescent="0.25">
      <c r="K247" s="74" t="s">
        <v>53</v>
      </c>
      <c r="L247" s="47" t="s">
        <v>53</v>
      </c>
    </row>
    <row r="248" spans="11:12" x14ac:dyDescent="0.25">
      <c r="K248" s="74" t="s">
        <v>53</v>
      </c>
      <c r="L248" s="47" t="s">
        <v>53</v>
      </c>
    </row>
    <row r="249" spans="11:12" x14ac:dyDescent="0.25">
      <c r="K249" s="74" t="s">
        <v>53</v>
      </c>
      <c r="L249" s="47" t="s">
        <v>53</v>
      </c>
    </row>
    <row r="250" spans="11:12" x14ac:dyDescent="0.25">
      <c r="K250" s="74" t="s">
        <v>53</v>
      </c>
      <c r="L250" s="47" t="s">
        <v>53</v>
      </c>
    </row>
    <row r="251" spans="11:12" x14ac:dyDescent="0.25">
      <c r="K251" s="74" t="s">
        <v>53</v>
      </c>
      <c r="L251" s="47" t="s">
        <v>53</v>
      </c>
    </row>
    <row r="252" spans="11:12" x14ac:dyDescent="0.25">
      <c r="K252" s="74" t="s">
        <v>53</v>
      </c>
      <c r="L252" s="47" t="s">
        <v>53</v>
      </c>
    </row>
    <row r="253" spans="11:12" x14ac:dyDescent="0.25">
      <c r="K253" s="74" t="s">
        <v>53</v>
      </c>
      <c r="L253" s="47" t="s">
        <v>53</v>
      </c>
    </row>
    <row r="254" spans="11:12" x14ac:dyDescent="0.25">
      <c r="K254" s="74" t="s">
        <v>53</v>
      </c>
      <c r="L254" s="47" t="s">
        <v>53</v>
      </c>
    </row>
    <row r="255" spans="11:12" x14ac:dyDescent="0.25">
      <c r="K255" s="74" t="s">
        <v>53</v>
      </c>
      <c r="L255" s="47" t="s">
        <v>53</v>
      </c>
    </row>
    <row r="256" spans="11:12" x14ac:dyDescent="0.25">
      <c r="K256" s="74" t="s">
        <v>53</v>
      </c>
      <c r="L256" s="47" t="s">
        <v>53</v>
      </c>
    </row>
    <row r="257" spans="11:12" x14ac:dyDescent="0.25">
      <c r="K257" s="74" t="s">
        <v>54</v>
      </c>
      <c r="L257" s="74"/>
    </row>
    <row r="258" spans="11:12" x14ac:dyDescent="0.25">
      <c r="K258" s="74">
        <v>43904</v>
      </c>
      <c r="L258" s="47">
        <v>100</v>
      </c>
    </row>
    <row r="259" spans="11:12" x14ac:dyDescent="0.25">
      <c r="K259" s="74">
        <v>43911</v>
      </c>
      <c r="L259" s="47">
        <v>91.533299999999997</v>
      </c>
    </row>
    <row r="260" spans="11:12" x14ac:dyDescent="0.25">
      <c r="K260" s="74">
        <v>43918</v>
      </c>
      <c r="L260" s="47">
        <v>76.369600000000005</v>
      </c>
    </row>
    <row r="261" spans="11:12" x14ac:dyDescent="0.25">
      <c r="K261" s="74">
        <v>43925</v>
      </c>
      <c r="L261" s="47">
        <v>73.399500000000003</v>
      </c>
    </row>
    <row r="262" spans="11:12" x14ac:dyDescent="0.25">
      <c r="K262" s="74">
        <v>43932</v>
      </c>
      <c r="L262" s="47">
        <v>72.026799999999994</v>
      </c>
    </row>
    <row r="263" spans="11:12" x14ac:dyDescent="0.25">
      <c r="K263" s="74">
        <v>43939</v>
      </c>
      <c r="L263" s="47">
        <v>74.189599999999999</v>
      </c>
    </row>
    <row r="264" spans="11:12" x14ac:dyDescent="0.25">
      <c r="K264" s="74">
        <v>43946</v>
      </c>
      <c r="L264" s="47">
        <v>85.673000000000002</v>
      </c>
    </row>
    <row r="265" spans="11:12" x14ac:dyDescent="0.25">
      <c r="K265" s="74">
        <v>43953</v>
      </c>
      <c r="L265" s="47">
        <v>82.229600000000005</v>
      </c>
    </row>
    <row r="266" spans="11:12" x14ac:dyDescent="0.25">
      <c r="K266" s="74">
        <v>43960</v>
      </c>
      <c r="L266" s="47">
        <v>80.058099999999996</v>
      </c>
    </row>
    <row r="267" spans="11:12" x14ac:dyDescent="0.25">
      <c r="K267" s="74">
        <v>43967</v>
      </c>
      <c r="L267" s="47">
        <v>75.879300000000001</v>
      </c>
    </row>
    <row r="268" spans="11:12" x14ac:dyDescent="0.25">
      <c r="K268" s="74">
        <v>43974</v>
      </c>
      <c r="L268" s="47">
        <v>76.238699999999994</v>
      </c>
    </row>
    <row r="269" spans="11:12" x14ac:dyDescent="0.25">
      <c r="K269" s="74">
        <v>43981</v>
      </c>
      <c r="L269" s="47">
        <v>77.021500000000003</v>
      </c>
    </row>
    <row r="270" spans="11:12" x14ac:dyDescent="0.25">
      <c r="K270" s="74">
        <v>43988</v>
      </c>
      <c r="L270" s="47">
        <v>82.295699999999997</v>
      </c>
    </row>
    <row r="271" spans="11:12" x14ac:dyDescent="0.25">
      <c r="K271" s="74">
        <v>43995</v>
      </c>
      <c r="L271" s="47">
        <v>84.775000000000006</v>
      </c>
    </row>
    <row r="272" spans="11:12" x14ac:dyDescent="0.25">
      <c r="K272" s="74">
        <v>44002</v>
      </c>
      <c r="L272" s="47">
        <v>84.777100000000004</v>
      </c>
    </row>
    <row r="273" spans="11:12" x14ac:dyDescent="0.25">
      <c r="K273" s="74">
        <v>44009</v>
      </c>
      <c r="L273" s="47">
        <v>84.776499999999999</v>
      </c>
    </row>
    <row r="274" spans="11:12" x14ac:dyDescent="0.25">
      <c r="K274" s="74">
        <v>44016</v>
      </c>
      <c r="L274" s="47">
        <v>94.315399999999997</v>
      </c>
    </row>
    <row r="275" spans="11:12" x14ac:dyDescent="0.25">
      <c r="K275" s="74">
        <v>44023</v>
      </c>
      <c r="L275" s="47">
        <v>91.079700000000003</v>
      </c>
    </row>
    <row r="276" spans="11:12" x14ac:dyDescent="0.25">
      <c r="K276" s="74">
        <v>44030</v>
      </c>
      <c r="L276" s="47">
        <v>91.043599999999998</v>
      </c>
    </row>
    <row r="277" spans="11:12" x14ac:dyDescent="0.25">
      <c r="K277" s="74">
        <v>44037</v>
      </c>
      <c r="L277" s="47">
        <v>89.630700000000004</v>
      </c>
    </row>
    <row r="278" spans="11:12" x14ac:dyDescent="0.25">
      <c r="K278" s="74">
        <v>44044</v>
      </c>
      <c r="L278" s="47">
        <v>91.075500000000005</v>
      </c>
    </row>
    <row r="279" spans="11:12" x14ac:dyDescent="0.25">
      <c r="K279" s="74">
        <v>44051</v>
      </c>
      <c r="L279" s="47">
        <v>88.993899999999996</v>
      </c>
    </row>
    <row r="280" spans="11:12" x14ac:dyDescent="0.25">
      <c r="K280" s="74">
        <v>44058</v>
      </c>
      <c r="L280" s="47">
        <v>90.146699999999996</v>
      </c>
    </row>
    <row r="281" spans="11:12" x14ac:dyDescent="0.25">
      <c r="K281" s="74">
        <v>44065</v>
      </c>
      <c r="L281" s="47">
        <v>90.716700000000003</v>
      </c>
    </row>
    <row r="282" spans="11:12" x14ac:dyDescent="0.25">
      <c r="K282" s="74">
        <v>44072</v>
      </c>
      <c r="L282" s="47">
        <v>89.668199999999999</v>
      </c>
    </row>
    <row r="283" spans="11:12" x14ac:dyDescent="0.25">
      <c r="K283" s="74">
        <v>44079</v>
      </c>
      <c r="L283" s="47">
        <v>89.851299999999995</v>
      </c>
    </row>
    <row r="284" spans="11:12" x14ac:dyDescent="0.25">
      <c r="K284" s="74">
        <v>44086</v>
      </c>
      <c r="L284" s="47">
        <v>92.0505</v>
      </c>
    </row>
    <row r="285" spans="11:12" x14ac:dyDescent="0.25">
      <c r="K285" s="74">
        <v>44093</v>
      </c>
      <c r="L285" s="47">
        <v>93.142099999999999</v>
      </c>
    </row>
    <row r="286" spans="11:12" x14ac:dyDescent="0.25">
      <c r="K286" s="74">
        <v>44100</v>
      </c>
      <c r="L286" s="47">
        <v>92.7</v>
      </c>
    </row>
    <row r="287" spans="11:12" x14ac:dyDescent="0.25">
      <c r="K287" s="74">
        <v>44107</v>
      </c>
      <c r="L287" s="47">
        <v>89.925299999999993</v>
      </c>
    </row>
    <row r="288" spans="11:12" x14ac:dyDescent="0.25">
      <c r="K288" s="74">
        <v>44114</v>
      </c>
      <c r="L288" s="47">
        <v>89.601600000000005</v>
      </c>
    </row>
    <row r="289" spans="11:12" x14ac:dyDescent="0.25">
      <c r="K289" s="74">
        <v>44121</v>
      </c>
      <c r="L289" s="47">
        <v>87.258499999999998</v>
      </c>
    </row>
    <row r="290" spans="11:12" x14ac:dyDescent="0.25">
      <c r="K290" s="74">
        <v>44128</v>
      </c>
      <c r="L290" s="47">
        <v>88.068200000000004</v>
      </c>
    </row>
    <row r="291" spans="11:12" x14ac:dyDescent="0.25">
      <c r="K291" s="74">
        <v>44135</v>
      </c>
      <c r="L291" s="47">
        <v>89.021600000000007</v>
      </c>
    </row>
    <row r="292" spans="11:12" x14ac:dyDescent="0.25">
      <c r="K292" s="74">
        <v>44142</v>
      </c>
      <c r="L292" s="47">
        <v>90.874300000000005</v>
      </c>
    </row>
    <row r="293" spans="11:12" x14ac:dyDescent="0.25">
      <c r="K293" s="74">
        <v>44149</v>
      </c>
      <c r="L293" s="47">
        <v>91.384600000000006</v>
      </c>
    </row>
    <row r="294" spans="11:12" x14ac:dyDescent="0.25">
      <c r="K294" s="74">
        <v>44156</v>
      </c>
      <c r="L294" s="47">
        <v>90.936300000000003</v>
      </c>
    </row>
    <row r="295" spans="11:12" x14ac:dyDescent="0.25">
      <c r="K295" s="74">
        <v>44163</v>
      </c>
      <c r="L295" s="47">
        <v>92.464299999999994</v>
      </c>
    </row>
    <row r="296" spans="11:12" x14ac:dyDescent="0.25">
      <c r="K296" s="74">
        <v>44170</v>
      </c>
      <c r="L296" s="47">
        <v>95.022000000000006</v>
      </c>
    </row>
    <row r="297" spans="11:12" x14ac:dyDescent="0.25">
      <c r="K297" s="74">
        <v>44177</v>
      </c>
      <c r="L297" s="47">
        <v>96.772000000000006</v>
      </c>
    </row>
    <row r="298" spans="11:12" x14ac:dyDescent="0.25">
      <c r="K298" s="74">
        <v>44184</v>
      </c>
      <c r="L298" s="47">
        <v>98.222700000000003</v>
      </c>
    </row>
    <row r="299" spans="11:12" x14ac:dyDescent="0.25">
      <c r="K299" s="74">
        <v>44191</v>
      </c>
      <c r="L299" s="47">
        <v>95.485600000000005</v>
      </c>
    </row>
    <row r="300" spans="11:12" x14ac:dyDescent="0.25">
      <c r="K300" s="74">
        <v>44198</v>
      </c>
      <c r="L300" s="47">
        <v>95.997799999999998</v>
      </c>
    </row>
    <row r="301" spans="11:12" x14ac:dyDescent="0.25">
      <c r="K301" s="74">
        <v>44205</v>
      </c>
      <c r="L301" s="47">
        <v>91.158299999999997</v>
      </c>
    </row>
    <row r="302" spans="11:12" x14ac:dyDescent="0.25">
      <c r="K302" s="74">
        <v>44212</v>
      </c>
      <c r="L302" s="47">
        <v>90.341499999999996</v>
      </c>
    </row>
    <row r="303" spans="11:12" x14ac:dyDescent="0.25">
      <c r="K303" s="74">
        <v>44219</v>
      </c>
      <c r="L303" s="47">
        <v>90.909899999999993</v>
      </c>
    </row>
    <row r="304" spans="11:12" x14ac:dyDescent="0.25">
      <c r="K304" s="74">
        <v>44226</v>
      </c>
      <c r="L304" s="47">
        <v>92.309600000000003</v>
      </c>
    </row>
    <row r="305" spans="11:12" x14ac:dyDescent="0.25">
      <c r="K305" s="74">
        <v>44233</v>
      </c>
      <c r="L305" s="47">
        <v>90.371499999999997</v>
      </c>
    </row>
    <row r="306" spans="11:12" x14ac:dyDescent="0.25">
      <c r="K306" s="74">
        <v>44240</v>
      </c>
      <c r="L306" s="47">
        <v>90.215400000000002</v>
      </c>
    </row>
    <row r="307" spans="11:12" x14ac:dyDescent="0.25">
      <c r="K307" s="74">
        <v>44247</v>
      </c>
      <c r="L307" s="47">
        <v>88.072199999999995</v>
      </c>
    </row>
    <row r="308" spans="11:12" x14ac:dyDescent="0.25">
      <c r="K308" s="74">
        <v>44254</v>
      </c>
      <c r="L308" s="47">
        <v>89.831900000000005</v>
      </c>
    </row>
    <row r="309" spans="11:12" x14ac:dyDescent="0.25">
      <c r="K309" s="74" t="s">
        <v>53</v>
      </c>
      <c r="L309" s="47" t="s">
        <v>53</v>
      </c>
    </row>
    <row r="310" spans="11:12" x14ac:dyDescent="0.25">
      <c r="K310" s="74" t="s">
        <v>53</v>
      </c>
      <c r="L310" s="47" t="s">
        <v>53</v>
      </c>
    </row>
    <row r="311" spans="11:12" x14ac:dyDescent="0.25">
      <c r="K311" s="74" t="s">
        <v>53</v>
      </c>
      <c r="L311" s="47" t="s">
        <v>53</v>
      </c>
    </row>
    <row r="312" spans="11:12" x14ac:dyDescent="0.25">
      <c r="K312" s="74" t="s">
        <v>53</v>
      </c>
      <c r="L312" s="47" t="s">
        <v>53</v>
      </c>
    </row>
    <row r="313" spans="11:12" x14ac:dyDescent="0.25">
      <c r="K313" s="74" t="s">
        <v>53</v>
      </c>
      <c r="L313" s="47" t="s">
        <v>53</v>
      </c>
    </row>
    <row r="314" spans="11:12" x14ac:dyDescent="0.25">
      <c r="K314" s="74" t="s">
        <v>53</v>
      </c>
      <c r="L314" s="47" t="s">
        <v>53</v>
      </c>
    </row>
    <row r="315" spans="11:12" x14ac:dyDescent="0.25">
      <c r="K315" s="74" t="s">
        <v>53</v>
      </c>
      <c r="L315" s="47" t="s">
        <v>53</v>
      </c>
    </row>
    <row r="316" spans="11:12" x14ac:dyDescent="0.25">
      <c r="K316" s="74" t="s">
        <v>53</v>
      </c>
      <c r="L316" s="47" t="s">
        <v>53</v>
      </c>
    </row>
    <row r="317" spans="11:12" x14ac:dyDescent="0.25">
      <c r="K317" s="74" t="s">
        <v>53</v>
      </c>
      <c r="L317" s="47" t="s">
        <v>53</v>
      </c>
    </row>
    <row r="318" spans="11:12" x14ac:dyDescent="0.25">
      <c r="K318" s="74" t="s">
        <v>53</v>
      </c>
      <c r="L318" s="47" t="s">
        <v>53</v>
      </c>
    </row>
    <row r="319" spans="11:12" x14ac:dyDescent="0.25">
      <c r="K319" s="74" t="s">
        <v>53</v>
      </c>
      <c r="L319" s="47" t="s">
        <v>53</v>
      </c>
    </row>
    <row r="320" spans="11:12" x14ac:dyDescent="0.25">
      <c r="K320" s="74" t="s">
        <v>53</v>
      </c>
      <c r="L320" s="47" t="s">
        <v>53</v>
      </c>
    </row>
    <row r="321" spans="11:12" x14ac:dyDescent="0.25">
      <c r="K321" s="74" t="s">
        <v>53</v>
      </c>
      <c r="L321" s="47" t="s">
        <v>53</v>
      </c>
    </row>
    <row r="322" spans="11:12" x14ac:dyDescent="0.25">
      <c r="K322" s="74" t="s">
        <v>53</v>
      </c>
      <c r="L322" s="47" t="s">
        <v>53</v>
      </c>
    </row>
    <row r="323" spans="11:12" x14ac:dyDescent="0.25">
      <c r="K323" s="74" t="s">
        <v>53</v>
      </c>
      <c r="L323" s="47" t="s">
        <v>53</v>
      </c>
    </row>
    <row r="324" spans="11:12" x14ac:dyDescent="0.25">
      <c r="K324" s="74" t="s">
        <v>53</v>
      </c>
      <c r="L324" s="47" t="s">
        <v>53</v>
      </c>
    </row>
    <row r="325" spans="11:12" x14ac:dyDescent="0.25">
      <c r="K325" s="74" t="s">
        <v>53</v>
      </c>
      <c r="L325" s="47" t="s">
        <v>53</v>
      </c>
    </row>
    <row r="326" spans="11:12" x14ac:dyDescent="0.25">
      <c r="K326" s="74" t="s">
        <v>53</v>
      </c>
      <c r="L326" s="47" t="s">
        <v>53</v>
      </c>
    </row>
    <row r="327" spans="11:12" x14ac:dyDescent="0.25">
      <c r="K327" s="74" t="s">
        <v>53</v>
      </c>
      <c r="L327" s="47" t="s">
        <v>53</v>
      </c>
    </row>
    <row r="328" spans="11:12" x14ac:dyDescent="0.25">
      <c r="K328" s="74" t="s">
        <v>53</v>
      </c>
      <c r="L328" s="47" t="s">
        <v>53</v>
      </c>
    </row>
    <row r="329" spans="11:12" x14ac:dyDescent="0.25">
      <c r="K329" s="74" t="s">
        <v>53</v>
      </c>
      <c r="L329" s="47" t="s">
        <v>53</v>
      </c>
    </row>
    <row r="330" spans="11:12" x14ac:dyDescent="0.25">
      <c r="K330" s="74" t="s">
        <v>53</v>
      </c>
      <c r="L330" s="47" t="s">
        <v>53</v>
      </c>
    </row>
    <row r="331" spans="11:12" x14ac:dyDescent="0.25">
      <c r="K331" s="74" t="s">
        <v>53</v>
      </c>
      <c r="L331" s="47" t="s">
        <v>53</v>
      </c>
    </row>
    <row r="332" spans="11:12" x14ac:dyDescent="0.25">
      <c r="K332" s="74" t="s">
        <v>53</v>
      </c>
      <c r="L332" s="47" t="s">
        <v>53</v>
      </c>
    </row>
    <row r="333" spans="11:12" x14ac:dyDescent="0.25">
      <c r="K333" s="74" t="s">
        <v>53</v>
      </c>
      <c r="L333" s="47" t="s">
        <v>53</v>
      </c>
    </row>
    <row r="334" spans="11:12" x14ac:dyDescent="0.25">
      <c r="K334" s="74" t="s">
        <v>53</v>
      </c>
      <c r="L334" s="47" t="s">
        <v>53</v>
      </c>
    </row>
    <row r="335" spans="11:12" x14ac:dyDescent="0.25">
      <c r="K335" s="74" t="s">
        <v>53</v>
      </c>
      <c r="L335" s="47" t="s">
        <v>53</v>
      </c>
    </row>
    <row r="336" spans="11:12" x14ac:dyDescent="0.25">
      <c r="K336" s="74" t="s">
        <v>53</v>
      </c>
      <c r="L336" s="47" t="s">
        <v>53</v>
      </c>
    </row>
    <row r="337" spans="11:12" x14ac:dyDescent="0.25">
      <c r="K337" s="74" t="s">
        <v>53</v>
      </c>
      <c r="L337" s="47" t="s">
        <v>53</v>
      </c>
    </row>
    <row r="338" spans="11:12" x14ac:dyDescent="0.25">
      <c r="K338" s="74" t="s">
        <v>53</v>
      </c>
      <c r="L338" s="47" t="s">
        <v>53</v>
      </c>
    </row>
    <row r="339" spans="11:12" x14ac:dyDescent="0.25">
      <c r="K339" s="74" t="s">
        <v>53</v>
      </c>
      <c r="L339" s="47" t="s">
        <v>53</v>
      </c>
    </row>
    <row r="340" spans="11:12" x14ac:dyDescent="0.25">
      <c r="K340" s="74" t="s">
        <v>53</v>
      </c>
      <c r="L340" s="47" t="s">
        <v>53</v>
      </c>
    </row>
    <row r="341" spans="11:12" x14ac:dyDescent="0.25">
      <c r="K341" s="74" t="s">
        <v>53</v>
      </c>
      <c r="L341" s="47" t="s">
        <v>53</v>
      </c>
    </row>
    <row r="342" spans="11:12" x14ac:dyDescent="0.25">
      <c r="K342" s="74" t="s">
        <v>53</v>
      </c>
      <c r="L342" s="47" t="s">
        <v>53</v>
      </c>
    </row>
    <row r="343" spans="11:12" x14ac:dyDescent="0.25">
      <c r="K343" s="74" t="s">
        <v>53</v>
      </c>
      <c r="L343" s="47" t="s">
        <v>53</v>
      </c>
    </row>
    <row r="344" spans="11:12" x14ac:dyDescent="0.25">
      <c r="K344" s="74" t="s">
        <v>53</v>
      </c>
      <c r="L344" s="47" t="s">
        <v>53</v>
      </c>
    </row>
    <row r="345" spans="11:12" x14ac:dyDescent="0.25">
      <c r="K345" s="74" t="s">
        <v>53</v>
      </c>
      <c r="L345" s="47" t="s">
        <v>53</v>
      </c>
    </row>
    <row r="346" spans="11:12" x14ac:dyDescent="0.25">
      <c r="K346" s="74" t="s">
        <v>53</v>
      </c>
      <c r="L346" s="47" t="s">
        <v>53</v>
      </c>
    </row>
    <row r="347" spans="11:12" x14ac:dyDescent="0.25">
      <c r="K347" s="74" t="s">
        <v>53</v>
      </c>
      <c r="L347" s="47" t="s">
        <v>53</v>
      </c>
    </row>
    <row r="348" spans="11:12" x14ac:dyDescent="0.25">
      <c r="K348" s="74" t="s">
        <v>53</v>
      </c>
      <c r="L348" s="47" t="s">
        <v>53</v>
      </c>
    </row>
    <row r="349" spans="11:12" x14ac:dyDescent="0.25">
      <c r="K349" s="74" t="s">
        <v>53</v>
      </c>
      <c r="L349" s="47" t="s">
        <v>53</v>
      </c>
    </row>
    <row r="350" spans="11:12" x14ac:dyDescent="0.25">
      <c r="K350" s="74" t="s">
        <v>53</v>
      </c>
      <c r="L350" s="47" t="s">
        <v>53</v>
      </c>
    </row>
    <row r="351" spans="11:12" x14ac:dyDescent="0.25">
      <c r="K351" s="74" t="s">
        <v>53</v>
      </c>
      <c r="L351" s="47" t="s">
        <v>53</v>
      </c>
    </row>
    <row r="352" spans="11:12" x14ac:dyDescent="0.25">
      <c r="K352" s="74" t="s">
        <v>53</v>
      </c>
      <c r="L352" s="47" t="s">
        <v>53</v>
      </c>
    </row>
    <row r="353" spans="11:12" x14ac:dyDescent="0.25">
      <c r="K353" s="74" t="s">
        <v>53</v>
      </c>
      <c r="L353" s="47" t="s">
        <v>53</v>
      </c>
    </row>
    <row r="354" spans="11:12" x14ac:dyDescent="0.25">
      <c r="K354" s="74" t="s">
        <v>53</v>
      </c>
      <c r="L354" s="47" t="s">
        <v>53</v>
      </c>
    </row>
    <row r="355" spans="11:12" x14ac:dyDescent="0.25">
      <c r="K355" s="74" t="s">
        <v>53</v>
      </c>
      <c r="L355" s="47" t="s">
        <v>53</v>
      </c>
    </row>
    <row r="356" spans="11:12" x14ac:dyDescent="0.25">
      <c r="K356" s="74" t="s">
        <v>53</v>
      </c>
      <c r="L356" s="47" t="s">
        <v>53</v>
      </c>
    </row>
    <row r="357" spans="11:12" x14ac:dyDescent="0.25">
      <c r="K357" s="74" t="s">
        <v>53</v>
      </c>
      <c r="L357" s="47" t="s">
        <v>53</v>
      </c>
    </row>
    <row r="358" spans="11:12" x14ac:dyDescent="0.25">
      <c r="K358" s="74" t="s">
        <v>53</v>
      </c>
      <c r="L358" s="47" t="s">
        <v>53</v>
      </c>
    </row>
    <row r="359" spans="11:12" x14ac:dyDescent="0.25">
      <c r="K359" s="74" t="s">
        <v>53</v>
      </c>
      <c r="L359" s="47" t="s">
        <v>53</v>
      </c>
    </row>
    <row r="360" spans="11:12" x14ac:dyDescent="0.25">
      <c r="K360" s="74" t="s">
        <v>53</v>
      </c>
      <c r="L360" s="47" t="s">
        <v>53</v>
      </c>
    </row>
    <row r="361" spans="11:12" x14ac:dyDescent="0.25">
      <c r="K361" s="74" t="s">
        <v>53</v>
      </c>
      <c r="L361" s="47" t="s">
        <v>53</v>
      </c>
    </row>
    <row r="362" spans="11:12" x14ac:dyDescent="0.25">
      <c r="K362" s="74" t="s">
        <v>53</v>
      </c>
      <c r="L362" s="47" t="s">
        <v>53</v>
      </c>
    </row>
    <row r="363" spans="11:12" x14ac:dyDescent="0.25">
      <c r="K363" s="74" t="s">
        <v>53</v>
      </c>
      <c r="L363" s="47" t="s">
        <v>53</v>
      </c>
    </row>
    <row r="364" spans="11:12" x14ac:dyDescent="0.25">
      <c r="K364" s="74" t="s">
        <v>53</v>
      </c>
      <c r="L364" s="47" t="s">
        <v>53</v>
      </c>
    </row>
    <row r="365" spans="11:12" x14ac:dyDescent="0.25">
      <c r="K365" s="74" t="s">
        <v>53</v>
      </c>
      <c r="L365" s="47" t="s">
        <v>53</v>
      </c>
    </row>
    <row r="366" spans="11:12" x14ac:dyDescent="0.25">
      <c r="K366" s="74" t="s">
        <v>53</v>
      </c>
      <c r="L366" s="47" t="s">
        <v>53</v>
      </c>
    </row>
    <row r="367" spans="11:12" x14ac:dyDescent="0.25">
      <c r="K367" s="74" t="s">
        <v>53</v>
      </c>
      <c r="L367" s="47" t="s">
        <v>53</v>
      </c>
    </row>
    <row r="368" spans="11:12" x14ac:dyDescent="0.25">
      <c r="K368" s="74" t="s">
        <v>53</v>
      </c>
      <c r="L368" s="47" t="s">
        <v>53</v>
      </c>
    </row>
    <row r="369" spans="11:12" x14ac:dyDescent="0.25">
      <c r="K369" s="74" t="s">
        <v>53</v>
      </c>
      <c r="L369" s="47" t="s">
        <v>53</v>
      </c>
    </row>
    <row r="370" spans="11:12" x14ac:dyDescent="0.25">
      <c r="K370" s="74" t="s">
        <v>53</v>
      </c>
      <c r="L370" s="47" t="s">
        <v>53</v>
      </c>
    </row>
    <row r="371" spans="11:12" x14ac:dyDescent="0.25">
      <c r="K371" s="74" t="s">
        <v>53</v>
      </c>
      <c r="L371" s="47" t="s">
        <v>53</v>
      </c>
    </row>
    <row r="372" spans="11:12" x14ac:dyDescent="0.25">
      <c r="K372" s="74" t="s">
        <v>53</v>
      </c>
      <c r="L372" s="47" t="s">
        <v>53</v>
      </c>
    </row>
    <row r="373" spans="11:12" x14ac:dyDescent="0.25">
      <c r="K373" s="74" t="s">
        <v>53</v>
      </c>
      <c r="L373" s="47" t="s">
        <v>53</v>
      </c>
    </row>
    <row r="374" spans="11:12" x14ac:dyDescent="0.25">
      <c r="K374" s="74" t="s">
        <v>53</v>
      </c>
      <c r="L374" s="47" t="s">
        <v>53</v>
      </c>
    </row>
    <row r="375" spans="11:12" x14ac:dyDescent="0.25">
      <c r="K375" s="74" t="s">
        <v>53</v>
      </c>
      <c r="L375" s="47" t="s">
        <v>53</v>
      </c>
    </row>
    <row r="376" spans="11:12" x14ac:dyDescent="0.25">
      <c r="K376" s="74" t="s">
        <v>53</v>
      </c>
      <c r="L376" s="47" t="s">
        <v>53</v>
      </c>
    </row>
    <row r="377" spans="11:12" x14ac:dyDescent="0.25">
      <c r="K377" s="74" t="s">
        <v>53</v>
      </c>
      <c r="L377" s="47" t="s">
        <v>53</v>
      </c>
    </row>
    <row r="378" spans="11:12" x14ac:dyDescent="0.25">
      <c r="K378" s="74" t="s">
        <v>53</v>
      </c>
      <c r="L378" s="47" t="s">
        <v>53</v>
      </c>
    </row>
    <row r="379" spans="11:12" x14ac:dyDescent="0.25">
      <c r="K379" s="74" t="s">
        <v>53</v>
      </c>
      <c r="L379" s="47" t="s">
        <v>53</v>
      </c>
    </row>
    <row r="380" spans="11:12" x14ac:dyDescent="0.25">
      <c r="K380" s="74" t="s">
        <v>53</v>
      </c>
      <c r="L380" s="47" t="s">
        <v>53</v>
      </c>
    </row>
    <row r="381" spans="11:12" x14ac:dyDescent="0.25">
      <c r="K381" s="74" t="s">
        <v>53</v>
      </c>
      <c r="L381" s="47" t="s">
        <v>53</v>
      </c>
    </row>
    <row r="382" spans="11:12" x14ac:dyDescent="0.25">
      <c r="K382" s="74" t="s">
        <v>53</v>
      </c>
      <c r="L382" s="47" t="s">
        <v>53</v>
      </c>
    </row>
    <row r="383" spans="11:12" x14ac:dyDescent="0.25">
      <c r="K383" s="74" t="s">
        <v>53</v>
      </c>
      <c r="L383" s="47" t="s">
        <v>53</v>
      </c>
    </row>
    <row r="384" spans="11:12" x14ac:dyDescent="0.25">
      <c r="K384" s="74" t="s">
        <v>53</v>
      </c>
      <c r="L384" s="47" t="s">
        <v>53</v>
      </c>
    </row>
    <row r="385" spans="11:12" x14ac:dyDescent="0.25">
      <c r="K385" s="74" t="s">
        <v>53</v>
      </c>
      <c r="L385" s="47" t="s">
        <v>53</v>
      </c>
    </row>
    <row r="386" spans="11:12" x14ac:dyDescent="0.25">
      <c r="K386" s="74" t="s">
        <v>53</v>
      </c>
      <c r="L386" s="47" t="s">
        <v>53</v>
      </c>
    </row>
    <row r="387" spans="11:12" x14ac:dyDescent="0.25">
      <c r="K387" s="74" t="s">
        <v>53</v>
      </c>
      <c r="L387" s="47" t="s">
        <v>53</v>
      </c>
    </row>
    <row r="388" spans="11:12" x14ac:dyDescent="0.25">
      <c r="K388" s="74" t="s">
        <v>53</v>
      </c>
      <c r="L388" s="47" t="s">
        <v>53</v>
      </c>
    </row>
    <row r="389" spans="11:12" x14ac:dyDescent="0.25">
      <c r="K389" s="74" t="s">
        <v>53</v>
      </c>
      <c r="L389" s="47" t="s">
        <v>53</v>
      </c>
    </row>
    <row r="390" spans="11:12" x14ac:dyDescent="0.25">
      <c r="K390" s="74" t="s">
        <v>53</v>
      </c>
      <c r="L390" s="47" t="s">
        <v>53</v>
      </c>
    </row>
    <row r="391" spans="11:12" x14ac:dyDescent="0.25">
      <c r="K391" s="74" t="s">
        <v>53</v>
      </c>
      <c r="L391" s="47" t="s">
        <v>53</v>
      </c>
    </row>
    <row r="392" spans="11:12" x14ac:dyDescent="0.25">
      <c r="K392" s="74" t="s">
        <v>53</v>
      </c>
      <c r="L392" s="47" t="s">
        <v>53</v>
      </c>
    </row>
    <row r="393" spans="11:12" x14ac:dyDescent="0.25">
      <c r="K393" s="74" t="s">
        <v>53</v>
      </c>
      <c r="L393" s="47" t="s">
        <v>53</v>
      </c>
    </row>
    <row r="394" spans="11:12" x14ac:dyDescent="0.25">
      <c r="K394" s="74" t="s">
        <v>53</v>
      </c>
      <c r="L394" s="47" t="s">
        <v>53</v>
      </c>
    </row>
    <row r="395" spans="11:12" x14ac:dyDescent="0.25">
      <c r="K395" s="74" t="s">
        <v>53</v>
      </c>
      <c r="L395" s="47" t="s">
        <v>53</v>
      </c>
    </row>
    <row r="396" spans="11:12" x14ac:dyDescent="0.25">
      <c r="K396" s="74" t="s">
        <v>53</v>
      </c>
      <c r="L396" s="47" t="s">
        <v>53</v>
      </c>
    </row>
    <row r="397" spans="11:12" x14ac:dyDescent="0.25">
      <c r="K397" s="74" t="s">
        <v>53</v>
      </c>
      <c r="L397" s="47" t="s">
        <v>53</v>
      </c>
    </row>
    <row r="398" spans="11:12" x14ac:dyDescent="0.25">
      <c r="K398" s="74" t="s">
        <v>53</v>
      </c>
      <c r="L398" s="47" t="s">
        <v>53</v>
      </c>
    </row>
    <row r="399" spans="11:12" x14ac:dyDescent="0.25">
      <c r="K399" s="74" t="s">
        <v>53</v>
      </c>
      <c r="L399" s="47" t="s">
        <v>53</v>
      </c>
    </row>
    <row r="400" spans="11:12" x14ac:dyDescent="0.25">
      <c r="K400" s="74" t="s">
        <v>53</v>
      </c>
      <c r="L400" s="47" t="s">
        <v>53</v>
      </c>
    </row>
    <row r="401" spans="11:12" x14ac:dyDescent="0.25">
      <c r="K401" s="74" t="s">
        <v>53</v>
      </c>
      <c r="L401" s="47" t="s">
        <v>53</v>
      </c>
    </row>
    <row r="402" spans="11:12" x14ac:dyDescent="0.25">
      <c r="K402" s="74" t="s">
        <v>53</v>
      </c>
      <c r="L402" s="47" t="s">
        <v>53</v>
      </c>
    </row>
    <row r="403" spans="11:12" x14ac:dyDescent="0.25">
      <c r="K403" s="74" t="s">
        <v>53</v>
      </c>
      <c r="L403" s="47" t="s">
        <v>53</v>
      </c>
    </row>
    <row r="404" spans="11:12" x14ac:dyDescent="0.25">
      <c r="K404" s="74" t="s">
        <v>53</v>
      </c>
      <c r="L404" s="47" t="s">
        <v>53</v>
      </c>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c r="L416" s="42"/>
    </row>
    <row r="417" spans="11:12" x14ac:dyDescent="0.25">
      <c r="K417" s="42"/>
      <c r="L417" s="42"/>
    </row>
    <row r="418" spans="11:12" x14ac:dyDescent="0.25">
      <c r="K418" s="42"/>
      <c r="L418" s="42"/>
    </row>
    <row r="419" spans="11:12" x14ac:dyDescent="0.25">
      <c r="K419" s="42"/>
      <c r="L419" s="42"/>
    </row>
    <row r="420" spans="11:12" x14ac:dyDescent="0.25">
      <c r="K420" s="42"/>
      <c r="L420" s="42"/>
    </row>
    <row r="421" spans="11:12" x14ac:dyDescent="0.25">
      <c r="K421" s="42"/>
      <c r="L421" s="42"/>
    </row>
    <row r="422" spans="11:12" x14ac:dyDescent="0.25">
      <c r="K422" s="42"/>
      <c r="L422" s="42"/>
    </row>
    <row r="423" spans="11:12" x14ac:dyDescent="0.25">
      <c r="K423" s="42"/>
      <c r="L423" s="42"/>
    </row>
    <row r="424" spans="11:12" x14ac:dyDescent="0.25">
      <c r="K424" s="42"/>
      <c r="L424" s="42"/>
    </row>
    <row r="425" spans="11:12" x14ac:dyDescent="0.25">
      <c r="K425" s="42"/>
      <c r="L425" s="42"/>
    </row>
    <row r="426" spans="11:12" x14ac:dyDescent="0.25">
      <c r="K426" s="42"/>
      <c r="L426" s="42"/>
    </row>
    <row r="427" spans="11:12" x14ac:dyDescent="0.25">
      <c r="K427" s="42"/>
      <c r="L427" s="42"/>
    </row>
    <row r="428" spans="11:12" x14ac:dyDescent="0.25">
      <c r="K428" s="42"/>
      <c r="L428" s="42"/>
    </row>
    <row r="429" spans="11:12" x14ac:dyDescent="0.25">
      <c r="K429" s="42"/>
      <c r="L429" s="42"/>
    </row>
    <row r="430" spans="11:12" x14ac:dyDescent="0.25">
      <c r="K430" s="42"/>
      <c r="L430" s="42"/>
    </row>
    <row r="431" spans="11:12" x14ac:dyDescent="0.25">
      <c r="K431" s="42"/>
      <c r="L431" s="42"/>
    </row>
    <row r="432" spans="11:12" x14ac:dyDescent="0.25">
      <c r="K432" s="42"/>
      <c r="L432" s="42"/>
    </row>
    <row r="433" spans="11:12" x14ac:dyDescent="0.25">
      <c r="K433" s="42"/>
      <c r="L433" s="42"/>
    </row>
    <row r="434" spans="11:12" x14ac:dyDescent="0.25">
      <c r="K434" s="42"/>
      <c r="L434" s="42"/>
    </row>
    <row r="435" spans="11:12" x14ac:dyDescent="0.25">
      <c r="K435" s="42"/>
      <c r="L435" s="42"/>
    </row>
    <row r="436" spans="11:12" x14ac:dyDescent="0.25">
      <c r="K436" s="42"/>
      <c r="L436" s="42"/>
    </row>
    <row r="437" spans="11:12" x14ac:dyDescent="0.25">
      <c r="K437" s="42"/>
      <c r="L437" s="42"/>
    </row>
    <row r="438" spans="11:12" x14ac:dyDescent="0.25">
      <c r="K438" s="42"/>
      <c r="L438" s="42"/>
    </row>
    <row r="439" spans="11:12" x14ac:dyDescent="0.25">
      <c r="K439" s="42"/>
      <c r="L439" s="42"/>
    </row>
    <row r="440" spans="11:12" x14ac:dyDescent="0.25">
      <c r="K440" s="42"/>
      <c r="L440" s="42"/>
    </row>
    <row r="441" spans="11:12" x14ac:dyDescent="0.25">
      <c r="K441" s="42"/>
      <c r="L441" s="42"/>
    </row>
    <row r="442" spans="11:12" x14ac:dyDescent="0.25">
      <c r="K442" s="42"/>
      <c r="L442" s="42"/>
    </row>
    <row r="443" spans="11:12" x14ac:dyDescent="0.25">
      <c r="K443" s="42"/>
      <c r="L443" s="42"/>
    </row>
    <row r="444" spans="11:12" x14ac:dyDescent="0.25">
      <c r="K444" s="42"/>
      <c r="L444" s="42"/>
    </row>
    <row r="445" spans="11:12" x14ac:dyDescent="0.25">
      <c r="K445" s="42"/>
      <c r="L445" s="42"/>
    </row>
    <row r="446" spans="11:12" x14ac:dyDescent="0.25">
      <c r="K446" s="42"/>
      <c r="L446" s="42"/>
    </row>
    <row r="447" spans="11:12" x14ac:dyDescent="0.25">
      <c r="K447" s="42"/>
      <c r="L447" s="42"/>
    </row>
    <row r="448" spans="11:12" x14ac:dyDescent="0.25">
      <c r="K448" s="42"/>
      <c r="L448" s="42"/>
    </row>
    <row r="449" spans="11:12" x14ac:dyDescent="0.25">
      <c r="K449" s="42"/>
      <c r="L449" s="42"/>
    </row>
    <row r="450" spans="11:12" x14ac:dyDescent="0.25">
      <c r="K450" s="42"/>
      <c r="L450" s="42"/>
    </row>
    <row r="451" spans="11:12" x14ac:dyDescent="0.25">
      <c r="K451" s="42"/>
      <c r="L451" s="42"/>
    </row>
    <row r="452" spans="11:12" x14ac:dyDescent="0.25">
      <c r="K452" s="42"/>
      <c r="L452" s="42"/>
    </row>
    <row r="453" spans="11:12" x14ac:dyDescent="0.25">
      <c r="K453" s="42"/>
      <c r="L453" s="42"/>
    </row>
    <row r="454" spans="11:12" x14ac:dyDescent="0.25">
      <c r="K454" s="42"/>
      <c r="L454" s="42"/>
    </row>
    <row r="455" spans="11:12" x14ac:dyDescent="0.25">
      <c r="K455" s="42"/>
      <c r="L455" s="42"/>
    </row>
    <row r="456" spans="11:12" x14ac:dyDescent="0.25">
      <c r="K456" s="42"/>
      <c r="L456" s="42"/>
    </row>
    <row r="457" spans="11:12" x14ac:dyDescent="0.25">
      <c r="K457" s="42"/>
      <c r="L457" s="42"/>
    </row>
    <row r="458" spans="11:12" x14ac:dyDescent="0.25">
      <c r="K458" s="42"/>
      <c r="L458" s="42"/>
    </row>
    <row r="459" spans="11:12" x14ac:dyDescent="0.25">
      <c r="K459" s="42"/>
      <c r="L459" s="42"/>
    </row>
    <row r="460" spans="11:12" x14ac:dyDescent="0.25">
      <c r="K460" s="42"/>
      <c r="L460" s="42"/>
    </row>
    <row r="461" spans="11:12" x14ac:dyDescent="0.25">
      <c r="K461" s="42"/>
      <c r="L461" s="42"/>
    </row>
    <row r="462" spans="11:12" x14ac:dyDescent="0.25">
      <c r="K462" s="42"/>
      <c r="L462" s="42"/>
    </row>
    <row r="463" spans="11:12" x14ac:dyDescent="0.25">
      <c r="K463" s="42"/>
      <c r="L463" s="42"/>
    </row>
    <row r="464" spans="11:12" x14ac:dyDescent="0.25">
      <c r="K464" s="42"/>
      <c r="L464" s="42"/>
    </row>
    <row r="465" spans="11:12" x14ac:dyDescent="0.25">
      <c r="K465" s="42"/>
      <c r="L465" s="42"/>
    </row>
    <row r="466" spans="11:12" x14ac:dyDescent="0.25">
      <c r="K466" s="42"/>
      <c r="L466" s="42"/>
    </row>
    <row r="467" spans="11:12" x14ac:dyDescent="0.25">
      <c r="K467" s="42"/>
      <c r="L467" s="42"/>
    </row>
    <row r="468" spans="11:12" x14ac:dyDescent="0.25">
      <c r="K468" s="42"/>
      <c r="L468" s="42"/>
    </row>
    <row r="469" spans="11:12" x14ac:dyDescent="0.25">
      <c r="K469" s="42"/>
      <c r="L469" s="42"/>
    </row>
    <row r="470" spans="11:12" x14ac:dyDescent="0.25">
      <c r="K470" s="42"/>
      <c r="L470" s="42"/>
    </row>
    <row r="471" spans="11:12" x14ac:dyDescent="0.25">
      <c r="K471" s="42"/>
      <c r="L471" s="42"/>
    </row>
    <row r="472" spans="11:12" x14ac:dyDescent="0.25">
      <c r="K472" s="42"/>
      <c r="L472" s="42"/>
    </row>
    <row r="473" spans="11:12" x14ac:dyDescent="0.25">
      <c r="K473" s="42"/>
      <c r="L473" s="42"/>
    </row>
    <row r="474" spans="11:12" x14ac:dyDescent="0.25">
      <c r="K474" s="42"/>
      <c r="L474" s="42"/>
    </row>
    <row r="475" spans="11:12" x14ac:dyDescent="0.25">
      <c r="K475" s="42"/>
      <c r="L475" s="42"/>
    </row>
    <row r="476" spans="11:12" x14ac:dyDescent="0.25">
      <c r="K476" s="42"/>
      <c r="L476" s="42"/>
    </row>
    <row r="477" spans="11:12" x14ac:dyDescent="0.25">
      <c r="K477" s="42"/>
      <c r="L477" s="42"/>
    </row>
    <row r="478" spans="11:12" x14ac:dyDescent="0.25">
      <c r="K478" s="42"/>
      <c r="L478" s="42"/>
    </row>
    <row r="479" spans="11:12" x14ac:dyDescent="0.25">
      <c r="K479" s="42"/>
      <c r="L479" s="42"/>
    </row>
    <row r="480" spans="11:12" x14ac:dyDescent="0.25">
      <c r="K480" s="42"/>
      <c r="L480" s="42"/>
    </row>
    <row r="481" spans="11:12" x14ac:dyDescent="0.25">
      <c r="K481" s="42"/>
      <c r="L481" s="42"/>
    </row>
    <row r="482" spans="11:12" x14ac:dyDescent="0.25">
      <c r="K482" s="42"/>
      <c r="L482" s="42"/>
    </row>
    <row r="483" spans="11:12" x14ac:dyDescent="0.25">
      <c r="K483" s="42"/>
      <c r="L483" s="42"/>
    </row>
    <row r="484" spans="11:12" x14ac:dyDescent="0.25">
      <c r="K484" s="42"/>
      <c r="L484" s="42"/>
    </row>
    <row r="485" spans="11:12" x14ac:dyDescent="0.25">
      <c r="K485" s="42"/>
      <c r="L485" s="42"/>
    </row>
    <row r="486" spans="11:12" x14ac:dyDescent="0.25">
      <c r="K486" s="42"/>
      <c r="L486" s="42"/>
    </row>
    <row r="487" spans="11:12" x14ac:dyDescent="0.25">
      <c r="K487" s="42"/>
      <c r="L487" s="42"/>
    </row>
    <row r="488" spans="11:12" x14ac:dyDescent="0.25">
      <c r="K488" s="42"/>
      <c r="L488" s="42"/>
    </row>
    <row r="489" spans="11:12" x14ac:dyDescent="0.25">
      <c r="K489" s="42"/>
      <c r="L489" s="42"/>
    </row>
    <row r="490" spans="11:12" x14ac:dyDescent="0.25">
      <c r="K490" s="42"/>
      <c r="L490" s="42"/>
    </row>
    <row r="491" spans="11:12" x14ac:dyDescent="0.25">
      <c r="K491" s="42"/>
      <c r="L491" s="42"/>
    </row>
    <row r="492" spans="11:12" x14ac:dyDescent="0.25">
      <c r="K492" s="42"/>
      <c r="L492" s="42"/>
    </row>
    <row r="493" spans="11:12" x14ac:dyDescent="0.25">
      <c r="K493" s="42"/>
      <c r="L493" s="42"/>
    </row>
    <row r="494" spans="11:12" x14ac:dyDescent="0.25">
      <c r="K494" s="42"/>
      <c r="L494" s="42"/>
    </row>
    <row r="495" spans="11:12" x14ac:dyDescent="0.25">
      <c r="K495" s="42"/>
      <c r="L495" s="42"/>
    </row>
    <row r="496" spans="11:12" x14ac:dyDescent="0.25">
      <c r="K496" s="42"/>
      <c r="L496" s="42"/>
    </row>
    <row r="497" spans="11:12" x14ac:dyDescent="0.25">
      <c r="K497" s="42"/>
      <c r="L497" s="42"/>
    </row>
    <row r="498" spans="11:12" x14ac:dyDescent="0.25">
      <c r="K498" s="42"/>
      <c r="L498" s="42"/>
    </row>
    <row r="499" spans="11:12" x14ac:dyDescent="0.25">
      <c r="K499" s="42"/>
      <c r="L499" s="42"/>
    </row>
    <row r="500" spans="11:12" x14ac:dyDescent="0.25">
      <c r="K500" s="42"/>
      <c r="L500" s="42"/>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Contents</vt:lpstr>
      <vt:lpstr>Agriculture, forestry and f...</vt:lpstr>
      <vt:lpstr>Mining</vt:lpstr>
      <vt:lpstr>Manufacturing</vt:lpstr>
      <vt:lpstr>Electricity, gas, water and...</vt:lpstr>
      <vt:lpstr>Construction</vt:lpstr>
      <vt:lpstr>Wholesale trade</vt:lpstr>
      <vt:lpstr>Retail trade</vt:lpstr>
      <vt:lpstr>Accommodation and food serv...</vt:lpstr>
      <vt:lpstr>Transport, postal and wareh...</vt:lpstr>
      <vt:lpstr>Information media and telec...</vt:lpstr>
      <vt:lpstr>Financial and insurance ser...</vt:lpstr>
      <vt:lpstr>Rental, hiring and real est...</vt:lpstr>
      <vt:lpstr>Professional, scientific an...</vt:lpstr>
      <vt:lpstr>Administrative and support ...</vt:lpstr>
      <vt:lpstr>Public administration and s...</vt:lpstr>
      <vt:lpstr>Education and training</vt:lpstr>
      <vt:lpstr>Health care and social assi...</vt:lpstr>
      <vt:lpstr>Arts and recreation services</vt:lpstr>
      <vt:lpstr>Other services</vt:lpstr>
      <vt:lpstr>'Accommodation and food serv...'!Print_Area</vt:lpstr>
      <vt:lpstr>'Administrative and support ...'!Print_Area</vt:lpstr>
      <vt:lpstr>'Agriculture, forestry and f...'!Print_Area</vt:lpstr>
      <vt:lpstr>'Arts and recreation services'!Print_Area</vt:lpstr>
      <vt:lpstr>Construction!Print_Area</vt:lpstr>
      <vt:lpstr>'Education and training'!Print_Area</vt:lpstr>
      <vt:lpstr>'Electricity, gas, water and...'!Print_Area</vt:lpstr>
      <vt:lpstr>'Financial and insurance ser...'!Print_Area</vt:lpstr>
      <vt:lpstr>'Health care and social assi...'!Print_Area</vt:lpstr>
      <vt:lpstr>'Information media and telec...'!Print_Area</vt:lpstr>
      <vt:lpstr>Manufacturing!Print_Area</vt:lpstr>
      <vt:lpstr>Mining!Print_Area</vt:lpstr>
      <vt:lpstr>'Other services'!Print_Area</vt:lpstr>
      <vt:lpstr>'Professional, scientific an...'!Print_Area</vt:lpstr>
      <vt:lpstr>'Public administration and s...'!Print_Area</vt:lpstr>
      <vt:lpstr>'Rental, hiring and real est...'!Print_Area</vt:lpstr>
      <vt:lpstr>'Retail trade'!Print_Area</vt:lpstr>
      <vt:lpstr>'Transport, postal and wareh...'!Print_Area</vt:lpstr>
      <vt:lpstr>'Wholesale trade'!Print_Area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2020-06-12T04:11:39Z</dcterms:created>
  <dcterms:modified xsi:type="dcterms:W3CDTF">2021-03-16T04:47:15Z</dcterms:modified>
</cp:coreProperties>
</file>